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excent\DE\DL_Fiskalvertretung\"/>
    </mc:Choice>
  </mc:AlternateContent>
  <xr:revisionPtr revIDLastSave="0" documentId="8_{FBD9866E-D037-43B5-9606-6A6D41C03485}" xr6:coauthVersionLast="36" xr6:coauthVersionMax="36" xr10:uidLastSave="{00000000-0000-0000-0000-000000000000}"/>
  <workbookProtection workbookAlgorithmName="SHA-512" workbookHashValue="QvbFg76VPYlrm5oNM352VTVZI/XJaRxwHC6DcH09IDjio9+GqzEOjwBxaFs8FfkItJcphupVfEGuKmA/bCLeqA==" workbookSaltValue="xapIZmGBPiEmEg01XATiUA==" workbookSpinCount="100000" lockStructure="1"/>
  <bookViews>
    <workbookView xWindow="-120" yWindow="-120" windowWidth="29040" windowHeight="15990" tabRatio="852" xr2:uid="{00000000-000D-0000-FFFF-FFFF00000000}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Umsatzsteuern'!$B$2:$H$6</definedName>
    <definedName name="_xlnm._FilterDatabase" localSheetId="3" hidden="1">'2. Quartal Umsatzsteuern'!$L$9:$L$999</definedName>
    <definedName name="_xlnm._FilterDatabase" localSheetId="2" hidden="1">'2. Quartal Vorsteuern'!$L$9:$L$999</definedName>
    <definedName name="_xlnm._FilterDatabase" localSheetId="5" hidden="1">'3. Quartal Umsatzsteuern'!$L$9:$L$999</definedName>
    <definedName name="_xlnm._FilterDatabase" localSheetId="4" hidden="1">'3. Quartal Vorsteuern'!$L$9:$L$999</definedName>
    <definedName name="_xlnm._FilterDatabase" localSheetId="7" hidden="1">'4. Quartal Umsatzsteuern'!$L$9:$L$999</definedName>
    <definedName name="_xlnm._FilterDatabase" localSheetId="6" hidden="1">'4. Quartal Vorsteuern'!$L$9:$L$999</definedName>
  </definedNames>
  <calcPr calcId="191029"/>
</workbook>
</file>

<file path=xl/calcChain.xml><?xml version="1.0" encoding="utf-8"?>
<calcChain xmlns="http://schemas.openxmlformats.org/spreadsheetml/2006/main">
  <c r="J999" i="14" l="1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I1000" i="14" l="1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K998" i="14" l="1"/>
  <c r="L998" i="14" s="1"/>
  <c r="K996" i="14"/>
  <c r="L996" i="14" s="1"/>
  <c r="K994" i="14"/>
  <c r="L994" i="14" s="1"/>
  <c r="K992" i="14"/>
  <c r="L992" i="14" s="1"/>
  <c r="K990" i="14"/>
  <c r="L990" i="14" s="1"/>
  <c r="K988" i="14"/>
  <c r="L988" i="14" s="1"/>
  <c r="K986" i="14"/>
  <c r="L986" i="14" s="1"/>
  <c r="K984" i="14"/>
  <c r="L984" i="14" s="1"/>
  <c r="K982" i="14"/>
  <c r="L982" i="14" s="1"/>
  <c r="K980" i="14"/>
  <c r="L980" i="14" s="1"/>
  <c r="K979" i="14"/>
  <c r="K978" i="14"/>
  <c r="L978" i="14" s="1"/>
  <c r="K976" i="14"/>
  <c r="L976" i="14" s="1"/>
  <c r="K975" i="14"/>
  <c r="K974" i="14"/>
  <c r="L974" i="14" s="1"/>
  <c r="K972" i="14"/>
  <c r="L972" i="14" s="1"/>
  <c r="K970" i="14"/>
  <c r="L970" i="14" s="1"/>
  <c r="K968" i="14"/>
  <c r="L968" i="14" s="1"/>
  <c r="K966" i="14"/>
  <c r="L966" i="14" s="1"/>
  <c r="K964" i="14"/>
  <c r="K963" i="14"/>
  <c r="K962" i="14"/>
  <c r="L962" i="14" s="1"/>
  <c r="K960" i="14"/>
  <c r="L960" i="14" s="1"/>
  <c r="K959" i="14"/>
  <c r="K958" i="14"/>
  <c r="L958" i="14" s="1"/>
  <c r="K956" i="14"/>
  <c r="L956" i="14" s="1"/>
  <c r="K954" i="14"/>
  <c r="L954" i="14" s="1"/>
  <c r="K952" i="14"/>
  <c r="K950" i="14"/>
  <c r="L950" i="14" s="1"/>
  <c r="K948" i="14"/>
  <c r="L948" i="14" s="1"/>
  <c r="K947" i="14"/>
  <c r="K946" i="14"/>
  <c r="L946" i="14" s="1"/>
  <c r="K944" i="14"/>
  <c r="L944" i="14" s="1"/>
  <c r="K943" i="14"/>
  <c r="K942" i="14"/>
  <c r="L942" i="14" s="1"/>
  <c r="K940" i="14"/>
  <c r="L940" i="14" s="1"/>
  <c r="K938" i="14"/>
  <c r="L938" i="14" s="1"/>
  <c r="K936" i="14"/>
  <c r="L936" i="14" s="1"/>
  <c r="K934" i="14"/>
  <c r="L934" i="14" s="1"/>
  <c r="K932" i="14"/>
  <c r="L932" i="14" s="1"/>
  <c r="K931" i="14"/>
  <c r="K930" i="14"/>
  <c r="L930" i="14" s="1"/>
  <c r="K928" i="14"/>
  <c r="L928" i="14" s="1"/>
  <c r="K927" i="14"/>
  <c r="K926" i="14"/>
  <c r="L926" i="14" s="1"/>
  <c r="K924" i="14"/>
  <c r="L924" i="14" s="1"/>
  <c r="K922" i="14"/>
  <c r="L922" i="14" s="1"/>
  <c r="K920" i="14"/>
  <c r="K918" i="14"/>
  <c r="K916" i="14"/>
  <c r="K915" i="14"/>
  <c r="K914" i="14"/>
  <c r="K911" i="14"/>
  <c r="K910" i="14"/>
  <c r="K906" i="14"/>
  <c r="K904" i="14"/>
  <c r="L904" i="14" s="1"/>
  <c r="K902" i="14"/>
  <c r="L902" i="14" s="1"/>
  <c r="K900" i="14"/>
  <c r="L900" i="14" s="1"/>
  <c r="K899" i="14"/>
  <c r="K898" i="14"/>
  <c r="L898" i="14" s="1"/>
  <c r="K896" i="14"/>
  <c r="L896" i="14" s="1"/>
  <c r="K895" i="14"/>
  <c r="K894" i="14"/>
  <c r="L894" i="14" s="1"/>
  <c r="K892" i="14"/>
  <c r="L892" i="14" s="1"/>
  <c r="K890" i="14"/>
  <c r="L890" i="14" s="1"/>
  <c r="K888" i="14"/>
  <c r="L888" i="14" s="1"/>
  <c r="K886" i="14"/>
  <c r="L886" i="14" s="1"/>
  <c r="K884" i="14"/>
  <c r="L884" i="14" s="1"/>
  <c r="K883" i="14"/>
  <c r="K882" i="14"/>
  <c r="L882" i="14" s="1"/>
  <c r="K880" i="14"/>
  <c r="L880" i="14" s="1"/>
  <c r="K879" i="14"/>
  <c r="K878" i="14"/>
  <c r="L878" i="14" s="1"/>
  <c r="K876" i="14"/>
  <c r="L876" i="14" s="1"/>
  <c r="K874" i="14"/>
  <c r="L874" i="14" s="1"/>
  <c r="K872" i="14"/>
  <c r="L872" i="14" s="1"/>
  <c r="K870" i="14"/>
  <c r="L870" i="14" s="1"/>
  <c r="K869" i="14"/>
  <c r="K868" i="14"/>
  <c r="L868" i="14" s="1"/>
  <c r="K867" i="14"/>
  <c r="K866" i="14"/>
  <c r="L866" i="14" s="1"/>
  <c r="K865" i="14"/>
  <c r="K864" i="14"/>
  <c r="L864" i="14" s="1"/>
  <c r="K863" i="14"/>
  <c r="K862" i="14"/>
  <c r="L862" i="14" s="1"/>
  <c r="K861" i="14"/>
  <c r="K860" i="14"/>
  <c r="L860" i="14" s="1"/>
  <c r="K858" i="14"/>
  <c r="L858" i="14" s="1"/>
  <c r="K857" i="14"/>
  <c r="K856" i="14"/>
  <c r="L856" i="14" s="1"/>
  <c r="K854" i="14"/>
  <c r="L854" i="14" s="1"/>
  <c r="K853" i="14"/>
  <c r="K852" i="14"/>
  <c r="L852" i="14" s="1"/>
  <c r="K851" i="14"/>
  <c r="K850" i="14"/>
  <c r="L850" i="14" s="1"/>
  <c r="K849" i="14"/>
  <c r="K848" i="14"/>
  <c r="L848" i="14" s="1"/>
  <c r="K847" i="14"/>
  <c r="K846" i="14"/>
  <c r="L846" i="14" s="1"/>
  <c r="K845" i="14"/>
  <c r="K844" i="14"/>
  <c r="L844" i="14" s="1"/>
  <c r="K842" i="14"/>
  <c r="L842" i="14" s="1"/>
  <c r="K841" i="14"/>
  <c r="K840" i="14"/>
  <c r="L840" i="14" s="1"/>
  <c r="K838" i="14"/>
  <c r="K837" i="14"/>
  <c r="K836" i="14"/>
  <c r="K835" i="14"/>
  <c r="K834" i="14"/>
  <c r="L834" i="14" s="1"/>
  <c r="K833" i="14"/>
  <c r="K832" i="14"/>
  <c r="L832" i="14" s="1"/>
  <c r="K830" i="14"/>
  <c r="L830" i="14" s="1"/>
  <c r="K828" i="14"/>
  <c r="L828" i="14" s="1"/>
  <c r="K826" i="14"/>
  <c r="L826" i="14" s="1"/>
  <c r="K824" i="14"/>
  <c r="L824" i="14" s="1"/>
  <c r="K822" i="14"/>
  <c r="L822" i="14" s="1"/>
  <c r="K820" i="14"/>
  <c r="L820" i="14" s="1"/>
  <c r="K818" i="14"/>
  <c r="L818" i="14" s="1"/>
  <c r="K816" i="14"/>
  <c r="L816" i="14" s="1"/>
  <c r="K814" i="14"/>
  <c r="L814" i="14" s="1"/>
  <c r="K813" i="14"/>
  <c r="K812" i="14"/>
  <c r="L812" i="14" s="1"/>
  <c r="K810" i="14"/>
  <c r="L810" i="14" s="1"/>
  <c r="K809" i="14"/>
  <c r="K808" i="14"/>
  <c r="L808" i="14" s="1"/>
  <c r="K806" i="14"/>
  <c r="L806" i="14" s="1"/>
  <c r="K804" i="14"/>
  <c r="L804" i="14" s="1"/>
  <c r="K802" i="14"/>
  <c r="L802" i="14" s="1"/>
  <c r="K800" i="14"/>
  <c r="L800" i="14" s="1"/>
  <c r="K798" i="14"/>
  <c r="L798" i="14" s="1"/>
  <c r="K797" i="14"/>
  <c r="K796" i="14"/>
  <c r="L796" i="14" s="1"/>
  <c r="K794" i="14"/>
  <c r="L794" i="14" s="1"/>
  <c r="K793" i="14"/>
  <c r="K792" i="14"/>
  <c r="L792" i="14" s="1"/>
  <c r="K790" i="14"/>
  <c r="L790" i="14" s="1"/>
  <c r="K788" i="14"/>
  <c r="L788" i="14" s="1"/>
  <c r="K786" i="14"/>
  <c r="L786" i="14" s="1"/>
  <c r="K784" i="14"/>
  <c r="L784" i="14" s="1"/>
  <c r="K782" i="14"/>
  <c r="L782" i="14" s="1"/>
  <c r="K781" i="14"/>
  <c r="K780" i="14"/>
  <c r="L780" i="14" s="1"/>
  <c r="K778" i="14"/>
  <c r="L778" i="14" s="1"/>
  <c r="K777" i="14"/>
  <c r="K776" i="14"/>
  <c r="L776" i="14" s="1"/>
  <c r="K774" i="14"/>
  <c r="L774" i="14" s="1"/>
  <c r="K772" i="14"/>
  <c r="L772" i="14" s="1"/>
  <c r="K770" i="14"/>
  <c r="L770" i="14" s="1"/>
  <c r="K768" i="14"/>
  <c r="L768" i="14" s="1"/>
  <c r="K766" i="14"/>
  <c r="L766" i="14" s="1"/>
  <c r="K765" i="14"/>
  <c r="K764" i="14"/>
  <c r="L764" i="14" s="1"/>
  <c r="K762" i="14"/>
  <c r="L762" i="14" s="1"/>
  <c r="K761" i="14"/>
  <c r="K760" i="14"/>
  <c r="L760" i="14" s="1"/>
  <c r="K758" i="14"/>
  <c r="L758" i="14" s="1"/>
  <c r="K756" i="14"/>
  <c r="L756" i="14" s="1"/>
  <c r="K754" i="14"/>
  <c r="L754" i="14" s="1"/>
  <c r="K752" i="14"/>
  <c r="L752" i="14" s="1"/>
  <c r="K750" i="14"/>
  <c r="L750" i="14" s="1"/>
  <c r="K749" i="14"/>
  <c r="K748" i="14"/>
  <c r="L748" i="14" s="1"/>
  <c r="K746" i="14"/>
  <c r="L746" i="14" s="1"/>
  <c r="K745" i="14"/>
  <c r="K744" i="14"/>
  <c r="L744" i="14" s="1"/>
  <c r="K742" i="14"/>
  <c r="L742" i="14" s="1"/>
  <c r="K740" i="14"/>
  <c r="L740" i="14" s="1"/>
  <c r="K738" i="14"/>
  <c r="L738" i="14" s="1"/>
  <c r="K736" i="14"/>
  <c r="L736" i="14" s="1"/>
  <c r="K734" i="14"/>
  <c r="L734" i="14" s="1"/>
  <c r="K733" i="14"/>
  <c r="K732" i="14"/>
  <c r="L732" i="14" s="1"/>
  <c r="K730" i="14"/>
  <c r="L730" i="14" s="1"/>
  <c r="K729" i="14"/>
  <c r="K728" i="14"/>
  <c r="L728" i="14" s="1"/>
  <c r="K726" i="14"/>
  <c r="L726" i="14" s="1"/>
  <c r="K724" i="14"/>
  <c r="L724" i="14" s="1"/>
  <c r="K722" i="14"/>
  <c r="L722" i="14" s="1"/>
  <c r="K720" i="14"/>
  <c r="L720" i="14" s="1"/>
  <c r="K718" i="14"/>
  <c r="L718" i="14" s="1"/>
  <c r="K717" i="14"/>
  <c r="K716" i="14"/>
  <c r="L716" i="14" s="1"/>
  <c r="K715" i="14"/>
  <c r="K714" i="14"/>
  <c r="K713" i="14"/>
  <c r="K712" i="14"/>
  <c r="K711" i="14"/>
  <c r="K710" i="14"/>
  <c r="K708" i="14"/>
  <c r="K707" i="14"/>
  <c r="K706" i="14"/>
  <c r="K704" i="14"/>
  <c r="K703" i="14"/>
  <c r="K702" i="14"/>
  <c r="K701" i="14"/>
  <c r="K700" i="14"/>
  <c r="K699" i="14"/>
  <c r="L699" i="14" s="1"/>
  <c r="K698" i="14"/>
  <c r="K697" i="14"/>
  <c r="L697" i="14" s="1"/>
  <c r="K696" i="14"/>
  <c r="K695" i="14"/>
  <c r="L695" i="14" s="1"/>
  <c r="K694" i="14"/>
  <c r="K693" i="14"/>
  <c r="L693" i="14" s="1"/>
  <c r="K692" i="14"/>
  <c r="K691" i="14"/>
  <c r="L691" i="14" s="1"/>
  <c r="K690" i="14"/>
  <c r="K689" i="14"/>
  <c r="L689" i="14" s="1"/>
  <c r="K688" i="14"/>
  <c r="K687" i="14"/>
  <c r="L687" i="14" s="1"/>
  <c r="K686" i="14"/>
  <c r="K685" i="14"/>
  <c r="L685" i="14" s="1"/>
  <c r="K684" i="14"/>
  <c r="K683" i="14"/>
  <c r="L683" i="14" s="1"/>
  <c r="K682" i="14"/>
  <c r="K680" i="14"/>
  <c r="K678" i="14"/>
  <c r="L678" i="14" s="1"/>
  <c r="K674" i="14"/>
  <c r="K672" i="14"/>
  <c r="K670" i="14"/>
  <c r="K666" i="14"/>
  <c r="K664" i="14"/>
  <c r="L664" i="14" s="1"/>
  <c r="K662" i="14"/>
  <c r="L662" i="14" s="1"/>
  <c r="K658" i="14"/>
  <c r="L658" i="14" s="1"/>
  <c r="K654" i="14"/>
  <c r="L654" i="14" s="1"/>
  <c r="K650" i="14"/>
  <c r="L650" i="14" s="1"/>
  <c r="K646" i="14"/>
  <c r="L646" i="14" s="1"/>
  <c r="K642" i="14"/>
  <c r="L642" i="14" s="1"/>
  <c r="K638" i="14"/>
  <c r="L638" i="14" s="1"/>
  <c r="K634" i="14"/>
  <c r="L634" i="14" s="1"/>
  <c r="K630" i="14"/>
  <c r="L630" i="14" s="1"/>
  <c r="K626" i="14"/>
  <c r="L626" i="14" s="1"/>
  <c r="K622" i="14"/>
  <c r="L622" i="14" s="1"/>
  <c r="K618" i="14"/>
  <c r="L618" i="14" s="1"/>
  <c r="K615" i="14"/>
  <c r="K614" i="14"/>
  <c r="K612" i="14"/>
  <c r="L612" i="14" s="1"/>
  <c r="K611" i="14"/>
  <c r="K608" i="14"/>
  <c r="L608" i="14" s="1"/>
  <c r="K607" i="14"/>
  <c r="K606" i="14"/>
  <c r="L606" i="14" s="1"/>
  <c r="K604" i="14"/>
  <c r="K603" i="14"/>
  <c r="K602" i="14"/>
  <c r="L602" i="14" s="1"/>
  <c r="K599" i="14"/>
  <c r="K598" i="14"/>
  <c r="L598" i="14" s="1"/>
  <c r="K596" i="14"/>
  <c r="K595" i="14"/>
  <c r="K594" i="14"/>
  <c r="L594" i="14" s="1"/>
  <c r="K591" i="14"/>
  <c r="K590" i="14"/>
  <c r="L590" i="14" s="1"/>
  <c r="K588" i="14"/>
  <c r="K587" i="14"/>
  <c r="K586" i="14"/>
  <c r="L586" i="14" s="1"/>
  <c r="K583" i="14"/>
  <c r="K582" i="14"/>
  <c r="L582" i="14" s="1"/>
  <c r="K580" i="14"/>
  <c r="K579" i="14"/>
  <c r="K578" i="14"/>
  <c r="L578" i="14" s="1"/>
  <c r="K575" i="14"/>
  <c r="K574" i="14"/>
  <c r="L574" i="14" s="1"/>
  <c r="K572" i="14"/>
  <c r="K571" i="14"/>
  <c r="K570" i="14"/>
  <c r="L570" i="14" s="1"/>
  <c r="K567" i="14"/>
  <c r="K566" i="14"/>
  <c r="L566" i="14" s="1"/>
  <c r="K564" i="14"/>
  <c r="K563" i="14"/>
  <c r="K562" i="14"/>
  <c r="L562" i="14" s="1"/>
  <c r="K559" i="14"/>
  <c r="K558" i="14"/>
  <c r="L558" i="14" s="1"/>
  <c r="K556" i="14"/>
  <c r="K555" i="14"/>
  <c r="K554" i="14"/>
  <c r="L554" i="14" s="1"/>
  <c r="K551" i="14"/>
  <c r="K550" i="14"/>
  <c r="L550" i="14" s="1"/>
  <c r="K548" i="14"/>
  <c r="K547" i="14"/>
  <c r="K546" i="14"/>
  <c r="L546" i="14" s="1"/>
  <c r="K543" i="14"/>
  <c r="K542" i="14"/>
  <c r="L542" i="14" s="1"/>
  <c r="K540" i="14"/>
  <c r="K539" i="14"/>
  <c r="K538" i="14"/>
  <c r="L538" i="14" s="1"/>
  <c r="K536" i="14"/>
  <c r="L536" i="14" s="1"/>
  <c r="K535" i="14"/>
  <c r="K534" i="14"/>
  <c r="L534" i="14" s="1"/>
  <c r="K532" i="14"/>
  <c r="L532" i="14" s="1"/>
  <c r="K530" i="14"/>
  <c r="L530" i="14" s="1"/>
  <c r="K528" i="14"/>
  <c r="L528" i="14" s="1"/>
  <c r="K526" i="14"/>
  <c r="L526" i="14" s="1"/>
  <c r="K524" i="14"/>
  <c r="L524" i="14" s="1"/>
  <c r="K522" i="14"/>
  <c r="L522" i="14" s="1"/>
  <c r="K520" i="14"/>
  <c r="L520" i="14" s="1"/>
  <c r="K518" i="14"/>
  <c r="L518" i="14" s="1"/>
  <c r="K516" i="14"/>
  <c r="L516" i="14" s="1"/>
  <c r="K514" i="14"/>
  <c r="L514" i="14" s="1"/>
  <c r="K512" i="14"/>
  <c r="L512" i="14" s="1"/>
  <c r="K510" i="14"/>
  <c r="L510" i="14" s="1"/>
  <c r="K508" i="14"/>
  <c r="L508" i="14" s="1"/>
  <c r="K506" i="14"/>
  <c r="L506" i="14" s="1"/>
  <c r="K504" i="14"/>
  <c r="L504" i="14" s="1"/>
  <c r="K502" i="14"/>
  <c r="L502" i="14" s="1"/>
  <c r="K500" i="14"/>
  <c r="L500" i="14" s="1"/>
  <c r="K498" i="14"/>
  <c r="L498" i="14" s="1"/>
  <c r="K496" i="14"/>
  <c r="L496" i="14" s="1"/>
  <c r="K494" i="14"/>
  <c r="L494" i="14" s="1"/>
  <c r="K492" i="14"/>
  <c r="L492" i="14" s="1"/>
  <c r="K490" i="14"/>
  <c r="L490" i="14" s="1"/>
  <c r="K488" i="14"/>
  <c r="L488" i="14" s="1"/>
  <c r="K486" i="14"/>
  <c r="L486" i="14" s="1"/>
  <c r="K484" i="14"/>
  <c r="L484" i="14" s="1"/>
  <c r="K482" i="14"/>
  <c r="L482" i="14" s="1"/>
  <c r="K480" i="14"/>
  <c r="L480" i="14" s="1"/>
  <c r="K478" i="14"/>
  <c r="L478" i="14" s="1"/>
  <c r="K476" i="14"/>
  <c r="L476" i="14" s="1"/>
  <c r="K474" i="14"/>
  <c r="L474" i="14" s="1"/>
  <c r="K472" i="14"/>
  <c r="L472" i="14" s="1"/>
  <c r="K470" i="14"/>
  <c r="L470" i="14" s="1"/>
  <c r="K468" i="14"/>
  <c r="L468" i="14" s="1"/>
  <c r="K466" i="14"/>
  <c r="L466" i="14" s="1"/>
  <c r="K464" i="14"/>
  <c r="L464" i="14" s="1"/>
  <c r="K462" i="14"/>
  <c r="L462" i="14" s="1"/>
  <c r="K460" i="14"/>
  <c r="L460" i="14" s="1"/>
  <c r="K458" i="14"/>
  <c r="L458" i="14" s="1"/>
  <c r="K456" i="14"/>
  <c r="L456" i="14" s="1"/>
  <c r="K454" i="14"/>
  <c r="L454" i="14" s="1"/>
  <c r="K452" i="14"/>
  <c r="L452" i="14" s="1"/>
  <c r="K450" i="14"/>
  <c r="L450" i="14" s="1"/>
  <c r="K448" i="14"/>
  <c r="L448" i="14" s="1"/>
  <c r="K446" i="14"/>
  <c r="L446" i="14" s="1"/>
  <c r="K444" i="14"/>
  <c r="L444" i="14" s="1"/>
  <c r="K442" i="14"/>
  <c r="L442" i="14" s="1"/>
  <c r="K440" i="14"/>
  <c r="L440" i="14" s="1"/>
  <c r="K438" i="14"/>
  <c r="L438" i="14" s="1"/>
  <c r="K436" i="14"/>
  <c r="L436" i="14" s="1"/>
  <c r="K434" i="14"/>
  <c r="L434" i="14" s="1"/>
  <c r="K432" i="14"/>
  <c r="L432" i="14" s="1"/>
  <c r="K430" i="14"/>
  <c r="L430" i="14" s="1"/>
  <c r="K428" i="14"/>
  <c r="L428" i="14" s="1"/>
  <c r="K426" i="14"/>
  <c r="L426" i="14" s="1"/>
  <c r="K424" i="14"/>
  <c r="L424" i="14" s="1"/>
  <c r="K422" i="14"/>
  <c r="L422" i="14" s="1"/>
  <c r="K420" i="14"/>
  <c r="L420" i="14" s="1"/>
  <c r="K418" i="14"/>
  <c r="L418" i="14" s="1"/>
  <c r="K416" i="14"/>
  <c r="L416" i="14" s="1"/>
  <c r="K414" i="14"/>
  <c r="L414" i="14" s="1"/>
  <c r="K412" i="14"/>
  <c r="L412" i="14" s="1"/>
  <c r="K410" i="14"/>
  <c r="L410" i="14" s="1"/>
  <c r="K408" i="14"/>
  <c r="L408" i="14" s="1"/>
  <c r="K406" i="14"/>
  <c r="L406" i="14" s="1"/>
  <c r="K404" i="14"/>
  <c r="L404" i="14" s="1"/>
  <c r="K402" i="14"/>
  <c r="L402" i="14" s="1"/>
  <c r="K400" i="14"/>
  <c r="L400" i="14" s="1"/>
  <c r="K394" i="14"/>
  <c r="L394" i="14" s="1"/>
  <c r="K390" i="14"/>
  <c r="L390" i="14" s="1"/>
  <c r="K386" i="14"/>
  <c r="L386" i="14" s="1"/>
  <c r="K382" i="14"/>
  <c r="L382" i="14" s="1"/>
  <c r="K378" i="14"/>
  <c r="L378" i="14" s="1"/>
  <c r="K374" i="14"/>
  <c r="L374" i="14" s="1"/>
  <c r="K372" i="14"/>
  <c r="K362" i="14"/>
  <c r="K360" i="14"/>
  <c r="K358" i="14"/>
  <c r="L358" i="14" s="1"/>
  <c r="K356" i="14"/>
  <c r="K352" i="14"/>
  <c r="K346" i="14"/>
  <c r="L346" i="14" s="1"/>
  <c r="K345" i="14"/>
  <c r="K344" i="14"/>
  <c r="L344" i="14" s="1"/>
  <c r="K343" i="14"/>
  <c r="K342" i="14"/>
  <c r="L342" i="14" s="1"/>
  <c r="K341" i="14"/>
  <c r="K340" i="14"/>
  <c r="K338" i="14"/>
  <c r="L338" i="14" s="1"/>
  <c r="K337" i="14"/>
  <c r="K336" i="14"/>
  <c r="L336" i="14" s="1"/>
  <c r="K335" i="14"/>
  <c r="K333" i="14"/>
  <c r="K330" i="14"/>
  <c r="L330" i="14" s="1"/>
  <c r="K322" i="14"/>
  <c r="L322" i="14" s="1"/>
  <c r="K318" i="14"/>
  <c r="L318" i="14" s="1"/>
  <c r="K314" i="14"/>
  <c r="L314" i="14" s="1"/>
  <c r="K310" i="14"/>
  <c r="K306" i="14"/>
  <c r="L306" i="14" s="1"/>
  <c r="K302" i="14"/>
  <c r="L302" i="14" s="1"/>
  <c r="K298" i="14"/>
  <c r="L298" i="14" s="1"/>
  <c r="K296" i="14"/>
  <c r="L296" i="14" s="1"/>
  <c r="K295" i="14"/>
  <c r="K294" i="14"/>
  <c r="L294" i="14" s="1"/>
  <c r="K293" i="14"/>
  <c r="K292" i="14"/>
  <c r="L292" i="14" s="1"/>
  <c r="K291" i="14"/>
  <c r="K290" i="14"/>
  <c r="L290" i="14" s="1"/>
  <c r="K289" i="14"/>
  <c r="K288" i="14"/>
  <c r="L288" i="14" s="1"/>
  <c r="K287" i="14"/>
  <c r="K286" i="14"/>
  <c r="L286" i="14" s="1"/>
  <c r="K285" i="14"/>
  <c r="K284" i="14"/>
  <c r="L284" i="14" s="1"/>
  <c r="K283" i="14"/>
  <c r="K282" i="14"/>
  <c r="L282" i="14" s="1"/>
  <c r="K281" i="14"/>
  <c r="K280" i="14"/>
  <c r="L280" i="14" s="1"/>
  <c r="K279" i="14"/>
  <c r="K278" i="14"/>
  <c r="L278" i="14" s="1"/>
  <c r="K277" i="14"/>
  <c r="K276" i="14"/>
  <c r="L276" i="14" s="1"/>
  <c r="K275" i="14"/>
  <c r="K274" i="14"/>
  <c r="L274" i="14" s="1"/>
  <c r="K273" i="14"/>
  <c r="K272" i="14"/>
  <c r="L272" i="14" s="1"/>
  <c r="K271" i="14"/>
  <c r="K270" i="14"/>
  <c r="L270" i="14" s="1"/>
  <c r="K269" i="14"/>
  <c r="K268" i="14"/>
  <c r="L268" i="14" s="1"/>
  <c r="K267" i="14"/>
  <c r="K266" i="14"/>
  <c r="L266" i="14" s="1"/>
  <c r="K265" i="14"/>
  <c r="K264" i="14"/>
  <c r="L264" i="14" s="1"/>
  <c r="K263" i="14"/>
  <c r="K262" i="14"/>
  <c r="L262" i="14" s="1"/>
  <c r="K261" i="14"/>
  <c r="K260" i="14"/>
  <c r="L260" i="14" s="1"/>
  <c r="K259" i="14"/>
  <c r="K258" i="14"/>
  <c r="L258" i="14" s="1"/>
  <c r="K257" i="14"/>
  <c r="K256" i="14"/>
  <c r="L256" i="14" s="1"/>
  <c r="K255" i="14"/>
  <c r="K254" i="14"/>
  <c r="L254" i="14" s="1"/>
  <c r="K253" i="14"/>
  <c r="K252" i="14"/>
  <c r="L252" i="14" s="1"/>
  <c r="K251" i="14"/>
  <c r="K250" i="14"/>
  <c r="L250" i="14" s="1"/>
  <c r="K249" i="14"/>
  <c r="K248" i="14"/>
  <c r="L248" i="14" s="1"/>
  <c r="K247" i="14"/>
  <c r="K246" i="14"/>
  <c r="L246" i="14" s="1"/>
  <c r="K245" i="14"/>
  <c r="K244" i="14"/>
  <c r="L244" i="14" s="1"/>
  <c r="K243" i="14"/>
  <c r="K242" i="14"/>
  <c r="L242" i="14" s="1"/>
  <c r="K241" i="14"/>
  <c r="K240" i="14"/>
  <c r="L240" i="14" s="1"/>
  <c r="K239" i="14"/>
  <c r="K238" i="14"/>
  <c r="L238" i="14" s="1"/>
  <c r="K237" i="14"/>
  <c r="K236" i="14"/>
  <c r="L236" i="14" s="1"/>
  <c r="K235" i="14"/>
  <c r="K234" i="14"/>
  <c r="L234" i="14" s="1"/>
  <c r="K233" i="14"/>
  <c r="K232" i="14"/>
  <c r="L232" i="14" s="1"/>
  <c r="K231" i="14"/>
  <c r="K230" i="14"/>
  <c r="L230" i="14" s="1"/>
  <c r="K229" i="14"/>
  <c r="K228" i="14"/>
  <c r="L228" i="14" s="1"/>
  <c r="K227" i="14"/>
  <c r="K226" i="14"/>
  <c r="L226" i="14" s="1"/>
  <c r="K225" i="14"/>
  <c r="K224" i="14"/>
  <c r="L224" i="14" s="1"/>
  <c r="K223" i="14"/>
  <c r="K222" i="14"/>
  <c r="L222" i="14" s="1"/>
  <c r="K221" i="14"/>
  <c r="K220" i="14"/>
  <c r="L220" i="14" s="1"/>
  <c r="K219" i="14"/>
  <c r="K218" i="14"/>
  <c r="L218" i="14" s="1"/>
  <c r="K217" i="14"/>
  <c r="K216" i="14"/>
  <c r="L216" i="14" s="1"/>
  <c r="K214" i="14"/>
  <c r="L214" i="14" s="1"/>
  <c r="K213" i="14"/>
  <c r="K212" i="14"/>
  <c r="L212" i="14" s="1"/>
  <c r="K210" i="14"/>
  <c r="L210" i="14" s="1"/>
  <c r="K209" i="14"/>
  <c r="K208" i="14"/>
  <c r="L208" i="14" s="1"/>
  <c r="K206" i="14"/>
  <c r="L206" i="14" s="1"/>
  <c r="K205" i="14"/>
  <c r="K204" i="14"/>
  <c r="L204" i="14" s="1"/>
  <c r="K202" i="14"/>
  <c r="L202" i="14" s="1"/>
  <c r="K201" i="14"/>
  <c r="K200" i="14"/>
  <c r="L200" i="14" s="1"/>
  <c r="K198" i="14"/>
  <c r="L198" i="14" s="1"/>
  <c r="K197" i="14"/>
  <c r="K196" i="14"/>
  <c r="L196" i="14" s="1"/>
  <c r="K194" i="14"/>
  <c r="L194" i="14" s="1"/>
  <c r="K193" i="14"/>
  <c r="K192" i="14"/>
  <c r="L192" i="14" s="1"/>
  <c r="K190" i="14"/>
  <c r="L190" i="14" s="1"/>
  <c r="K189" i="14"/>
  <c r="K188" i="14"/>
  <c r="L188" i="14" s="1"/>
  <c r="K187" i="14"/>
  <c r="K186" i="14"/>
  <c r="L186" i="14" s="1"/>
  <c r="K185" i="14"/>
  <c r="K184" i="14"/>
  <c r="L184" i="14" s="1"/>
  <c r="K183" i="14"/>
  <c r="K182" i="14"/>
  <c r="L182" i="14" s="1"/>
  <c r="K181" i="14"/>
  <c r="K180" i="14"/>
  <c r="L180" i="14" s="1"/>
  <c r="K178" i="14"/>
  <c r="L178" i="14" s="1"/>
  <c r="K177" i="14"/>
  <c r="K176" i="14"/>
  <c r="L176" i="14" s="1"/>
  <c r="K174" i="14"/>
  <c r="L174" i="14" s="1"/>
  <c r="K173" i="14"/>
  <c r="K172" i="14"/>
  <c r="L172" i="14" s="1"/>
  <c r="K171" i="14"/>
  <c r="K170" i="14"/>
  <c r="L170" i="14" s="1"/>
  <c r="K169" i="14"/>
  <c r="K168" i="14"/>
  <c r="L168" i="14" s="1"/>
  <c r="K167" i="14"/>
  <c r="K166" i="14"/>
  <c r="L166" i="14" s="1"/>
  <c r="K165" i="14"/>
  <c r="K164" i="14"/>
  <c r="L164" i="14" s="1"/>
  <c r="K162" i="14"/>
  <c r="L162" i="14" s="1"/>
  <c r="K161" i="14"/>
  <c r="K160" i="14"/>
  <c r="L160" i="14" s="1"/>
  <c r="K158" i="14"/>
  <c r="L158" i="14" s="1"/>
  <c r="K157" i="14"/>
  <c r="K156" i="14"/>
  <c r="L156" i="14" s="1"/>
  <c r="K154" i="14"/>
  <c r="L154" i="14" s="1"/>
  <c r="K152" i="14"/>
  <c r="L152" i="14" s="1"/>
  <c r="K150" i="14"/>
  <c r="L150" i="14" s="1"/>
  <c r="K148" i="14"/>
  <c r="L148" i="14" s="1"/>
  <c r="K146" i="14"/>
  <c r="L146" i="14" s="1"/>
  <c r="K144" i="14"/>
  <c r="L144" i="14" s="1"/>
  <c r="K142" i="14"/>
  <c r="L142" i="14" s="1"/>
  <c r="K140" i="14"/>
  <c r="L140" i="14" s="1"/>
  <c r="K138" i="14"/>
  <c r="L138" i="14" s="1"/>
  <c r="K136" i="14"/>
  <c r="L136" i="14" s="1"/>
  <c r="K134" i="14"/>
  <c r="L134" i="14" s="1"/>
  <c r="K132" i="14"/>
  <c r="L132" i="14" s="1"/>
  <c r="K130" i="14"/>
  <c r="L130" i="14" s="1"/>
  <c r="K128" i="14"/>
  <c r="L128" i="14" s="1"/>
  <c r="K126" i="14"/>
  <c r="L126" i="14" s="1"/>
  <c r="K124" i="14"/>
  <c r="L124" i="14" s="1"/>
  <c r="K122" i="14"/>
  <c r="L122" i="14" s="1"/>
  <c r="K120" i="14"/>
  <c r="L120" i="14" s="1"/>
  <c r="K118" i="14"/>
  <c r="L118" i="14" s="1"/>
  <c r="K116" i="14"/>
  <c r="L116" i="14" s="1"/>
  <c r="K114" i="14"/>
  <c r="L114" i="14" s="1"/>
  <c r="K112" i="14"/>
  <c r="L112" i="14" s="1"/>
  <c r="K110" i="14"/>
  <c r="L110" i="14" s="1"/>
  <c r="K108" i="14"/>
  <c r="L108" i="14" s="1"/>
  <c r="K106" i="14"/>
  <c r="L106" i="14" s="1"/>
  <c r="K104" i="14"/>
  <c r="L104" i="14" s="1"/>
  <c r="K102" i="14"/>
  <c r="L102" i="14" s="1"/>
  <c r="K100" i="14"/>
  <c r="L100" i="14" s="1"/>
  <c r="K98" i="14"/>
  <c r="L98" i="14" s="1"/>
  <c r="K96" i="14"/>
  <c r="L96" i="14" s="1"/>
  <c r="K93" i="14"/>
  <c r="K92" i="14"/>
  <c r="L92" i="14" s="1"/>
  <c r="K91" i="14"/>
  <c r="K89" i="14"/>
  <c r="K88" i="14"/>
  <c r="L88" i="14" s="1"/>
  <c r="K85" i="14"/>
  <c r="K84" i="14"/>
  <c r="L84" i="14" s="1"/>
  <c r="K83" i="14"/>
  <c r="K81" i="14"/>
  <c r="K80" i="14"/>
  <c r="L80" i="14" s="1"/>
  <c r="K77" i="14"/>
  <c r="K76" i="14"/>
  <c r="L76" i="14" s="1"/>
  <c r="K75" i="14"/>
  <c r="K73" i="14"/>
  <c r="K72" i="14"/>
  <c r="K71" i="14"/>
  <c r="L71" i="14" s="1"/>
  <c r="K69" i="14"/>
  <c r="L69" i="14" s="1"/>
  <c r="K68" i="14"/>
  <c r="K67" i="14"/>
  <c r="L67" i="14" s="1"/>
  <c r="K65" i="14"/>
  <c r="L65" i="14" s="1"/>
  <c r="K64" i="14"/>
  <c r="K63" i="14"/>
  <c r="K60" i="14"/>
  <c r="K59" i="14"/>
  <c r="L59" i="14" s="1"/>
  <c r="K57" i="14"/>
  <c r="L57" i="14" s="1"/>
  <c r="K56" i="14"/>
  <c r="K55" i="14"/>
  <c r="L55" i="14" s="1"/>
  <c r="K53" i="14"/>
  <c r="L53" i="14" s="1"/>
  <c r="K52" i="14"/>
  <c r="K51" i="14"/>
  <c r="L51" i="14" s="1"/>
  <c r="K48" i="14"/>
  <c r="K47" i="14"/>
  <c r="K45" i="14"/>
  <c r="L45" i="14" s="1"/>
  <c r="K44" i="14"/>
  <c r="K43" i="14"/>
  <c r="K40" i="14"/>
  <c r="K39" i="14"/>
  <c r="K36" i="14"/>
  <c r="K35" i="14"/>
  <c r="K32" i="14"/>
  <c r="K31" i="14"/>
  <c r="K28" i="14"/>
  <c r="K27" i="14"/>
  <c r="K24" i="14"/>
  <c r="K23" i="14"/>
  <c r="K20" i="14"/>
  <c r="K19" i="14"/>
  <c r="K16" i="14"/>
  <c r="K15" i="14"/>
  <c r="K11" i="14"/>
  <c r="L11" i="14" s="1"/>
  <c r="K998" i="13"/>
  <c r="L998" i="13" s="1"/>
  <c r="K996" i="13"/>
  <c r="L996" i="13" s="1"/>
  <c r="K994" i="13"/>
  <c r="L994" i="13" s="1"/>
  <c r="K992" i="13"/>
  <c r="L992" i="13" s="1"/>
  <c r="K990" i="13"/>
  <c r="L990" i="13" s="1"/>
  <c r="K988" i="13"/>
  <c r="L988" i="13" s="1"/>
  <c r="K986" i="13"/>
  <c r="L986" i="13" s="1"/>
  <c r="K984" i="13"/>
  <c r="L984" i="13" s="1"/>
  <c r="K982" i="13"/>
  <c r="L982" i="13" s="1"/>
  <c r="K980" i="13"/>
  <c r="L980" i="13" s="1"/>
  <c r="K978" i="13"/>
  <c r="L978" i="13" s="1"/>
  <c r="K976" i="13"/>
  <c r="L976" i="13" s="1"/>
  <c r="K974" i="13"/>
  <c r="L974" i="13" s="1"/>
  <c r="K972" i="13"/>
  <c r="L972" i="13" s="1"/>
  <c r="K970" i="13"/>
  <c r="L970" i="13" s="1"/>
  <c r="K968" i="13"/>
  <c r="L968" i="13" s="1"/>
  <c r="K966" i="13"/>
  <c r="L966" i="13" s="1"/>
  <c r="K964" i="13"/>
  <c r="L964" i="13" s="1"/>
  <c r="K962" i="13"/>
  <c r="L962" i="13" s="1"/>
  <c r="K960" i="13"/>
  <c r="L960" i="13" s="1"/>
  <c r="K958" i="13"/>
  <c r="L958" i="13" s="1"/>
  <c r="K956" i="13"/>
  <c r="L956" i="13" s="1"/>
  <c r="K954" i="13"/>
  <c r="L954" i="13" s="1"/>
  <c r="K952" i="13"/>
  <c r="L952" i="13" s="1"/>
  <c r="K950" i="13"/>
  <c r="L950" i="13" s="1"/>
  <c r="K948" i="13"/>
  <c r="L948" i="13" s="1"/>
  <c r="K946" i="13"/>
  <c r="L946" i="13" s="1"/>
  <c r="K944" i="13"/>
  <c r="L944" i="13" s="1"/>
  <c r="K942" i="13"/>
  <c r="L942" i="13" s="1"/>
  <c r="K940" i="13"/>
  <c r="L940" i="13" s="1"/>
  <c r="K938" i="13"/>
  <c r="L938" i="13" s="1"/>
  <c r="K936" i="13"/>
  <c r="L936" i="13" s="1"/>
  <c r="K934" i="13"/>
  <c r="L934" i="13" s="1"/>
  <c r="K932" i="13"/>
  <c r="L932" i="13" s="1"/>
  <c r="K930" i="13"/>
  <c r="L930" i="13" s="1"/>
  <c r="K928" i="13"/>
  <c r="L928" i="13" s="1"/>
  <c r="K926" i="13"/>
  <c r="L926" i="13" s="1"/>
  <c r="K924" i="13"/>
  <c r="L924" i="13" s="1"/>
  <c r="K922" i="13"/>
  <c r="L922" i="13" s="1"/>
  <c r="K920" i="13"/>
  <c r="L920" i="13" s="1"/>
  <c r="K918" i="13"/>
  <c r="L918" i="13" s="1"/>
  <c r="K916" i="13"/>
  <c r="L916" i="13" s="1"/>
  <c r="K914" i="13"/>
  <c r="L914" i="13" s="1"/>
  <c r="K912" i="13"/>
  <c r="L912" i="13" s="1"/>
  <c r="K910" i="13"/>
  <c r="L910" i="13" s="1"/>
  <c r="K908" i="13"/>
  <c r="L908" i="13" s="1"/>
  <c r="K906" i="13"/>
  <c r="L906" i="13" s="1"/>
  <c r="K904" i="13"/>
  <c r="L904" i="13" s="1"/>
  <c r="K902" i="13"/>
  <c r="L902" i="13" s="1"/>
  <c r="K900" i="13"/>
  <c r="L900" i="13" s="1"/>
  <c r="K898" i="13"/>
  <c r="L898" i="13" s="1"/>
  <c r="K896" i="13"/>
  <c r="L896" i="13" s="1"/>
  <c r="K894" i="13"/>
  <c r="L894" i="13" s="1"/>
  <c r="K892" i="13"/>
  <c r="L892" i="13" s="1"/>
  <c r="K890" i="13"/>
  <c r="L890" i="13" s="1"/>
  <c r="K888" i="13"/>
  <c r="L888" i="13" s="1"/>
  <c r="K886" i="13"/>
  <c r="L886" i="13" s="1"/>
  <c r="K884" i="13"/>
  <c r="L884" i="13" s="1"/>
  <c r="K882" i="13"/>
  <c r="L882" i="13" s="1"/>
  <c r="K880" i="13"/>
  <c r="L880" i="13" s="1"/>
  <c r="K878" i="13"/>
  <c r="L878" i="13" s="1"/>
  <c r="K876" i="13"/>
  <c r="L876" i="13" s="1"/>
  <c r="K874" i="13"/>
  <c r="L874" i="13" s="1"/>
  <c r="K872" i="13"/>
  <c r="L872" i="13" s="1"/>
  <c r="K870" i="13"/>
  <c r="L870" i="13" s="1"/>
  <c r="K868" i="13"/>
  <c r="L868" i="13" s="1"/>
  <c r="K866" i="13"/>
  <c r="L866" i="13" s="1"/>
  <c r="K864" i="13"/>
  <c r="L864" i="13" s="1"/>
  <c r="K862" i="13"/>
  <c r="L862" i="13" s="1"/>
  <c r="K860" i="13"/>
  <c r="L860" i="13" s="1"/>
  <c r="K858" i="13"/>
  <c r="L858" i="13" s="1"/>
  <c r="K856" i="13"/>
  <c r="L856" i="13" s="1"/>
  <c r="K855" i="13"/>
  <c r="K854" i="13"/>
  <c r="L854" i="13" s="1"/>
  <c r="K851" i="13"/>
  <c r="K850" i="13"/>
  <c r="L850" i="13" s="1"/>
  <c r="K848" i="13"/>
  <c r="K847" i="13"/>
  <c r="K846" i="13"/>
  <c r="L846" i="13" s="1"/>
  <c r="K843" i="13"/>
  <c r="K842" i="13"/>
  <c r="L842" i="13" s="1"/>
  <c r="K840" i="13"/>
  <c r="K839" i="13"/>
  <c r="K838" i="13"/>
  <c r="L838" i="13" s="1"/>
  <c r="K835" i="13"/>
  <c r="K834" i="13"/>
  <c r="L834" i="13" s="1"/>
  <c r="K832" i="13"/>
  <c r="K831" i="13"/>
  <c r="K830" i="13"/>
  <c r="K829" i="13"/>
  <c r="K828" i="13"/>
  <c r="K827" i="13"/>
  <c r="L827" i="13" s="1"/>
  <c r="K826" i="13"/>
  <c r="K825" i="13"/>
  <c r="L825" i="13" s="1"/>
  <c r="K824" i="13"/>
  <c r="K823" i="13"/>
  <c r="L823" i="13" s="1"/>
  <c r="K822" i="13"/>
  <c r="K821" i="13"/>
  <c r="K820" i="13"/>
  <c r="K819" i="13"/>
  <c r="L819" i="13" s="1"/>
  <c r="K818" i="13"/>
  <c r="K817" i="13"/>
  <c r="L817" i="13" s="1"/>
  <c r="K816" i="13"/>
  <c r="K815" i="13"/>
  <c r="L815" i="13" s="1"/>
  <c r="K814" i="13"/>
  <c r="K813" i="13"/>
  <c r="K812" i="13"/>
  <c r="K811" i="13"/>
  <c r="K810" i="13"/>
  <c r="K809" i="13"/>
  <c r="L809" i="13" s="1"/>
  <c r="K808" i="13"/>
  <c r="K807" i="13"/>
  <c r="L807" i="13" s="1"/>
  <c r="K806" i="13"/>
  <c r="K805" i="13"/>
  <c r="K804" i="13"/>
  <c r="K803" i="13"/>
  <c r="L803" i="13" s="1"/>
  <c r="K802" i="13"/>
  <c r="K801" i="13"/>
  <c r="L801" i="13" s="1"/>
  <c r="K800" i="13"/>
  <c r="K799" i="13"/>
  <c r="L799" i="13" s="1"/>
  <c r="K798" i="13"/>
  <c r="K797" i="13"/>
  <c r="L797" i="13" s="1"/>
  <c r="K796" i="13"/>
  <c r="K795" i="13"/>
  <c r="L795" i="13" s="1"/>
  <c r="K794" i="13"/>
  <c r="K793" i="13"/>
  <c r="L793" i="13" s="1"/>
  <c r="K792" i="13"/>
  <c r="K791" i="13"/>
  <c r="L791" i="13" s="1"/>
  <c r="K790" i="13"/>
  <c r="K789" i="13"/>
  <c r="L789" i="13" s="1"/>
  <c r="K788" i="13"/>
  <c r="K787" i="13"/>
  <c r="L787" i="13" s="1"/>
  <c r="K786" i="13"/>
  <c r="K785" i="13"/>
  <c r="L785" i="13" s="1"/>
  <c r="K784" i="13"/>
  <c r="K783" i="13"/>
  <c r="L783" i="13" s="1"/>
  <c r="K782" i="13"/>
  <c r="K781" i="13"/>
  <c r="L781" i="13" s="1"/>
  <c r="K780" i="13"/>
  <c r="K779" i="13"/>
  <c r="L779" i="13" s="1"/>
  <c r="K778" i="13"/>
  <c r="K777" i="13"/>
  <c r="L777" i="13" s="1"/>
  <c r="K776" i="13"/>
  <c r="K775" i="13"/>
  <c r="L775" i="13" s="1"/>
  <c r="K774" i="13"/>
  <c r="K773" i="13"/>
  <c r="L773" i="13" s="1"/>
  <c r="K772" i="13"/>
  <c r="K771" i="13"/>
  <c r="L771" i="13" s="1"/>
  <c r="K770" i="13"/>
  <c r="K769" i="13"/>
  <c r="L769" i="13" s="1"/>
  <c r="K768" i="13"/>
  <c r="K767" i="13"/>
  <c r="L767" i="13" s="1"/>
  <c r="K766" i="13"/>
  <c r="K765" i="13"/>
  <c r="L765" i="13" s="1"/>
  <c r="K764" i="13"/>
  <c r="K763" i="13"/>
  <c r="L763" i="13" s="1"/>
  <c r="K762" i="13"/>
  <c r="K761" i="13"/>
  <c r="L761" i="13" s="1"/>
  <c r="K760" i="13"/>
  <c r="K759" i="13"/>
  <c r="L759" i="13" s="1"/>
  <c r="K758" i="13"/>
  <c r="K757" i="13"/>
  <c r="L757" i="13" s="1"/>
  <c r="K756" i="13"/>
  <c r="K755" i="13"/>
  <c r="L755" i="13" s="1"/>
  <c r="K754" i="13"/>
  <c r="K753" i="13"/>
  <c r="L753" i="13" s="1"/>
  <c r="K752" i="13"/>
  <c r="K751" i="13"/>
  <c r="L751" i="13" s="1"/>
  <c r="K750" i="13"/>
  <c r="K749" i="13"/>
  <c r="L749" i="13" s="1"/>
  <c r="K748" i="13"/>
  <c r="K747" i="13"/>
  <c r="L747" i="13" s="1"/>
  <c r="K746" i="13"/>
  <c r="K745" i="13"/>
  <c r="L745" i="13" s="1"/>
  <c r="K744" i="13"/>
  <c r="K743" i="13"/>
  <c r="L743" i="13" s="1"/>
  <c r="K742" i="13"/>
  <c r="K741" i="13"/>
  <c r="K740" i="13"/>
  <c r="K739" i="13"/>
  <c r="K738" i="13"/>
  <c r="K737" i="13"/>
  <c r="K735" i="13"/>
  <c r="L735" i="13" s="1"/>
  <c r="K733" i="13"/>
  <c r="L733" i="13" s="1"/>
  <c r="K731" i="13"/>
  <c r="L731" i="13" s="1"/>
  <c r="K729" i="13"/>
  <c r="L729" i="13" s="1"/>
  <c r="K727" i="13"/>
  <c r="L727" i="13" s="1"/>
  <c r="K723" i="13"/>
  <c r="L723" i="13" s="1"/>
  <c r="K721" i="13"/>
  <c r="L721" i="13" s="1"/>
  <c r="K719" i="13"/>
  <c r="L719" i="13" s="1"/>
  <c r="K717" i="13"/>
  <c r="L717" i="13" s="1"/>
  <c r="K715" i="13"/>
  <c r="L715" i="13" s="1"/>
  <c r="K713" i="13"/>
  <c r="L713" i="13" s="1"/>
  <c r="K711" i="13"/>
  <c r="L711" i="13" s="1"/>
  <c r="K709" i="13"/>
  <c r="L709" i="13" s="1"/>
  <c r="K707" i="13"/>
  <c r="L707" i="13" s="1"/>
  <c r="K705" i="13"/>
  <c r="K703" i="13"/>
  <c r="K701" i="13"/>
  <c r="K699" i="13"/>
  <c r="K698" i="13"/>
  <c r="L698" i="13" s="1"/>
  <c r="K697" i="13"/>
  <c r="K695" i="13"/>
  <c r="K694" i="13"/>
  <c r="L694" i="13" s="1"/>
  <c r="K693" i="13"/>
  <c r="K691" i="13"/>
  <c r="K689" i="13"/>
  <c r="K688" i="13"/>
  <c r="L688" i="13" s="1"/>
  <c r="K687" i="13"/>
  <c r="K686" i="13"/>
  <c r="L686" i="13" s="1"/>
  <c r="K685" i="13"/>
  <c r="K684" i="13"/>
  <c r="L684" i="13" s="1"/>
  <c r="K683" i="13"/>
  <c r="K681" i="13"/>
  <c r="L681" i="13" s="1"/>
  <c r="K679" i="13"/>
  <c r="L679" i="13" s="1"/>
  <c r="K677" i="13"/>
  <c r="L677" i="13" s="1"/>
  <c r="K675" i="13"/>
  <c r="L675" i="13" s="1"/>
  <c r="K673" i="13"/>
  <c r="L673" i="13" s="1"/>
  <c r="K671" i="13"/>
  <c r="L671" i="13" s="1"/>
  <c r="K669" i="13"/>
  <c r="L669" i="13" s="1"/>
  <c r="K667" i="13"/>
  <c r="L667" i="13" s="1"/>
  <c r="K665" i="13"/>
  <c r="L665" i="13" s="1"/>
  <c r="K663" i="13"/>
  <c r="L663" i="13" s="1"/>
  <c r="K661" i="13"/>
  <c r="L661" i="13" s="1"/>
  <c r="K659" i="13"/>
  <c r="L659" i="13" s="1"/>
  <c r="K657" i="13"/>
  <c r="L657" i="13" s="1"/>
  <c r="K655" i="13"/>
  <c r="L655" i="13" s="1"/>
  <c r="K653" i="13"/>
  <c r="L653" i="13" s="1"/>
  <c r="K651" i="13"/>
  <c r="L651" i="13" s="1"/>
  <c r="K649" i="13"/>
  <c r="L649" i="13" s="1"/>
  <c r="K647" i="13"/>
  <c r="L647" i="13" s="1"/>
  <c r="K645" i="13"/>
  <c r="L645" i="13" s="1"/>
  <c r="K643" i="13"/>
  <c r="L643" i="13" s="1"/>
  <c r="K641" i="13"/>
  <c r="L641" i="13" s="1"/>
  <c r="K639" i="13"/>
  <c r="L639" i="13" s="1"/>
  <c r="K637" i="13"/>
  <c r="L637" i="13" s="1"/>
  <c r="K635" i="13"/>
  <c r="L635" i="13" s="1"/>
  <c r="K633" i="13"/>
  <c r="L633" i="13" s="1"/>
  <c r="K631" i="13"/>
  <c r="L631" i="13" s="1"/>
  <c r="K629" i="13"/>
  <c r="L629" i="13" s="1"/>
  <c r="K627" i="13"/>
  <c r="L627" i="13" s="1"/>
  <c r="K625" i="13"/>
  <c r="L625" i="13" s="1"/>
  <c r="K623" i="13"/>
  <c r="L623" i="13" s="1"/>
  <c r="K621" i="13"/>
  <c r="L621" i="13" s="1"/>
  <c r="K619" i="13"/>
  <c r="L619" i="13" s="1"/>
  <c r="K617" i="13"/>
  <c r="L617" i="13" s="1"/>
  <c r="K615" i="13"/>
  <c r="L615" i="13" s="1"/>
  <c r="K613" i="13"/>
  <c r="L613" i="13" s="1"/>
  <c r="K611" i="13"/>
  <c r="L611" i="13" s="1"/>
  <c r="K609" i="13"/>
  <c r="L609" i="13" s="1"/>
  <c r="K607" i="13"/>
  <c r="L607" i="13" s="1"/>
  <c r="K605" i="13"/>
  <c r="L605" i="13" s="1"/>
  <c r="K603" i="13"/>
  <c r="L603" i="13" s="1"/>
  <c r="K601" i="13"/>
  <c r="L601" i="13" s="1"/>
  <c r="K599" i="13"/>
  <c r="L599" i="13" s="1"/>
  <c r="K597" i="13"/>
  <c r="L597" i="13" s="1"/>
  <c r="K595" i="13"/>
  <c r="L595" i="13" s="1"/>
  <c r="K593" i="13"/>
  <c r="L593" i="13" s="1"/>
  <c r="K591" i="13"/>
  <c r="L591" i="13" s="1"/>
  <c r="K589" i="13"/>
  <c r="L589" i="13" s="1"/>
  <c r="K587" i="13"/>
  <c r="L587" i="13" s="1"/>
  <c r="K585" i="13"/>
  <c r="L585" i="13" s="1"/>
  <c r="K583" i="13"/>
  <c r="L583" i="13" s="1"/>
  <c r="K581" i="13"/>
  <c r="L581" i="13" s="1"/>
  <c r="K580" i="13"/>
  <c r="K579" i="13"/>
  <c r="L579" i="13" s="1"/>
  <c r="K577" i="13"/>
  <c r="L577" i="13" s="1"/>
  <c r="K576" i="13"/>
  <c r="K575" i="13"/>
  <c r="L575" i="13" s="1"/>
  <c r="K573" i="13"/>
  <c r="L573" i="13" s="1"/>
  <c r="K572" i="13"/>
  <c r="K571" i="13"/>
  <c r="L571" i="13" s="1"/>
  <c r="K569" i="13"/>
  <c r="L569" i="13" s="1"/>
  <c r="K568" i="13"/>
  <c r="K567" i="13"/>
  <c r="L567" i="13" s="1"/>
  <c r="K565" i="13"/>
  <c r="K564" i="13"/>
  <c r="K563" i="13"/>
  <c r="L563" i="13" s="1"/>
  <c r="K561" i="13"/>
  <c r="K560" i="13"/>
  <c r="K559" i="13"/>
  <c r="K557" i="13"/>
  <c r="K556" i="13"/>
  <c r="K555" i="13"/>
  <c r="L555" i="13" s="1"/>
  <c r="K553" i="13"/>
  <c r="K552" i="13"/>
  <c r="K551" i="13"/>
  <c r="L551" i="13" s="1"/>
  <c r="K549" i="13"/>
  <c r="L549" i="13" s="1"/>
  <c r="K548" i="13"/>
  <c r="K547" i="13"/>
  <c r="L547" i="13" s="1"/>
  <c r="K545" i="13"/>
  <c r="L545" i="13" s="1"/>
  <c r="K544" i="13"/>
  <c r="K543" i="13"/>
  <c r="L543" i="13" s="1"/>
  <c r="K541" i="13"/>
  <c r="L541" i="13" s="1"/>
  <c r="K540" i="13"/>
  <c r="K539" i="13"/>
  <c r="K537" i="13"/>
  <c r="L537" i="13" s="1"/>
  <c r="K536" i="13"/>
  <c r="K535" i="13"/>
  <c r="L535" i="13" s="1"/>
  <c r="K533" i="13"/>
  <c r="L533" i="13" s="1"/>
  <c r="K532" i="13"/>
  <c r="K531" i="13"/>
  <c r="L531" i="13" s="1"/>
  <c r="K529" i="13"/>
  <c r="L529" i="13" s="1"/>
  <c r="K528" i="13"/>
  <c r="K527" i="13"/>
  <c r="L527" i="13" s="1"/>
  <c r="K526" i="13"/>
  <c r="K521" i="13"/>
  <c r="K519" i="13"/>
  <c r="K513" i="13"/>
  <c r="K505" i="13"/>
  <c r="K503" i="13"/>
  <c r="K497" i="13"/>
  <c r="K489" i="13"/>
  <c r="L489" i="13" s="1"/>
  <c r="K487" i="13"/>
  <c r="L487" i="13" s="1"/>
  <c r="K485" i="13"/>
  <c r="L485" i="13" s="1"/>
  <c r="K483" i="13"/>
  <c r="L483" i="13" s="1"/>
  <c r="K481" i="13"/>
  <c r="L481" i="13" s="1"/>
  <c r="K479" i="13"/>
  <c r="L479" i="13" s="1"/>
  <c r="K477" i="13"/>
  <c r="L477" i="13" s="1"/>
  <c r="K475" i="13"/>
  <c r="L475" i="13" s="1"/>
  <c r="K473" i="13"/>
  <c r="L473" i="13" s="1"/>
  <c r="K471" i="13"/>
  <c r="L471" i="13" s="1"/>
  <c r="K469" i="13"/>
  <c r="L469" i="13" s="1"/>
  <c r="K467" i="13"/>
  <c r="L467" i="13" s="1"/>
  <c r="K465" i="13"/>
  <c r="L465" i="13" s="1"/>
  <c r="K463" i="13"/>
  <c r="L463" i="13" s="1"/>
  <c r="K461" i="13"/>
  <c r="L461" i="13" s="1"/>
  <c r="K459" i="13"/>
  <c r="L459" i="13" s="1"/>
  <c r="K457" i="13"/>
  <c r="L457" i="13" s="1"/>
  <c r="K455" i="13"/>
  <c r="L455" i="13" s="1"/>
  <c r="K453" i="13"/>
  <c r="L453" i="13" s="1"/>
  <c r="K451" i="13"/>
  <c r="L451" i="13" s="1"/>
  <c r="K449" i="13"/>
  <c r="L449" i="13" s="1"/>
  <c r="K447" i="13"/>
  <c r="L447" i="13" s="1"/>
  <c r="K445" i="13"/>
  <c r="L445" i="13" s="1"/>
  <c r="K443" i="13"/>
  <c r="L443" i="13" s="1"/>
  <c r="K441" i="13"/>
  <c r="L441" i="13" s="1"/>
  <c r="K439" i="13"/>
  <c r="L439" i="13" s="1"/>
  <c r="K437" i="13"/>
  <c r="L437" i="13" s="1"/>
  <c r="K435" i="13"/>
  <c r="L435" i="13" s="1"/>
  <c r="K433" i="13"/>
  <c r="L433" i="13" s="1"/>
  <c r="K431" i="13"/>
  <c r="L431" i="13" s="1"/>
  <c r="K429" i="13"/>
  <c r="L429" i="13" s="1"/>
  <c r="K427" i="13"/>
  <c r="L427" i="13" s="1"/>
  <c r="K425" i="13"/>
  <c r="L425" i="13" s="1"/>
  <c r="K423" i="13"/>
  <c r="L423" i="13" s="1"/>
  <c r="K421" i="13"/>
  <c r="L421" i="13" s="1"/>
  <c r="K419" i="13"/>
  <c r="L419" i="13" s="1"/>
  <c r="K417" i="13"/>
  <c r="L417" i="13" s="1"/>
  <c r="K415" i="13"/>
  <c r="L415" i="13" s="1"/>
  <c r="K413" i="13"/>
  <c r="L413" i="13" s="1"/>
  <c r="K411" i="13"/>
  <c r="L411" i="13" s="1"/>
  <c r="K409" i="13"/>
  <c r="L409" i="13" s="1"/>
  <c r="K407" i="13"/>
  <c r="L407" i="13" s="1"/>
  <c r="K405" i="13"/>
  <c r="L405" i="13" s="1"/>
  <c r="K403" i="13"/>
  <c r="L403" i="13" s="1"/>
  <c r="K401" i="13"/>
  <c r="L401" i="13" s="1"/>
  <c r="K399" i="13"/>
  <c r="L399" i="13" s="1"/>
  <c r="K397" i="13"/>
  <c r="L397" i="13" s="1"/>
  <c r="K395" i="13"/>
  <c r="L395" i="13" s="1"/>
  <c r="K393" i="13"/>
  <c r="L393" i="13" s="1"/>
  <c r="K391" i="13"/>
  <c r="L391" i="13" s="1"/>
  <c r="K389" i="13"/>
  <c r="L389" i="13" s="1"/>
  <c r="K387" i="13"/>
  <c r="L387" i="13" s="1"/>
  <c r="K385" i="13"/>
  <c r="L385" i="13" s="1"/>
  <c r="K383" i="13"/>
  <c r="L383" i="13" s="1"/>
  <c r="K381" i="13"/>
  <c r="L381" i="13" s="1"/>
  <c r="K379" i="13"/>
  <c r="L379" i="13" s="1"/>
  <c r="K377" i="13"/>
  <c r="L377" i="13" s="1"/>
  <c r="K375" i="13"/>
  <c r="L375" i="13" s="1"/>
  <c r="K373" i="13"/>
  <c r="L373" i="13" s="1"/>
  <c r="K371" i="13"/>
  <c r="L371" i="13" s="1"/>
  <c r="K369" i="13"/>
  <c r="L369" i="13" s="1"/>
  <c r="K367" i="13"/>
  <c r="L367" i="13" s="1"/>
  <c r="K365" i="13"/>
  <c r="L365" i="13" s="1"/>
  <c r="K363" i="13"/>
  <c r="L363" i="13" s="1"/>
  <c r="K361" i="13"/>
  <c r="L361" i="13" s="1"/>
  <c r="K359" i="13"/>
  <c r="L359" i="13" s="1"/>
  <c r="K357" i="13"/>
  <c r="L357" i="13" s="1"/>
  <c r="K355" i="13"/>
  <c r="L355" i="13" s="1"/>
  <c r="K353" i="13"/>
  <c r="L353" i="13" s="1"/>
  <c r="K351" i="13"/>
  <c r="L351" i="13" s="1"/>
  <c r="K349" i="13"/>
  <c r="L349" i="13" s="1"/>
  <c r="K347" i="13"/>
  <c r="L347" i="13" s="1"/>
  <c r="K345" i="13"/>
  <c r="L345" i="13" s="1"/>
  <c r="K343" i="13"/>
  <c r="L343" i="13" s="1"/>
  <c r="K341" i="13"/>
  <c r="L341" i="13" s="1"/>
  <c r="K339" i="13"/>
  <c r="L339" i="13" s="1"/>
  <c r="K337" i="13"/>
  <c r="L337" i="13" s="1"/>
  <c r="K335" i="13"/>
  <c r="L335" i="13" s="1"/>
  <c r="K333" i="13"/>
  <c r="L333" i="13" s="1"/>
  <c r="K331" i="13"/>
  <c r="L331" i="13" s="1"/>
  <c r="K329" i="13"/>
  <c r="L329" i="13" s="1"/>
  <c r="K327" i="13"/>
  <c r="L327" i="13" s="1"/>
  <c r="K325" i="13"/>
  <c r="L325" i="13" s="1"/>
  <c r="K323" i="13"/>
  <c r="L323" i="13" s="1"/>
  <c r="K321" i="13"/>
  <c r="L321" i="13" s="1"/>
  <c r="K319" i="13"/>
  <c r="L319" i="13" s="1"/>
  <c r="K317" i="13"/>
  <c r="L317" i="13" s="1"/>
  <c r="K315" i="13"/>
  <c r="L315" i="13" s="1"/>
  <c r="K313" i="13"/>
  <c r="L313" i="13" s="1"/>
  <c r="K311" i="13"/>
  <c r="L311" i="13" s="1"/>
  <c r="K309" i="13"/>
  <c r="L309" i="13" s="1"/>
  <c r="K307" i="13"/>
  <c r="L307" i="13" s="1"/>
  <c r="K305" i="13"/>
  <c r="L305" i="13" s="1"/>
  <c r="K303" i="13"/>
  <c r="L303" i="13" s="1"/>
  <c r="K301" i="13"/>
  <c r="L301" i="13" s="1"/>
  <c r="K299" i="13"/>
  <c r="L299" i="13" s="1"/>
  <c r="K297" i="13"/>
  <c r="L297" i="13" s="1"/>
  <c r="K295" i="13"/>
  <c r="L295" i="13" s="1"/>
  <c r="K293" i="13"/>
  <c r="L293" i="13" s="1"/>
  <c r="K291" i="13"/>
  <c r="L291" i="13" s="1"/>
  <c r="K289" i="13"/>
  <c r="L289" i="13" s="1"/>
  <c r="K287" i="13"/>
  <c r="L287" i="13" s="1"/>
  <c r="K285" i="13"/>
  <c r="L285" i="13" s="1"/>
  <c r="K283" i="13"/>
  <c r="L283" i="13" s="1"/>
  <c r="K281" i="13"/>
  <c r="L281" i="13" s="1"/>
  <c r="K279" i="13"/>
  <c r="L279" i="13" s="1"/>
  <c r="K277" i="13"/>
  <c r="L277" i="13" s="1"/>
  <c r="K275" i="13"/>
  <c r="L275" i="13" s="1"/>
  <c r="K273" i="13"/>
  <c r="L273" i="13" s="1"/>
  <c r="K271" i="13"/>
  <c r="L271" i="13" s="1"/>
  <c r="K269" i="13"/>
  <c r="L269" i="13" s="1"/>
  <c r="K267" i="13"/>
  <c r="L267" i="13" s="1"/>
  <c r="K265" i="13"/>
  <c r="L265" i="13" s="1"/>
  <c r="K263" i="13"/>
  <c r="L263" i="13" s="1"/>
  <c r="K261" i="13"/>
  <c r="L261" i="13" s="1"/>
  <c r="K259" i="13"/>
  <c r="L259" i="13" s="1"/>
  <c r="K257" i="13"/>
  <c r="L257" i="13" s="1"/>
  <c r="K255" i="13"/>
  <c r="L255" i="13" s="1"/>
  <c r="K253" i="13"/>
  <c r="L253" i="13" s="1"/>
  <c r="K251" i="13"/>
  <c r="L251" i="13" s="1"/>
  <c r="K249" i="13"/>
  <c r="K247" i="13"/>
  <c r="K245" i="13"/>
  <c r="K243" i="13"/>
  <c r="K241" i="13"/>
  <c r="K239" i="13"/>
  <c r="K237" i="13"/>
  <c r="K235" i="13"/>
  <c r="K233" i="13"/>
  <c r="K231" i="13"/>
  <c r="K229" i="13"/>
  <c r="K227" i="13"/>
  <c r="K225" i="13"/>
  <c r="L225" i="13" s="1"/>
  <c r="K223" i="13"/>
  <c r="L223" i="13" s="1"/>
  <c r="K221" i="13"/>
  <c r="L221" i="13" s="1"/>
  <c r="K219" i="13"/>
  <c r="K217" i="13"/>
  <c r="K215" i="13"/>
  <c r="L215" i="13" s="1"/>
  <c r="K214" i="13"/>
  <c r="K212" i="13"/>
  <c r="L212" i="13" s="1"/>
  <c r="K210" i="13"/>
  <c r="L210" i="13" s="1"/>
  <c r="K208" i="13"/>
  <c r="L208" i="13" s="1"/>
  <c r="K177" i="13"/>
  <c r="L177" i="13" s="1"/>
  <c r="K175" i="13"/>
  <c r="L175" i="13" s="1"/>
  <c r="K173" i="13"/>
  <c r="L173" i="13" s="1"/>
  <c r="K171" i="13"/>
  <c r="L171" i="13" s="1"/>
  <c r="K169" i="13"/>
  <c r="L169" i="13" s="1"/>
  <c r="K167" i="13"/>
  <c r="L167" i="13" s="1"/>
  <c r="K165" i="13"/>
  <c r="L165" i="13" s="1"/>
  <c r="K163" i="13"/>
  <c r="L163" i="13" s="1"/>
  <c r="K161" i="13"/>
  <c r="L161" i="13" s="1"/>
  <c r="K159" i="13"/>
  <c r="L159" i="13" s="1"/>
  <c r="K157" i="13"/>
  <c r="L157" i="13" s="1"/>
  <c r="K155" i="13"/>
  <c r="L155" i="13" s="1"/>
  <c r="K153" i="13"/>
  <c r="L153" i="13" s="1"/>
  <c r="K151" i="13"/>
  <c r="L151" i="13" s="1"/>
  <c r="K149" i="13"/>
  <c r="L149" i="13" s="1"/>
  <c r="K147" i="13"/>
  <c r="L147" i="13" s="1"/>
  <c r="K145" i="13"/>
  <c r="L145" i="13" s="1"/>
  <c r="K143" i="13"/>
  <c r="L143" i="13" s="1"/>
  <c r="K141" i="13"/>
  <c r="L141" i="13" s="1"/>
  <c r="K139" i="13"/>
  <c r="L139" i="13" s="1"/>
  <c r="K137" i="13"/>
  <c r="L137" i="13" s="1"/>
  <c r="K135" i="13"/>
  <c r="L135" i="13" s="1"/>
  <c r="K133" i="13"/>
  <c r="L133" i="13" s="1"/>
  <c r="K131" i="13"/>
  <c r="L131" i="13" s="1"/>
  <c r="K129" i="13"/>
  <c r="L129" i="13" s="1"/>
  <c r="K127" i="13"/>
  <c r="L127" i="13" s="1"/>
  <c r="K125" i="13"/>
  <c r="L125" i="13" s="1"/>
  <c r="K123" i="13"/>
  <c r="L123" i="13" s="1"/>
  <c r="K121" i="13"/>
  <c r="L121" i="13" s="1"/>
  <c r="K119" i="13"/>
  <c r="L119" i="13" s="1"/>
  <c r="K99" i="13"/>
  <c r="L99" i="13" s="1"/>
  <c r="K97" i="13"/>
  <c r="L97" i="13" s="1"/>
  <c r="K95" i="13"/>
  <c r="L95" i="13" s="1"/>
  <c r="K91" i="13"/>
  <c r="K90" i="13"/>
  <c r="K89" i="13"/>
  <c r="K88" i="13"/>
  <c r="L88" i="13" s="1"/>
  <c r="K50" i="13"/>
  <c r="L50" i="13" s="1"/>
  <c r="K48" i="13"/>
  <c r="L48" i="13" s="1"/>
  <c r="K46" i="13"/>
  <c r="L46" i="13" s="1"/>
  <c r="K44" i="13"/>
  <c r="L44" i="13" s="1"/>
  <c r="K42" i="13"/>
  <c r="L42" i="13" s="1"/>
  <c r="K40" i="13"/>
  <c r="L40" i="13" s="1"/>
  <c r="K38" i="13"/>
  <c r="L38" i="13" s="1"/>
  <c r="K36" i="13"/>
  <c r="L36" i="13" s="1"/>
  <c r="K34" i="13"/>
  <c r="L34" i="13" s="1"/>
  <c r="K32" i="13"/>
  <c r="L32" i="13" s="1"/>
  <c r="K30" i="13"/>
  <c r="L30" i="13" s="1"/>
  <c r="K28" i="13"/>
  <c r="L28" i="13" s="1"/>
  <c r="K26" i="13"/>
  <c r="L26" i="13" s="1"/>
  <c r="K24" i="13"/>
  <c r="L24" i="13" s="1"/>
  <c r="K22" i="13"/>
  <c r="L22" i="13" s="1"/>
  <c r="K20" i="13"/>
  <c r="L20" i="13" s="1"/>
  <c r="K18" i="13"/>
  <c r="L18" i="13" s="1"/>
  <c r="K16" i="13"/>
  <c r="L16" i="13" s="1"/>
  <c r="K14" i="13"/>
  <c r="L14" i="13" s="1"/>
  <c r="K12" i="13"/>
  <c r="L12" i="13" s="1"/>
  <c r="K10" i="13"/>
  <c r="K998" i="12"/>
  <c r="L998" i="12" s="1"/>
  <c r="K996" i="12"/>
  <c r="L996" i="12" s="1"/>
  <c r="K994" i="12"/>
  <c r="L994" i="12" s="1"/>
  <c r="K992" i="12"/>
  <c r="L992" i="12" s="1"/>
  <c r="K990" i="12"/>
  <c r="L990" i="12" s="1"/>
  <c r="K988" i="12"/>
  <c r="L988" i="12" s="1"/>
  <c r="K986" i="12"/>
  <c r="L986" i="12" s="1"/>
  <c r="K984" i="12"/>
  <c r="L984" i="12" s="1"/>
  <c r="K982" i="12"/>
  <c r="L982" i="12" s="1"/>
  <c r="K978" i="12"/>
  <c r="L978" i="12" s="1"/>
  <c r="K976" i="12"/>
  <c r="L976" i="12" s="1"/>
  <c r="K974" i="12"/>
  <c r="L974" i="12" s="1"/>
  <c r="K972" i="12"/>
  <c r="L972" i="12" s="1"/>
  <c r="K970" i="12"/>
  <c r="L970" i="12" s="1"/>
  <c r="K968" i="12"/>
  <c r="L968" i="12" s="1"/>
  <c r="K966" i="12"/>
  <c r="L966" i="12" s="1"/>
  <c r="K964" i="12"/>
  <c r="L964" i="12" s="1"/>
  <c r="K962" i="12"/>
  <c r="L962" i="12" s="1"/>
  <c r="K960" i="12"/>
  <c r="L960" i="12" s="1"/>
  <c r="K958" i="12"/>
  <c r="L958" i="12" s="1"/>
  <c r="K956" i="12"/>
  <c r="L956" i="12" s="1"/>
  <c r="K954" i="12"/>
  <c r="L954" i="12" s="1"/>
  <c r="K952" i="12"/>
  <c r="L952" i="12" s="1"/>
  <c r="K950" i="12"/>
  <c r="L950" i="12" s="1"/>
  <c r="K948" i="12"/>
  <c r="L948" i="12" s="1"/>
  <c r="K946" i="12"/>
  <c r="L946" i="12" s="1"/>
  <c r="K944" i="12"/>
  <c r="L944" i="12" s="1"/>
  <c r="K942" i="12"/>
  <c r="L942" i="12" s="1"/>
  <c r="K940" i="12"/>
  <c r="L940" i="12" s="1"/>
  <c r="K938" i="12"/>
  <c r="L938" i="12" s="1"/>
  <c r="K936" i="12"/>
  <c r="L936" i="12" s="1"/>
  <c r="K934" i="12"/>
  <c r="L934" i="12" s="1"/>
  <c r="K930" i="12"/>
  <c r="L930" i="12" s="1"/>
  <c r="K928" i="12"/>
  <c r="L928" i="12" s="1"/>
  <c r="K926" i="12"/>
  <c r="L926" i="12" s="1"/>
  <c r="K924" i="12"/>
  <c r="L924" i="12" s="1"/>
  <c r="K922" i="12"/>
  <c r="L922" i="12" s="1"/>
  <c r="K920" i="12"/>
  <c r="L920" i="12" s="1"/>
  <c r="K918" i="12"/>
  <c r="L918" i="12" s="1"/>
  <c r="K914" i="12"/>
  <c r="L914" i="12" s="1"/>
  <c r="K912" i="12"/>
  <c r="L912" i="12" s="1"/>
  <c r="K910" i="12"/>
  <c r="L910" i="12" s="1"/>
  <c r="K902" i="12"/>
  <c r="L902" i="12" s="1"/>
  <c r="K900" i="12"/>
  <c r="L900" i="12" s="1"/>
  <c r="K898" i="12"/>
  <c r="L898" i="12" s="1"/>
  <c r="K896" i="12"/>
  <c r="L896" i="12" s="1"/>
  <c r="K894" i="12"/>
  <c r="L894" i="12" s="1"/>
  <c r="K888" i="12"/>
  <c r="L888" i="12" s="1"/>
  <c r="K886" i="12"/>
  <c r="L886" i="12" s="1"/>
  <c r="K884" i="12"/>
  <c r="L884" i="12" s="1"/>
  <c r="K882" i="12"/>
  <c r="L882" i="12" s="1"/>
  <c r="K880" i="12"/>
  <c r="L880" i="12" s="1"/>
  <c r="K878" i="12"/>
  <c r="L878" i="12" s="1"/>
  <c r="K876" i="12"/>
  <c r="L876" i="12" s="1"/>
  <c r="K874" i="12"/>
  <c r="L874" i="12" s="1"/>
  <c r="K872" i="12"/>
  <c r="L872" i="12" s="1"/>
  <c r="K870" i="12"/>
  <c r="L870" i="12" s="1"/>
  <c r="K868" i="12"/>
  <c r="L868" i="12" s="1"/>
  <c r="K867" i="12"/>
  <c r="K866" i="12"/>
  <c r="L866" i="12" s="1"/>
  <c r="K864" i="12"/>
  <c r="L864" i="12" s="1"/>
  <c r="K863" i="12"/>
  <c r="K862" i="12"/>
  <c r="L862" i="12" s="1"/>
  <c r="K860" i="12"/>
  <c r="L860" i="12" s="1"/>
  <c r="K859" i="12"/>
  <c r="K858" i="12"/>
  <c r="L858" i="12" s="1"/>
  <c r="K856" i="12"/>
  <c r="L856" i="12" s="1"/>
  <c r="K855" i="12"/>
  <c r="K854" i="12"/>
  <c r="L854" i="12" s="1"/>
  <c r="K852" i="12"/>
  <c r="L852" i="12" s="1"/>
  <c r="K851" i="12"/>
  <c r="K850" i="12"/>
  <c r="L850" i="12" s="1"/>
  <c r="K848" i="12"/>
  <c r="L848" i="12" s="1"/>
  <c r="K847" i="12"/>
  <c r="K846" i="12"/>
  <c r="L846" i="12" s="1"/>
  <c r="K844" i="12"/>
  <c r="L844" i="12" s="1"/>
  <c r="K843" i="12"/>
  <c r="K842" i="12"/>
  <c r="L842" i="12" s="1"/>
  <c r="K840" i="12"/>
  <c r="L840" i="12" s="1"/>
  <c r="K839" i="12"/>
  <c r="K838" i="12"/>
  <c r="L838" i="12" s="1"/>
  <c r="K835" i="12"/>
  <c r="K834" i="12"/>
  <c r="K832" i="12"/>
  <c r="L832" i="12" s="1"/>
  <c r="K831" i="12"/>
  <c r="K829" i="12"/>
  <c r="L829" i="12" s="1"/>
  <c r="K827" i="12"/>
  <c r="K825" i="12"/>
  <c r="L825" i="12" s="1"/>
  <c r="K823" i="12"/>
  <c r="L823" i="12" s="1"/>
  <c r="K821" i="12"/>
  <c r="K817" i="12"/>
  <c r="K815" i="12"/>
  <c r="K813" i="12"/>
  <c r="K809" i="12"/>
  <c r="K807" i="12"/>
  <c r="K801" i="12"/>
  <c r="K799" i="12"/>
  <c r="K797" i="12"/>
  <c r="L797" i="12" s="1"/>
  <c r="K795" i="12"/>
  <c r="L795" i="12" s="1"/>
  <c r="K785" i="12"/>
  <c r="L785" i="12" s="1"/>
  <c r="K781" i="12"/>
  <c r="K777" i="12"/>
  <c r="K773" i="12"/>
  <c r="K769" i="12"/>
  <c r="K765" i="12"/>
  <c r="K761" i="12"/>
  <c r="K760" i="12"/>
  <c r="L760" i="12" s="1"/>
  <c r="K758" i="12"/>
  <c r="L758" i="12" s="1"/>
  <c r="K757" i="12"/>
  <c r="K756" i="12"/>
  <c r="L756" i="12" s="1"/>
  <c r="K754" i="12"/>
  <c r="L754" i="12" s="1"/>
  <c r="K753" i="12"/>
  <c r="K752" i="12"/>
  <c r="L752" i="12" s="1"/>
  <c r="K750" i="12"/>
  <c r="L750" i="12" s="1"/>
  <c r="K749" i="12"/>
  <c r="K748" i="12"/>
  <c r="L748" i="12" s="1"/>
  <c r="K746" i="12"/>
  <c r="L746" i="12" s="1"/>
  <c r="K745" i="12"/>
  <c r="K744" i="12"/>
  <c r="L744" i="12" s="1"/>
  <c r="K742" i="12"/>
  <c r="L742" i="12" s="1"/>
  <c r="K741" i="12"/>
  <c r="K740" i="12"/>
  <c r="L740" i="12" s="1"/>
  <c r="K738" i="12"/>
  <c r="L738" i="12" s="1"/>
  <c r="K737" i="12"/>
  <c r="K736" i="12"/>
  <c r="L736" i="12" s="1"/>
  <c r="K734" i="12"/>
  <c r="L734" i="12" s="1"/>
  <c r="K733" i="12"/>
  <c r="K732" i="12"/>
  <c r="L732" i="12" s="1"/>
  <c r="K730" i="12"/>
  <c r="L730" i="12" s="1"/>
  <c r="K729" i="12"/>
  <c r="K728" i="12"/>
  <c r="L728" i="12" s="1"/>
  <c r="K726" i="12"/>
  <c r="L726" i="12" s="1"/>
  <c r="K725" i="12"/>
  <c r="K724" i="12"/>
  <c r="L724" i="12" s="1"/>
  <c r="K722" i="12"/>
  <c r="L722" i="12" s="1"/>
  <c r="K721" i="12"/>
  <c r="K720" i="12"/>
  <c r="L720" i="12" s="1"/>
  <c r="K718" i="12"/>
  <c r="L718" i="12" s="1"/>
  <c r="K717" i="12"/>
  <c r="K716" i="12"/>
  <c r="L716" i="12" s="1"/>
  <c r="K714" i="12"/>
  <c r="L714" i="12" s="1"/>
  <c r="K713" i="12"/>
  <c r="K712" i="12"/>
  <c r="L712" i="12" s="1"/>
  <c r="K710" i="12"/>
  <c r="L710" i="12" s="1"/>
  <c r="K709" i="12"/>
  <c r="K708" i="12"/>
  <c r="L708" i="12" s="1"/>
  <c r="K706" i="12"/>
  <c r="L706" i="12" s="1"/>
  <c r="K705" i="12"/>
  <c r="K704" i="12"/>
  <c r="L704" i="12" s="1"/>
  <c r="K702" i="12"/>
  <c r="L702" i="12" s="1"/>
  <c r="K701" i="12"/>
  <c r="K700" i="12"/>
  <c r="L700" i="12" s="1"/>
  <c r="K698" i="12"/>
  <c r="L698" i="12" s="1"/>
  <c r="K697" i="12"/>
  <c r="K696" i="12"/>
  <c r="L696" i="12" s="1"/>
  <c r="K694" i="12"/>
  <c r="L694" i="12" s="1"/>
  <c r="K693" i="12"/>
  <c r="K692" i="12"/>
  <c r="L692" i="12" s="1"/>
  <c r="K690" i="12"/>
  <c r="L690" i="12" s="1"/>
  <c r="K689" i="12"/>
  <c r="K688" i="12"/>
  <c r="L688" i="12" s="1"/>
  <c r="K686" i="12"/>
  <c r="L686" i="12" s="1"/>
  <c r="K685" i="12"/>
  <c r="K684" i="12"/>
  <c r="L684" i="12" s="1"/>
  <c r="K682" i="12"/>
  <c r="K680" i="12"/>
  <c r="K674" i="12"/>
  <c r="K672" i="12"/>
  <c r="K666" i="12"/>
  <c r="K664" i="12"/>
  <c r="K662" i="12"/>
  <c r="K660" i="12"/>
  <c r="K658" i="12"/>
  <c r="K656" i="12"/>
  <c r="K654" i="12"/>
  <c r="K652" i="12"/>
  <c r="K650" i="12"/>
  <c r="K648" i="12"/>
  <c r="K646" i="12"/>
  <c r="K644" i="12"/>
  <c r="K642" i="12"/>
  <c r="K640" i="12"/>
  <c r="K638" i="12"/>
  <c r="K636" i="12"/>
  <c r="K634" i="12"/>
  <c r="K632" i="12"/>
  <c r="K630" i="12"/>
  <c r="K628" i="12"/>
  <c r="K626" i="12"/>
  <c r="K624" i="12"/>
  <c r="K622" i="12"/>
  <c r="K620" i="12"/>
  <c r="K618" i="12"/>
  <c r="K616" i="12"/>
  <c r="K614" i="12"/>
  <c r="K612" i="12"/>
  <c r="K610" i="12"/>
  <c r="K608" i="12"/>
  <c r="K606" i="12"/>
  <c r="K604" i="12"/>
  <c r="K602" i="12"/>
  <c r="K600" i="12"/>
  <c r="K598" i="12"/>
  <c r="K596" i="12"/>
  <c r="L596" i="12" s="1"/>
  <c r="K595" i="12"/>
  <c r="K594" i="12"/>
  <c r="L594" i="12" s="1"/>
  <c r="K593" i="12"/>
  <c r="K592" i="12"/>
  <c r="K590" i="12"/>
  <c r="K588" i="12"/>
  <c r="L588" i="12" s="1"/>
  <c r="K587" i="12"/>
  <c r="K586" i="12"/>
  <c r="L586" i="12" s="1"/>
  <c r="K585" i="12"/>
  <c r="K584" i="12"/>
  <c r="K582" i="12"/>
  <c r="K580" i="12"/>
  <c r="L580" i="12" s="1"/>
  <c r="K579" i="12"/>
  <c r="K578" i="12"/>
  <c r="L578" i="12" s="1"/>
  <c r="K577" i="12"/>
  <c r="K576" i="12"/>
  <c r="K574" i="12"/>
  <c r="K572" i="12"/>
  <c r="L572" i="12" s="1"/>
  <c r="K571" i="12"/>
  <c r="K569" i="12"/>
  <c r="K567" i="12"/>
  <c r="L567" i="12" s="1"/>
  <c r="K565" i="12"/>
  <c r="K563" i="12"/>
  <c r="L563" i="12" s="1"/>
  <c r="K561" i="12"/>
  <c r="K559" i="12"/>
  <c r="L559" i="12" s="1"/>
  <c r="K555" i="12"/>
  <c r="L555" i="12" s="1"/>
  <c r="K553" i="12"/>
  <c r="K551" i="12"/>
  <c r="L551" i="12" s="1"/>
  <c r="K549" i="12"/>
  <c r="K547" i="12"/>
  <c r="L547" i="12" s="1"/>
  <c r="K545" i="12"/>
  <c r="K543" i="12"/>
  <c r="L543" i="12" s="1"/>
  <c r="K539" i="12"/>
  <c r="L539" i="12" s="1"/>
  <c r="K537" i="12"/>
  <c r="K535" i="12"/>
  <c r="L535" i="12" s="1"/>
  <c r="K533" i="12"/>
  <c r="K531" i="12"/>
  <c r="L531" i="12" s="1"/>
  <c r="K529" i="12"/>
  <c r="K527" i="12"/>
  <c r="L527" i="12" s="1"/>
  <c r="K525" i="12"/>
  <c r="K523" i="12"/>
  <c r="L523" i="12" s="1"/>
  <c r="K521" i="12"/>
  <c r="K519" i="12"/>
  <c r="L519" i="12" s="1"/>
  <c r="K517" i="12"/>
  <c r="K515" i="12"/>
  <c r="L515" i="12" s="1"/>
  <c r="K513" i="12"/>
  <c r="K511" i="12"/>
  <c r="L511" i="12" s="1"/>
  <c r="K507" i="12"/>
  <c r="L507" i="12" s="1"/>
  <c r="K505" i="12"/>
  <c r="K503" i="12"/>
  <c r="L503" i="12" s="1"/>
  <c r="K501" i="12"/>
  <c r="K499" i="12"/>
  <c r="L499" i="12" s="1"/>
  <c r="K497" i="12"/>
  <c r="K495" i="12"/>
  <c r="L495" i="12" s="1"/>
  <c r="K491" i="12"/>
  <c r="L491" i="12" s="1"/>
  <c r="K489" i="12"/>
  <c r="K487" i="12"/>
  <c r="L487" i="12" s="1"/>
  <c r="K485" i="12"/>
  <c r="K483" i="12"/>
  <c r="L483" i="12" s="1"/>
  <c r="K481" i="12"/>
  <c r="K479" i="12"/>
  <c r="L479" i="12" s="1"/>
  <c r="K475" i="12"/>
  <c r="L475" i="12" s="1"/>
  <c r="K473" i="12"/>
  <c r="K471" i="12"/>
  <c r="L471" i="12" s="1"/>
  <c r="K469" i="12"/>
  <c r="K467" i="12"/>
  <c r="L467" i="12" s="1"/>
  <c r="K465" i="12"/>
  <c r="K463" i="12"/>
  <c r="L463" i="12" s="1"/>
  <c r="K461" i="12"/>
  <c r="K459" i="12"/>
  <c r="L459" i="12" s="1"/>
  <c r="K457" i="12"/>
  <c r="K455" i="12"/>
  <c r="L455" i="12" s="1"/>
  <c r="K453" i="12"/>
  <c r="K451" i="12"/>
  <c r="L451" i="12" s="1"/>
  <c r="K449" i="12"/>
  <c r="K447" i="12"/>
  <c r="L447" i="12" s="1"/>
  <c r="K443" i="12"/>
  <c r="L443" i="12" s="1"/>
  <c r="K439" i="12"/>
  <c r="L439" i="12" s="1"/>
  <c r="K437" i="12"/>
  <c r="K435" i="12"/>
  <c r="L435" i="12" s="1"/>
  <c r="K433" i="12"/>
  <c r="K431" i="12"/>
  <c r="L431" i="12" s="1"/>
  <c r="K429" i="12"/>
  <c r="K427" i="12"/>
  <c r="L427" i="12" s="1"/>
  <c r="K426" i="12"/>
  <c r="K425" i="12"/>
  <c r="K424" i="12"/>
  <c r="K418" i="12"/>
  <c r="K417" i="12"/>
  <c r="L417" i="12" s="1"/>
  <c r="K416" i="12"/>
  <c r="K415" i="12"/>
  <c r="K413" i="12"/>
  <c r="L413" i="12" s="1"/>
  <c r="K411" i="12"/>
  <c r="K410" i="12"/>
  <c r="K409" i="12"/>
  <c r="K408" i="12"/>
  <c r="K402" i="12"/>
  <c r="K401" i="12"/>
  <c r="L401" i="12" s="1"/>
  <c r="K400" i="12"/>
  <c r="K399" i="12"/>
  <c r="L399" i="12" s="1"/>
  <c r="K397" i="12"/>
  <c r="K395" i="12"/>
  <c r="L395" i="12" s="1"/>
  <c r="K394" i="12"/>
  <c r="K393" i="12"/>
  <c r="K392" i="12"/>
  <c r="K386" i="12"/>
  <c r="K385" i="12"/>
  <c r="L385" i="12" s="1"/>
  <c r="K384" i="12"/>
  <c r="K381" i="12"/>
  <c r="L381" i="12" s="1"/>
  <c r="K379" i="12"/>
  <c r="K378" i="12"/>
  <c r="K377" i="12"/>
  <c r="K376" i="12"/>
  <c r="K370" i="12"/>
  <c r="K369" i="12"/>
  <c r="L369" i="12" s="1"/>
  <c r="K368" i="12"/>
  <c r="K367" i="12"/>
  <c r="L367" i="12" s="1"/>
  <c r="K365" i="12"/>
  <c r="K363" i="12"/>
  <c r="L363" i="12" s="1"/>
  <c r="K362" i="12"/>
  <c r="K361" i="12"/>
  <c r="K360" i="12"/>
  <c r="K354" i="12"/>
  <c r="K353" i="12"/>
  <c r="L353" i="12" s="1"/>
  <c r="K352" i="12"/>
  <c r="K351" i="12"/>
  <c r="K349" i="12"/>
  <c r="L349" i="12" s="1"/>
  <c r="K346" i="12"/>
  <c r="K345" i="12"/>
  <c r="L345" i="12" s="1"/>
  <c r="K344" i="12"/>
  <c r="K343" i="12"/>
  <c r="K341" i="12"/>
  <c r="K339" i="12"/>
  <c r="L339" i="12" s="1"/>
  <c r="K338" i="12"/>
  <c r="K337" i="12"/>
  <c r="L337" i="12" s="1"/>
  <c r="K336" i="12"/>
  <c r="K335" i="12"/>
  <c r="K333" i="12"/>
  <c r="K331" i="12"/>
  <c r="L331" i="12" s="1"/>
  <c r="K330" i="12"/>
  <c r="K329" i="12"/>
  <c r="L329" i="12" s="1"/>
  <c r="K328" i="12"/>
  <c r="K327" i="12"/>
  <c r="K325" i="12"/>
  <c r="K323" i="12"/>
  <c r="L323" i="12" s="1"/>
  <c r="K322" i="12"/>
  <c r="K321" i="12"/>
  <c r="L321" i="12" s="1"/>
  <c r="K320" i="12"/>
  <c r="K319" i="12"/>
  <c r="K317" i="12"/>
  <c r="K315" i="12"/>
  <c r="L315" i="12" s="1"/>
  <c r="K314" i="12"/>
  <c r="K313" i="12"/>
  <c r="L313" i="12" s="1"/>
  <c r="K312" i="12"/>
  <c r="K311" i="12"/>
  <c r="K309" i="12"/>
  <c r="K307" i="12"/>
  <c r="L307" i="12" s="1"/>
  <c r="K306" i="12"/>
  <c r="K305" i="12"/>
  <c r="L305" i="12" s="1"/>
  <c r="K304" i="12"/>
  <c r="K303" i="12"/>
  <c r="K301" i="12"/>
  <c r="K299" i="12"/>
  <c r="L299" i="12" s="1"/>
  <c r="K298" i="12"/>
  <c r="K297" i="12"/>
  <c r="L297" i="12" s="1"/>
  <c r="K296" i="12"/>
  <c r="K295" i="12"/>
  <c r="K293" i="12"/>
  <c r="K291" i="12"/>
  <c r="L291" i="12" s="1"/>
  <c r="K290" i="12"/>
  <c r="K289" i="12"/>
  <c r="L289" i="12" s="1"/>
  <c r="K288" i="12"/>
  <c r="K287" i="12"/>
  <c r="K285" i="12"/>
  <c r="K283" i="12"/>
  <c r="L283" i="12" s="1"/>
  <c r="K282" i="12"/>
  <c r="K281" i="12"/>
  <c r="L281" i="12" s="1"/>
  <c r="K280" i="12"/>
  <c r="K279" i="12"/>
  <c r="K277" i="12"/>
  <c r="K275" i="12"/>
  <c r="L275" i="12" s="1"/>
  <c r="K274" i="12"/>
  <c r="K273" i="12"/>
  <c r="L273" i="12" s="1"/>
  <c r="K272" i="12"/>
  <c r="K267" i="12"/>
  <c r="L267" i="12" s="1"/>
  <c r="K266" i="12"/>
  <c r="K265" i="12"/>
  <c r="L265" i="12" s="1"/>
  <c r="K264" i="12"/>
  <c r="K263" i="12"/>
  <c r="K261" i="12"/>
  <c r="K259" i="12"/>
  <c r="L259" i="12" s="1"/>
  <c r="K258" i="12"/>
  <c r="K257" i="12"/>
  <c r="L257" i="12" s="1"/>
  <c r="K256" i="12"/>
  <c r="K251" i="12"/>
  <c r="K249" i="12"/>
  <c r="K243" i="12"/>
  <c r="K241" i="12"/>
  <c r="K235" i="12"/>
  <c r="K233" i="12"/>
  <c r="K229" i="12"/>
  <c r="K227" i="12"/>
  <c r="K225" i="12"/>
  <c r="K221" i="12"/>
  <c r="K219" i="12"/>
  <c r="K217" i="12"/>
  <c r="K213" i="12"/>
  <c r="K211" i="12"/>
  <c r="K209" i="12"/>
  <c r="K205" i="12"/>
  <c r="K203" i="12"/>
  <c r="K201" i="12"/>
  <c r="K197" i="12"/>
  <c r="K195" i="12"/>
  <c r="K193" i="12"/>
  <c r="K189" i="12"/>
  <c r="K188" i="12"/>
  <c r="K185" i="12"/>
  <c r="L185" i="12" s="1"/>
  <c r="K184" i="12"/>
  <c r="K183" i="12"/>
  <c r="K179" i="12"/>
  <c r="L179" i="12" s="1"/>
  <c r="K178" i="12"/>
  <c r="K176" i="12"/>
  <c r="K175" i="12"/>
  <c r="K173" i="12"/>
  <c r="K172" i="12"/>
  <c r="K171" i="12"/>
  <c r="K170" i="12"/>
  <c r="K169" i="12"/>
  <c r="L169" i="12" s="1"/>
  <c r="K168" i="12"/>
  <c r="K167" i="12"/>
  <c r="K165" i="12"/>
  <c r="K164" i="12"/>
  <c r="K163" i="12"/>
  <c r="K162" i="12"/>
  <c r="K160" i="12"/>
  <c r="K157" i="12"/>
  <c r="K156" i="12"/>
  <c r="K153" i="12"/>
  <c r="L153" i="12" s="1"/>
  <c r="K152" i="12"/>
  <c r="K151" i="12"/>
  <c r="K147" i="12"/>
  <c r="L147" i="12" s="1"/>
  <c r="K146" i="12"/>
  <c r="K144" i="12"/>
  <c r="K143" i="12"/>
  <c r="K141" i="12"/>
  <c r="K140" i="12"/>
  <c r="K139" i="12"/>
  <c r="K138" i="12"/>
  <c r="K137" i="12"/>
  <c r="L137" i="12" s="1"/>
  <c r="K136" i="12"/>
  <c r="K133" i="12"/>
  <c r="K132" i="12"/>
  <c r="K131" i="12"/>
  <c r="K130" i="12"/>
  <c r="K128" i="12"/>
  <c r="K125" i="12"/>
  <c r="K124" i="12"/>
  <c r="K123" i="12"/>
  <c r="L123" i="12" s="1"/>
  <c r="K122" i="12"/>
  <c r="K121" i="12"/>
  <c r="L121" i="12" s="1"/>
  <c r="K120" i="12"/>
  <c r="K119" i="12"/>
  <c r="L119" i="12" s="1"/>
  <c r="K118" i="12"/>
  <c r="K117" i="12"/>
  <c r="L117" i="12" s="1"/>
  <c r="K116" i="12"/>
  <c r="K115" i="12"/>
  <c r="L115" i="12" s="1"/>
  <c r="K114" i="12"/>
  <c r="K113" i="12"/>
  <c r="L113" i="12" s="1"/>
  <c r="K112" i="12"/>
  <c r="K111" i="12"/>
  <c r="L111" i="12" s="1"/>
  <c r="K110" i="12"/>
  <c r="K109" i="12"/>
  <c r="L109" i="12" s="1"/>
  <c r="K108" i="12"/>
  <c r="K107" i="12"/>
  <c r="L107" i="12" s="1"/>
  <c r="K106" i="12"/>
  <c r="K105" i="12"/>
  <c r="L105" i="12" s="1"/>
  <c r="K104" i="12"/>
  <c r="K103" i="12"/>
  <c r="L103" i="12" s="1"/>
  <c r="K102" i="12"/>
  <c r="K101" i="12"/>
  <c r="L101" i="12" s="1"/>
  <c r="K100" i="12"/>
  <c r="K99" i="12"/>
  <c r="L99" i="12" s="1"/>
  <c r="K98" i="12"/>
  <c r="K97" i="12"/>
  <c r="L97" i="12" s="1"/>
  <c r="K96" i="12"/>
  <c r="K95" i="12"/>
  <c r="L95" i="12" s="1"/>
  <c r="K94" i="12"/>
  <c r="K93" i="12"/>
  <c r="L93" i="12" s="1"/>
  <c r="K92" i="12"/>
  <c r="K91" i="12"/>
  <c r="L91" i="12" s="1"/>
  <c r="K90" i="12"/>
  <c r="K89" i="12"/>
  <c r="L89" i="12" s="1"/>
  <c r="K88" i="12"/>
  <c r="K87" i="12"/>
  <c r="L87" i="12" s="1"/>
  <c r="K86" i="12"/>
  <c r="K85" i="12"/>
  <c r="L85" i="12" s="1"/>
  <c r="K84" i="12"/>
  <c r="K83" i="12"/>
  <c r="L83" i="12" s="1"/>
  <c r="K82" i="12"/>
  <c r="K81" i="12"/>
  <c r="L81" i="12" s="1"/>
  <c r="K80" i="12"/>
  <c r="K79" i="12"/>
  <c r="L79" i="12" s="1"/>
  <c r="K78" i="12"/>
  <c r="K77" i="12"/>
  <c r="L77" i="12" s="1"/>
  <c r="K76" i="12"/>
  <c r="K75" i="12"/>
  <c r="L75" i="12" s="1"/>
  <c r="K74" i="12"/>
  <c r="K73" i="12"/>
  <c r="L73" i="12" s="1"/>
  <c r="K72" i="12"/>
  <c r="K71" i="12"/>
  <c r="L71" i="12" s="1"/>
  <c r="K70" i="12"/>
  <c r="K69" i="12"/>
  <c r="L69" i="12" s="1"/>
  <c r="K68" i="12"/>
  <c r="K67" i="12"/>
  <c r="L67" i="12" s="1"/>
  <c r="K66" i="12"/>
  <c r="K65" i="12"/>
  <c r="L65" i="12" s="1"/>
  <c r="K64" i="12"/>
  <c r="K63" i="12"/>
  <c r="L63" i="12" s="1"/>
  <c r="K62" i="12"/>
  <c r="K61" i="12"/>
  <c r="L61" i="12" s="1"/>
  <c r="K60" i="12"/>
  <c r="K59" i="12"/>
  <c r="L59" i="12" s="1"/>
  <c r="K57" i="12"/>
  <c r="L57" i="12" s="1"/>
  <c r="K55" i="12"/>
  <c r="L55" i="12" s="1"/>
  <c r="K53" i="12"/>
  <c r="L53" i="12" s="1"/>
  <c r="K51" i="12"/>
  <c r="L51" i="12" s="1"/>
  <c r="K49" i="12"/>
  <c r="L49" i="12" s="1"/>
  <c r="K47" i="12"/>
  <c r="L47" i="12" s="1"/>
  <c r="K45" i="12"/>
  <c r="L45" i="12" s="1"/>
  <c r="K43" i="12"/>
  <c r="L43" i="12" s="1"/>
  <c r="K41" i="12"/>
  <c r="L41" i="12" s="1"/>
  <c r="K39" i="12"/>
  <c r="L39" i="12" s="1"/>
  <c r="K37" i="12"/>
  <c r="L37" i="12" s="1"/>
  <c r="K35" i="12"/>
  <c r="L35" i="12" s="1"/>
  <c r="K33" i="12"/>
  <c r="L33" i="12" s="1"/>
  <c r="K32" i="12"/>
  <c r="K31" i="12"/>
  <c r="L31" i="12" s="1"/>
  <c r="K29" i="12"/>
  <c r="L29" i="12" s="1"/>
  <c r="K28" i="12"/>
  <c r="K27" i="12"/>
  <c r="L27" i="12" s="1"/>
  <c r="K25" i="12"/>
  <c r="L25" i="12" s="1"/>
  <c r="K23" i="12"/>
  <c r="L23" i="12" s="1"/>
  <c r="K21" i="12"/>
  <c r="L21" i="12" s="1"/>
  <c r="K19" i="12"/>
  <c r="L19" i="12" s="1"/>
  <c r="K17" i="12"/>
  <c r="L17" i="12" s="1"/>
  <c r="K15" i="12"/>
  <c r="L15" i="12" s="1"/>
  <c r="K13" i="12"/>
  <c r="L13" i="12" s="1"/>
  <c r="K11" i="12"/>
  <c r="L11" i="12" s="1"/>
  <c r="K998" i="11"/>
  <c r="L998" i="11" s="1"/>
  <c r="K996" i="11"/>
  <c r="L996" i="11" s="1"/>
  <c r="K994" i="11"/>
  <c r="L994" i="11" s="1"/>
  <c r="K992" i="11"/>
  <c r="L992" i="11" s="1"/>
  <c r="K990" i="11"/>
  <c r="L990" i="11" s="1"/>
  <c r="K989" i="11"/>
  <c r="K988" i="11"/>
  <c r="L988" i="11" s="1"/>
  <c r="K987" i="11"/>
  <c r="K986" i="11"/>
  <c r="L986" i="11" s="1"/>
  <c r="K985" i="11"/>
  <c r="K984" i="11"/>
  <c r="L984" i="11" s="1"/>
  <c r="K983" i="11"/>
  <c r="K982" i="11"/>
  <c r="L982" i="11" s="1"/>
  <c r="K981" i="11"/>
  <c r="K980" i="11"/>
  <c r="K979" i="11"/>
  <c r="K978" i="11"/>
  <c r="K977" i="11"/>
  <c r="K976" i="11"/>
  <c r="K975" i="11"/>
  <c r="K974" i="11"/>
  <c r="K973" i="11"/>
  <c r="K972" i="11"/>
  <c r="L972" i="11" s="1"/>
  <c r="K971" i="11"/>
  <c r="K970" i="11"/>
  <c r="L970" i="11" s="1"/>
  <c r="K969" i="11"/>
  <c r="K968" i="11"/>
  <c r="K967" i="11"/>
  <c r="K966" i="11"/>
  <c r="K965" i="11"/>
  <c r="K964" i="11"/>
  <c r="K963" i="11"/>
  <c r="K962" i="11"/>
  <c r="K961" i="11"/>
  <c r="K960" i="11"/>
  <c r="K959" i="11"/>
  <c r="K958" i="11"/>
  <c r="K957" i="11"/>
  <c r="K956" i="11"/>
  <c r="K955" i="11"/>
  <c r="K954" i="11"/>
  <c r="K953" i="11"/>
  <c r="K952" i="11"/>
  <c r="K951" i="11"/>
  <c r="K950" i="11"/>
  <c r="K927" i="11"/>
  <c r="L927" i="11" s="1"/>
  <c r="K925" i="11"/>
  <c r="L925" i="11" s="1"/>
  <c r="K923" i="11"/>
  <c r="L923" i="11" s="1"/>
  <c r="K921" i="11"/>
  <c r="L921" i="11" s="1"/>
  <c r="K919" i="11"/>
  <c r="L919" i="11" s="1"/>
  <c r="K917" i="11"/>
  <c r="L917" i="11" s="1"/>
  <c r="K915" i="11"/>
  <c r="L915" i="11" s="1"/>
  <c r="K913" i="11"/>
  <c r="L913" i="11" s="1"/>
  <c r="K911" i="11"/>
  <c r="L911" i="11" s="1"/>
  <c r="K909" i="11"/>
  <c r="L909" i="11" s="1"/>
  <c r="K907" i="11"/>
  <c r="L907" i="11" s="1"/>
  <c r="K883" i="11"/>
  <c r="L883" i="11" s="1"/>
  <c r="K868" i="11"/>
  <c r="K866" i="11"/>
  <c r="K864" i="11"/>
  <c r="K862" i="11"/>
  <c r="K861" i="11"/>
  <c r="L861" i="11" s="1"/>
  <c r="K860" i="11"/>
  <c r="K859" i="11"/>
  <c r="L859" i="11" s="1"/>
  <c r="K858" i="11"/>
  <c r="K857" i="11"/>
  <c r="L857" i="11" s="1"/>
  <c r="K855" i="11"/>
  <c r="L855" i="11" s="1"/>
  <c r="K854" i="11"/>
  <c r="K853" i="11"/>
  <c r="L853" i="11" s="1"/>
  <c r="K851" i="11"/>
  <c r="L851" i="11" s="1"/>
  <c r="K849" i="11"/>
  <c r="L849" i="11" s="1"/>
  <c r="K847" i="11"/>
  <c r="L847" i="11" s="1"/>
  <c r="K845" i="11"/>
  <c r="L845" i="11" s="1"/>
  <c r="K843" i="11"/>
  <c r="L843" i="11" s="1"/>
  <c r="K841" i="11"/>
  <c r="L841" i="11" s="1"/>
  <c r="K839" i="11"/>
  <c r="L839" i="11" s="1"/>
  <c r="K837" i="11"/>
  <c r="L837" i="11" s="1"/>
  <c r="K835" i="11"/>
  <c r="L835" i="11" s="1"/>
  <c r="K833" i="11"/>
  <c r="L833" i="11" s="1"/>
  <c r="K831" i="11"/>
  <c r="L831" i="11" s="1"/>
  <c r="K830" i="11"/>
  <c r="K828" i="11"/>
  <c r="L828" i="11" s="1"/>
  <c r="K826" i="11"/>
  <c r="L826" i="11" s="1"/>
  <c r="K825" i="11"/>
  <c r="K823" i="11"/>
  <c r="K822" i="11"/>
  <c r="L822" i="11" s="1"/>
  <c r="K818" i="11"/>
  <c r="L818" i="11" s="1"/>
  <c r="K816" i="11"/>
  <c r="L816" i="11" s="1"/>
  <c r="K769" i="11"/>
  <c r="L769" i="11" s="1"/>
  <c r="K767" i="11"/>
  <c r="L767" i="11" s="1"/>
  <c r="K765" i="11"/>
  <c r="L765" i="11" s="1"/>
  <c r="K763" i="11"/>
  <c r="L763" i="11" s="1"/>
  <c r="K761" i="11"/>
  <c r="L761" i="11" s="1"/>
  <c r="K759" i="11"/>
  <c r="L759" i="11" s="1"/>
  <c r="K757" i="11"/>
  <c r="L757" i="11" s="1"/>
  <c r="K755" i="11"/>
  <c r="L755" i="11" s="1"/>
  <c r="K753" i="11"/>
  <c r="L753" i="11" s="1"/>
  <c r="K751" i="11"/>
  <c r="L751" i="11" s="1"/>
  <c r="K749" i="11"/>
  <c r="L749" i="11" s="1"/>
  <c r="K747" i="11"/>
  <c r="L747" i="11" s="1"/>
  <c r="K745" i="11"/>
  <c r="L745" i="11" s="1"/>
  <c r="K743" i="11"/>
  <c r="L743" i="11" s="1"/>
  <c r="K741" i="11"/>
  <c r="L741" i="11" s="1"/>
  <c r="K739" i="11"/>
  <c r="L739" i="11" s="1"/>
  <c r="K737" i="11"/>
  <c r="L737" i="11" s="1"/>
  <c r="K735" i="11"/>
  <c r="L735" i="11" s="1"/>
  <c r="K733" i="11"/>
  <c r="L733" i="11" s="1"/>
  <c r="K731" i="11"/>
  <c r="L731" i="11" s="1"/>
  <c r="K729" i="11"/>
  <c r="L729" i="11" s="1"/>
  <c r="K727" i="11"/>
  <c r="L727" i="11" s="1"/>
  <c r="K725" i="11"/>
  <c r="L725" i="11" s="1"/>
  <c r="K723" i="11"/>
  <c r="L723" i="11" s="1"/>
  <c r="K715" i="11"/>
  <c r="L715" i="11" s="1"/>
  <c r="K713" i="11"/>
  <c r="L713" i="11" s="1"/>
  <c r="K711" i="11"/>
  <c r="L711" i="11" s="1"/>
  <c r="K709" i="11"/>
  <c r="L709" i="11" s="1"/>
  <c r="K707" i="11"/>
  <c r="L707" i="11" s="1"/>
  <c r="K705" i="11"/>
  <c r="L705" i="11" s="1"/>
  <c r="K703" i="11"/>
  <c r="L703" i="11" s="1"/>
  <c r="K701" i="11"/>
  <c r="K699" i="11"/>
  <c r="K698" i="11"/>
  <c r="K697" i="11"/>
  <c r="L697" i="11" s="1"/>
  <c r="K695" i="11"/>
  <c r="L695" i="11" s="1"/>
  <c r="K694" i="11"/>
  <c r="K693" i="11"/>
  <c r="L693" i="11" s="1"/>
  <c r="K691" i="11"/>
  <c r="L691" i="11" s="1"/>
  <c r="K690" i="11"/>
  <c r="K689" i="11"/>
  <c r="L689" i="11" s="1"/>
  <c r="K687" i="11"/>
  <c r="L687" i="11" s="1"/>
  <c r="K685" i="11"/>
  <c r="L685" i="11" s="1"/>
  <c r="K683" i="11"/>
  <c r="L683" i="11" s="1"/>
  <c r="K681" i="11"/>
  <c r="L681" i="11" s="1"/>
  <c r="K679" i="11"/>
  <c r="L679" i="11" s="1"/>
  <c r="K677" i="11"/>
  <c r="L677" i="11" s="1"/>
  <c r="K675" i="11"/>
  <c r="L675" i="11" s="1"/>
  <c r="K673" i="11"/>
  <c r="L673" i="11" s="1"/>
  <c r="K671" i="11"/>
  <c r="L671" i="11" s="1"/>
  <c r="K669" i="11"/>
  <c r="L669" i="11" s="1"/>
  <c r="K667" i="11"/>
  <c r="K665" i="11"/>
  <c r="L665" i="11" s="1"/>
  <c r="K663" i="11"/>
  <c r="L663" i="11" s="1"/>
  <c r="K662" i="11"/>
  <c r="K661" i="11"/>
  <c r="L661" i="11" s="1"/>
  <c r="K660" i="11"/>
  <c r="K659" i="11"/>
  <c r="L659" i="11" s="1"/>
  <c r="K658" i="11"/>
  <c r="K657" i="11"/>
  <c r="L657" i="11" s="1"/>
  <c r="K656" i="11"/>
  <c r="K654" i="11"/>
  <c r="K653" i="11"/>
  <c r="K652" i="11"/>
  <c r="K651" i="11"/>
  <c r="L651" i="11" s="1"/>
  <c r="K650" i="11"/>
  <c r="K649" i="11"/>
  <c r="L649" i="11" s="1"/>
  <c r="K648" i="11"/>
  <c r="K647" i="11"/>
  <c r="L647" i="11" s="1"/>
  <c r="K646" i="11"/>
  <c r="K645" i="11"/>
  <c r="L645" i="11" s="1"/>
  <c r="K644" i="11"/>
  <c r="K643" i="11"/>
  <c r="L643" i="11" s="1"/>
  <c r="K642" i="11"/>
  <c r="K641" i="11"/>
  <c r="L641" i="11" s="1"/>
  <c r="K640" i="11"/>
  <c r="K639" i="11"/>
  <c r="L639" i="11" s="1"/>
  <c r="K638" i="11"/>
  <c r="K637" i="11"/>
  <c r="L637" i="11" s="1"/>
  <c r="K636" i="11"/>
  <c r="K635" i="11"/>
  <c r="L635" i="11" s="1"/>
  <c r="K634" i="11"/>
  <c r="K633" i="11"/>
  <c r="L633" i="11" s="1"/>
  <c r="K632" i="11"/>
  <c r="K631" i="11"/>
  <c r="L631" i="11" s="1"/>
  <c r="K630" i="11"/>
  <c r="K629" i="11"/>
  <c r="L629" i="11" s="1"/>
  <c r="K627" i="11"/>
  <c r="L627" i="11" s="1"/>
  <c r="K625" i="11"/>
  <c r="L625" i="11" s="1"/>
  <c r="K623" i="11"/>
  <c r="L623" i="11" s="1"/>
  <c r="K621" i="11"/>
  <c r="L621" i="11" s="1"/>
  <c r="K619" i="11"/>
  <c r="L619" i="11" s="1"/>
  <c r="K617" i="11"/>
  <c r="L617" i="11" s="1"/>
  <c r="K615" i="11"/>
  <c r="L615" i="11" s="1"/>
  <c r="K613" i="11"/>
  <c r="L613" i="11" s="1"/>
  <c r="K611" i="11"/>
  <c r="L611" i="11" s="1"/>
  <c r="K609" i="11"/>
  <c r="L609" i="11" s="1"/>
  <c r="K607" i="11"/>
  <c r="L607" i="11" s="1"/>
  <c r="K605" i="11"/>
  <c r="L605" i="11" s="1"/>
  <c r="K603" i="11"/>
  <c r="L603" i="11" s="1"/>
  <c r="K601" i="11"/>
  <c r="L601" i="11" s="1"/>
  <c r="K599" i="11"/>
  <c r="L599" i="11" s="1"/>
  <c r="K597" i="11"/>
  <c r="L597" i="11" s="1"/>
  <c r="K595" i="11"/>
  <c r="L595" i="11" s="1"/>
  <c r="K593" i="11"/>
  <c r="L593" i="11" s="1"/>
  <c r="K591" i="11"/>
  <c r="L591" i="11" s="1"/>
  <c r="K589" i="11"/>
  <c r="L589" i="11" s="1"/>
  <c r="K587" i="11"/>
  <c r="L587" i="11" s="1"/>
  <c r="K585" i="11"/>
  <c r="L585" i="11" s="1"/>
  <c r="K583" i="11"/>
  <c r="L583" i="11" s="1"/>
  <c r="K581" i="11"/>
  <c r="L581" i="11" s="1"/>
  <c r="K579" i="11"/>
  <c r="L579" i="11" s="1"/>
  <c r="K577" i="11"/>
  <c r="L577" i="11" s="1"/>
  <c r="K575" i="11"/>
  <c r="L575" i="11" s="1"/>
  <c r="K573" i="11"/>
  <c r="L573" i="11" s="1"/>
  <c r="K571" i="11"/>
  <c r="L571" i="11" s="1"/>
  <c r="K569" i="11"/>
  <c r="L569" i="11" s="1"/>
  <c r="K567" i="11"/>
  <c r="L567" i="11" s="1"/>
  <c r="K565" i="11"/>
  <c r="L565" i="11" s="1"/>
  <c r="K563" i="11"/>
  <c r="L563" i="11" s="1"/>
  <c r="K561" i="11"/>
  <c r="L561" i="11" s="1"/>
  <c r="K559" i="11"/>
  <c r="L559" i="11" s="1"/>
  <c r="K557" i="11"/>
  <c r="L557" i="11" s="1"/>
  <c r="K555" i="11"/>
  <c r="L555" i="11" s="1"/>
  <c r="K553" i="11"/>
  <c r="L553" i="11" s="1"/>
  <c r="K551" i="11"/>
  <c r="L551" i="11" s="1"/>
  <c r="K549" i="11"/>
  <c r="L549" i="11" s="1"/>
  <c r="K547" i="11"/>
  <c r="L547" i="11" s="1"/>
  <c r="K545" i="11"/>
  <c r="L545" i="11" s="1"/>
  <c r="K543" i="11"/>
  <c r="L543" i="11" s="1"/>
  <c r="K541" i="11"/>
  <c r="L541" i="11" s="1"/>
  <c r="K539" i="11"/>
  <c r="L539" i="11" s="1"/>
  <c r="K537" i="11"/>
  <c r="L537" i="11" s="1"/>
  <c r="K535" i="11"/>
  <c r="L535" i="11" s="1"/>
  <c r="K531" i="11"/>
  <c r="L531" i="11" s="1"/>
  <c r="K529" i="11"/>
  <c r="L529" i="11" s="1"/>
  <c r="K527" i="11"/>
  <c r="L527" i="11" s="1"/>
  <c r="K525" i="11"/>
  <c r="L525" i="11" s="1"/>
  <c r="K523" i="11"/>
  <c r="L523" i="11" s="1"/>
  <c r="K521" i="11"/>
  <c r="L521" i="11" s="1"/>
  <c r="K519" i="11"/>
  <c r="K517" i="11"/>
  <c r="K515" i="11"/>
  <c r="K513" i="11"/>
  <c r="L513" i="11" s="1"/>
  <c r="K511" i="11"/>
  <c r="L511" i="11" s="1"/>
  <c r="K509" i="11"/>
  <c r="L509" i="11" s="1"/>
  <c r="K507" i="11"/>
  <c r="L507" i="11" s="1"/>
  <c r="K505" i="11"/>
  <c r="L505" i="11" s="1"/>
  <c r="K503" i="11"/>
  <c r="L503" i="11" s="1"/>
  <c r="K501" i="11"/>
  <c r="L501" i="11" s="1"/>
  <c r="K500" i="11"/>
  <c r="K499" i="11"/>
  <c r="K498" i="11"/>
  <c r="K497" i="11"/>
  <c r="L497" i="11" s="1"/>
  <c r="K496" i="11"/>
  <c r="K495" i="11"/>
  <c r="L495" i="11" s="1"/>
  <c r="K494" i="11"/>
  <c r="K493" i="11"/>
  <c r="L493" i="11" s="1"/>
  <c r="K492" i="11"/>
  <c r="K491" i="11"/>
  <c r="L491" i="11" s="1"/>
  <c r="K490" i="11"/>
  <c r="K489" i="11"/>
  <c r="K488" i="11"/>
  <c r="K487" i="11"/>
  <c r="K486" i="11"/>
  <c r="K485" i="11"/>
  <c r="K484" i="11"/>
  <c r="K483" i="11"/>
  <c r="K482" i="11"/>
  <c r="K481" i="11"/>
  <c r="K480" i="11"/>
  <c r="K479" i="11"/>
  <c r="K478" i="11"/>
  <c r="K477" i="11"/>
  <c r="L477" i="11" s="1"/>
  <c r="K476" i="11"/>
  <c r="K475" i="11"/>
  <c r="L475" i="11" s="1"/>
  <c r="K474" i="11"/>
  <c r="K473" i="11"/>
  <c r="L473" i="11" s="1"/>
  <c r="K472" i="11"/>
  <c r="K471" i="11"/>
  <c r="L471" i="11" s="1"/>
  <c r="K470" i="11"/>
  <c r="K469" i="11"/>
  <c r="L469" i="11" s="1"/>
  <c r="K468" i="11"/>
  <c r="K467" i="11"/>
  <c r="L467" i="11" s="1"/>
  <c r="K466" i="11"/>
  <c r="K465" i="11"/>
  <c r="L465" i="11" s="1"/>
  <c r="K464" i="11"/>
  <c r="K463" i="11"/>
  <c r="L463" i="11" s="1"/>
  <c r="K462" i="11"/>
  <c r="K461" i="11"/>
  <c r="L461" i="11" s="1"/>
  <c r="K460" i="11"/>
  <c r="K459" i="11"/>
  <c r="L459" i="11" s="1"/>
  <c r="K458" i="11"/>
  <c r="K457" i="11"/>
  <c r="L457" i="11" s="1"/>
  <c r="K456" i="11"/>
  <c r="K455" i="11"/>
  <c r="L455" i="11" s="1"/>
  <c r="K454" i="11"/>
  <c r="K453" i="11"/>
  <c r="L453" i="11" s="1"/>
  <c r="K452" i="11"/>
  <c r="K451" i="11"/>
  <c r="L451" i="11" s="1"/>
  <c r="K450" i="11"/>
  <c r="K449" i="11"/>
  <c r="L449" i="11" s="1"/>
  <c r="K448" i="11"/>
  <c r="K447" i="11"/>
  <c r="L447" i="11" s="1"/>
  <c r="K446" i="11"/>
  <c r="K445" i="11"/>
  <c r="L445" i="11" s="1"/>
  <c r="K444" i="11"/>
  <c r="K443" i="11"/>
  <c r="K442" i="11"/>
  <c r="K441" i="11"/>
  <c r="L441" i="11" s="1"/>
  <c r="K440" i="11"/>
  <c r="K439" i="11"/>
  <c r="L439" i="11" s="1"/>
  <c r="K438" i="11"/>
  <c r="K437" i="11"/>
  <c r="L437" i="11" s="1"/>
  <c r="K436" i="11"/>
  <c r="K435" i="11"/>
  <c r="K434" i="11"/>
  <c r="K433" i="11"/>
  <c r="L433" i="11" s="1"/>
  <c r="K432" i="11"/>
  <c r="K431" i="11"/>
  <c r="K430" i="11"/>
  <c r="K429" i="11"/>
  <c r="K428" i="11"/>
  <c r="K427" i="11"/>
  <c r="K426" i="11"/>
  <c r="K425" i="11"/>
  <c r="K424" i="11"/>
  <c r="K423" i="11"/>
  <c r="L423" i="11" s="1"/>
  <c r="K422" i="11"/>
  <c r="K421" i="11"/>
  <c r="L421" i="11" s="1"/>
  <c r="K420" i="11"/>
  <c r="K419" i="11"/>
  <c r="L419" i="11" s="1"/>
  <c r="K418" i="11"/>
  <c r="K417" i="11"/>
  <c r="K416" i="11"/>
  <c r="K415" i="11"/>
  <c r="K414" i="11"/>
  <c r="K413" i="11"/>
  <c r="K412" i="11"/>
  <c r="K411" i="11"/>
  <c r="L411" i="11" s="1"/>
  <c r="K410" i="11"/>
  <c r="K409" i="11"/>
  <c r="L409" i="11" s="1"/>
  <c r="K408" i="11"/>
  <c r="K407" i="11"/>
  <c r="K406" i="11"/>
  <c r="K405" i="11"/>
  <c r="L405" i="11" s="1"/>
  <c r="K404" i="11"/>
  <c r="K403" i="11"/>
  <c r="L403" i="11" s="1"/>
  <c r="K402" i="11"/>
  <c r="K401" i="11"/>
  <c r="L401" i="11" s="1"/>
  <c r="K400" i="11"/>
  <c r="K399" i="11"/>
  <c r="K398" i="11"/>
  <c r="K397" i="11"/>
  <c r="K396" i="11"/>
  <c r="K395" i="11"/>
  <c r="L395" i="11" s="1"/>
  <c r="K394" i="11"/>
  <c r="K393" i="11"/>
  <c r="L393" i="11" s="1"/>
  <c r="K392" i="11"/>
  <c r="K391" i="11"/>
  <c r="L391" i="11" s="1"/>
  <c r="K390" i="11"/>
  <c r="K389" i="11"/>
  <c r="L389" i="11" s="1"/>
  <c r="K388" i="11"/>
  <c r="K387" i="11"/>
  <c r="L387" i="11" s="1"/>
  <c r="K386" i="11"/>
  <c r="K385" i="11"/>
  <c r="L385" i="11" s="1"/>
  <c r="K384" i="11"/>
  <c r="K383" i="11"/>
  <c r="L383" i="11" s="1"/>
  <c r="K382" i="11"/>
  <c r="K381" i="11"/>
  <c r="L381" i="11" s="1"/>
  <c r="K380" i="11"/>
  <c r="K379" i="11"/>
  <c r="L379" i="11" s="1"/>
  <c r="K378" i="11"/>
  <c r="K377" i="11"/>
  <c r="L377" i="11" s="1"/>
  <c r="K376" i="11"/>
  <c r="K375" i="11"/>
  <c r="L375" i="11" s="1"/>
  <c r="K374" i="11"/>
  <c r="K373" i="11"/>
  <c r="L373" i="11" s="1"/>
  <c r="K372" i="11"/>
  <c r="K371" i="11"/>
  <c r="L371" i="11" s="1"/>
  <c r="K370" i="11"/>
  <c r="K369" i="11"/>
  <c r="L369" i="11" s="1"/>
  <c r="K368" i="11"/>
  <c r="K367" i="11"/>
  <c r="L367" i="11" s="1"/>
  <c r="K366" i="11"/>
  <c r="K365" i="11"/>
  <c r="L365" i="11" s="1"/>
  <c r="K364" i="11"/>
  <c r="K363" i="11"/>
  <c r="L363" i="11" s="1"/>
  <c r="K362" i="11"/>
  <c r="K361" i="11"/>
  <c r="L361" i="11" s="1"/>
  <c r="K360" i="11"/>
  <c r="K359" i="11"/>
  <c r="L359" i="11" s="1"/>
  <c r="K358" i="11"/>
  <c r="K357" i="11"/>
  <c r="L357" i="11" s="1"/>
  <c r="K356" i="11"/>
  <c r="K355" i="11"/>
  <c r="L355" i="11" s="1"/>
  <c r="K354" i="11"/>
  <c r="K353" i="11"/>
  <c r="L353" i="11" s="1"/>
  <c r="K352" i="11"/>
  <c r="K351" i="11"/>
  <c r="L351" i="11" s="1"/>
  <c r="K350" i="11"/>
  <c r="K349" i="11"/>
  <c r="K348" i="11"/>
  <c r="K347" i="11"/>
  <c r="L347" i="11" s="1"/>
  <c r="K346" i="11"/>
  <c r="K345" i="11"/>
  <c r="L345" i="11" s="1"/>
  <c r="K344" i="11"/>
  <c r="K343" i="11"/>
  <c r="L343" i="11" s="1"/>
  <c r="K342" i="11"/>
  <c r="K341" i="11"/>
  <c r="L341" i="11" s="1"/>
  <c r="K340" i="11"/>
  <c r="K339" i="11"/>
  <c r="L339" i="11" s="1"/>
  <c r="K338" i="11"/>
  <c r="K337" i="11"/>
  <c r="L337" i="11" s="1"/>
  <c r="K336" i="11"/>
  <c r="K335" i="11"/>
  <c r="L335" i="11" s="1"/>
  <c r="K334" i="11"/>
  <c r="K333" i="11"/>
  <c r="L333" i="11" s="1"/>
  <c r="K332" i="11"/>
  <c r="K331" i="11"/>
  <c r="L331" i="11" s="1"/>
  <c r="K330" i="11"/>
  <c r="K329" i="11"/>
  <c r="L329" i="11" s="1"/>
  <c r="K328" i="11"/>
  <c r="K327" i="11"/>
  <c r="L327" i="11" s="1"/>
  <c r="K326" i="11"/>
  <c r="K325" i="11"/>
  <c r="L325" i="11" s="1"/>
  <c r="K324" i="11"/>
  <c r="K323" i="11"/>
  <c r="L323" i="11" s="1"/>
  <c r="K322" i="11"/>
  <c r="K321" i="11"/>
  <c r="L321" i="11" s="1"/>
  <c r="K320" i="11"/>
  <c r="K319" i="11"/>
  <c r="L319" i="11" s="1"/>
  <c r="K318" i="11"/>
  <c r="K317" i="11"/>
  <c r="L317" i="11" s="1"/>
  <c r="K316" i="11"/>
  <c r="K315" i="11"/>
  <c r="K314" i="11"/>
  <c r="K313" i="11"/>
  <c r="L313" i="11" s="1"/>
  <c r="K312" i="11"/>
  <c r="K311" i="11"/>
  <c r="L311" i="11" s="1"/>
  <c r="K310" i="11"/>
  <c r="K309" i="11"/>
  <c r="L309" i="11" s="1"/>
  <c r="K308" i="11"/>
  <c r="K307" i="11"/>
  <c r="L307" i="11" s="1"/>
  <c r="K306" i="11"/>
  <c r="K305" i="11"/>
  <c r="L305" i="11" s="1"/>
  <c r="K304" i="11"/>
  <c r="K303" i="11"/>
  <c r="K302" i="11"/>
  <c r="K301" i="11"/>
  <c r="K300" i="11"/>
  <c r="K299" i="11"/>
  <c r="K298" i="11"/>
  <c r="K297" i="11"/>
  <c r="L297" i="11" s="1"/>
  <c r="K296" i="11"/>
  <c r="K295" i="11"/>
  <c r="K294" i="11"/>
  <c r="K293" i="11"/>
  <c r="L293" i="11" s="1"/>
  <c r="K292" i="11"/>
  <c r="K291" i="11"/>
  <c r="L291" i="11" s="1"/>
  <c r="K290" i="11"/>
  <c r="K289" i="11"/>
  <c r="L289" i="11" s="1"/>
  <c r="K288" i="11"/>
  <c r="K287" i="11"/>
  <c r="L287" i="11" s="1"/>
  <c r="K286" i="11"/>
  <c r="K285" i="11"/>
  <c r="L285" i="11" s="1"/>
  <c r="K284" i="11"/>
  <c r="K283" i="11"/>
  <c r="L283" i="11" s="1"/>
  <c r="K282" i="11"/>
  <c r="K281" i="11"/>
  <c r="K280" i="11"/>
  <c r="K279" i="11"/>
  <c r="K278" i="11"/>
  <c r="K277" i="11"/>
  <c r="L277" i="11" s="1"/>
  <c r="K276" i="11"/>
  <c r="K275" i="11"/>
  <c r="K274" i="11"/>
  <c r="K273" i="11"/>
  <c r="K272" i="11"/>
  <c r="K271" i="11"/>
  <c r="K270" i="11"/>
  <c r="K269" i="11"/>
  <c r="K268" i="11"/>
  <c r="K267" i="11"/>
  <c r="K266" i="11"/>
  <c r="K265" i="11"/>
  <c r="L265" i="11" s="1"/>
  <c r="K264" i="11"/>
  <c r="K263" i="11"/>
  <c r="K262" i="11"/>
  <c r="K261" i="11"/>
  <c r="L261" i="11" s="1"/>
  <c r="K260" i="11"/>
  <c r="K259" i="11"/>
  <c r="L259" i="11" s="1"/>
  <c r="K258" i="11"/>
  <c r="K257" i="11"/>
  <c r="L257" i="11" s="1"/>
  <c r="K256" i="11"/>
  <c r="K255" i="11"/>
  <c r="L255" i="11" s="1"/>
  <c r="K254" i="11"/>
  <c r="K253" i="11"/>
  <c r="L253" i="11" s="1"/>
  <c r="K252" i="11"/>
  <c r="K251" i="11"/>
  <c r="L251" i="11" s="1"/>
  <c r="K250" i="11"/>
  <c r="K249" i="11"/>
  <c r="L249" i="11" s="1"/>
  <c r="K248" i="11"/>
  <c r="K247" i="11"/>
  <c r="L247" i="11" s="1"/>
  <c r="K246" i="11"/>
  <c r="K245" i="11"/>
  <c r="L245" i="11" s="1"/>
  <c r="K244" i="11"/>
  <c r="K243" i="11"/>
  <c r="L243" i="11" s="1"/>
  <c r="K242" i="11"/>
  <c r="K241" i="11"/>
  <c r="L241" i="11" s="1"/>
  <c r="K240" i="11"/>
  <c r="K239" i="11"/>
  <c r="L239" i="11" s="1"/>
  <c r="K238" i="11"/>
  <c r="K237" i="11"/>
  <c r="L237" i="11" s="1"/>
  <c r="K236" i="11"/>
  <c r="K235" i="11"/>
  <c r="L235" i="11" s="1"/>
  <c r="K234" i="11"/>
  <c r="K233" i="11"/>
  <c r="L233" i="11" s="1"/>
  <c r="K232" i="11"/>
  <c r="K231" i="11"/>
  <c r="L231" i="11" s="1"/>
  <c r="K230" i="11"/>
  <c r="K229" i="11"/>
  <c r="L229" i="11" s="1"/>
  <c r="K228" i="11"/>
  <c r="K227" i="11"/>
  <c r="L227" i="11" s="1"/>
  <c r="K226" i="11"/>
  <c r="K225" i="11"/>
  <c r="L225" i="11" s="1"/>
  <c r="K224" i="11"/>
  <c r="K223" i="11"/>
  <c r="K222" i="11"/>
  <c r="K221" i="11"/>
  <c r="K220" i="11"/>
  <c r="K219" i="11"/>
  <c r="K218" i="11"/>
  <c r="K217" i="11"/>
  <c r="K216" i="11"/>
  <c r="K215" i="11"/>
  <c r="L215" i="11" s="1"/>
  <c r="K214" i="11"/>
  <c r="K213" i="11"/>
  <c r="L213" i="11" s="1"/>
  <c r="K212" i="11"/>
  <c r="K211" i="11"/>
  <c r="K210" i="11"/>
  <c r="K209" i="11"/>
  <c r="K208" i="11"/>
  <c r="K207" i="11"/>
  <c r="K206" i="11"/>
  <c r="K205" i="11"/>
  <c r="L205" i="11" s="1"/>
  <c r="K204" i="11"/>
  <c r="K203" i="11"/>
  <c r="L203" i="11" s="1"/>
  <c r="K202" i="11"/>
  <c r="K201" i="11"/>
  <c r="L201" i="11" s="1"/>
  <c r="K200" i="11"/>
  <c r="K199" i="11"/>
  <c r="L199" i="11" s="1"/>
  <c r="K198" i="11"/>
  <c r="K197" i="11"/>
  <c r="L197" i="11" s="1"/>
  <c r="K196" i="11"/>
  <c r="K195" i="11"/>
  <c r="L195" i="11" s="1"/>
  <c r="K194" i="11"/>
  <c r="K193" i="11"/>
  <c r="K192" i="11"/>
  <c r="K191" i="11"/>
  <c r="L191" i="11" s="1"/>
  <c r="K190" i="11"/>
  <c r="K189" i="11"/>
  <c r="L189" i="11" s="1"/>
  <c r="K188" i="11"/>
  <c r="K187" i="11"/>
  <c r="L187" i="11" s="1"/>
  <c r="K186" i="11"/>
  <c r="K185" i="11"/>
  <c r="L185" i="11" s="1"/>
  <c r="K184" i="11"/>
  <c r="K183" i="11"/>
  <c r="L183" i="11" s="1"/>
  <c r="K182" i="11"/>
  <c r="K181" i="11"/>
  <c r="L181" i="11" s="1"/>
  <c r="K180" i="11"/>
  <c r="K179" i="11"/>
  <c r="L179" i="11" s="1"/>
  <c r="K178" i="11"/>
  <c r="K177" i="11"/>
  <c r="L177" i="11" s="1"/>
  <c r="K176" i="11"/>
  <c r="K175" i="11"/>
  <c r="L175" i="11" s="1"/>
  <c r="K174" i="11"/>
  <c r="K173" i="11"/>
  <c r="L173" i="11" s="1"/>
  <c r="K172" i="11"/>
  <c r="K171" i="11"/>
  <c r="K170" i="11"/>
  <c r="K169" i="11"/>
  <c r="L169" i="11" s="1"/>
  <c r="K168" i="11"/>
  <c r="K167" i="11"/>
  <c r="L167" i="11" s="1"/>
  <c r="K166" i="11"/>
  <c r="K165" i="11"/>
  <c r="L165" i="11" s="1"/>
  <c r="K163" i="11"/>
  <c r="L163" i="11" s="1"/>
  <c r="K161" i="11"/>
  <c r="L161" i="11" s="1"/>
  <c r="K159" i="11"/>
  <c r="L159" i="11" s="1"/>
  <c r="K157" i="11"/>
  <c r="L157" i="11" s="1"/>
  <c r="K155" i="11"/>
  <c r="L155" i="11" s="1"/>
  <c r="K153" i="11"/>
  <c r="L153" i="11" s="1"/>
  <c r="K151" i="11"/>
  <c r="L151" i="11" s="1"/>
  <c r="K149" i="11"/>
  <c r="L149" i="11" s="1"/>
  <c r="K147" i="11"/>
  <c r="L147" i="11" s="1"/>
  <c r="K145" i="11"/>
  <c r="L145" i="11" s="1"/>
  <c r="K143" i="11"/>
  <c r="L143" i="11" s="1"/>
  <c r="K141" i="11"/>
  <c r="L141" i="11" s="1"/>
  <c r="K139" i="11"/>
  <c r="L139" i="11" s="1"/>
  <c r="K137" i="11"/>
  <c r="L137" i="11" s="1"/>
  <c r="K135" i="11"/>
  <c r="L135" i="11" s="1"/>
  <c r="K133" i="11"/>
  <c r="L133" i="11" s="1"/>
  <c r="K131" i="11"/>
  <c r="L131" i="11" s="1"/>
  <c r="K129" i="11"/>
  <c r="L129" i="11" s="1"/>
  <c r="K127" i="11"/>
  <c r="L127" i="11" s="1"/>
  <c r="K125" i="11"/>
  <c r="L125" i="11" s="1"/>
  <c r="K123" i="11"/>
  <c r="L123" i="11" s="1"/>
  <c r="K121" i="11"/>
  <c r="L121" i="11" s="1"/>
  <c r="K119" i="11"/>
  <c r="L119" i="11" s="1"/>
  <c r="K117" i="11"/>
  <c r="L117" i="11" s="1"/>
  <c r="K115" i="11"/>
  <c r="L115" i="11" s="1"/>
  <c r="K113" i="11"/>
  <c r="L113" i="11" s="1"/>
  <c r="K111" i="11"/>
  <c r="L111" i="11" s="1"/>
  <c r="K107" i="11"/>
  <c r="L107" i="11" s="1"/>
  <c r="K105" i="11"/>
  <c r="L105" i="11" s="1"/>
  <c r="K103" i="11"/>
  <c r="L103" i="11" s="1"/>
  <c r="K101" i="11"/>
  <c r="L101" i="11" s="1"/>
  <c r="K99" i="11"/>
  <c r="L99" i="11" s="1"/>
  <c r="K97" i="11"/>
  <c r="L97" i="11" s="1"/>
  <c r="K95" i="11"/>
  <c r="L95" i="11" s="1"/>
  <c r="K93" i="11"/>
  <c r="L93" i="11" s="1"/>
  <c r="K91" i="11"/>
  <c r="L91" i="11" s="1"/>
  <c r="K89" i="11"/>
  <c r="L89" i="11" s="1"/>
  <c r="K87" i="11"/>
  <c r="L87" i="11" s="1"/>
  <c r="K85" i="11"/>
  <c r="L85" i="11" s="1"/>
  <c r="K83" i="11"/>
  <c r="L83" i="11" s="1"/>
  <c r="K81" i="11"/>
  <c r="L81" i="11" s="1"/>
  <c r="K79" i="11"/>
  <c r="L79" i="11" s="1"/>
  <c r="K77" i="11"/>
  <c r="L77" i="11" s="1"/>
  <c r="K75" i="11"/>
  <c r="L75" i="11" s="1"/>
  <c r="K73" i="11"/>
  <c r="L73" i="11" s="1"/>
  <c r="K71" i="11"/>
  <c r="L71" i="11" s="1"/>
  <c r="K69" i="11"/>
  <c r="L69" i="11" s="1"/>
  <c r="K67" i="11"/>
  <c r="L67" i="11" s="1"/>
  <c r="K65" i="11"/>
  <c r="L65" i="11" s="1"/>
  <c r="K63" i="11"/>
  <c r="L63" i="11" s="1"/>
  <c r="K61" i="11"/>
  <c r="L61" i="11" s="1"/>
  <c r="K59" i="11"/>
  <c r="L59" i="11" s="1"/>
  <c r="K57" i="11"/>
  <c r="L57" i="11" s="1"/>
  <c r="K55" i="11"/>
  <c r="L55" i="11" s="1"/>
  <c r="K53" i="11"/>
  <c r="L53" i="11" s="1"/>
  <c r="K51" i="11"/>
  <c r="L51" i="11" s="1"/>
  <c r="K49" i="11"/>
  <c r="L49" i="11" s="1"/>
  <c r="K47" i="11"/>
  <c r="L47" i="11" s="1"/>
  <c r="K45" i="11"/>
  <c r="L45" i="11" s="1"/>
  <c r="K39" i="11"/>
  <c r="L39" i="11" s="1"/>
  <c r="K31" i="11"/>
  <c r="L31" i="11" s="1"/>
  <c r="K29" i="11"/>
  <c r="L29" i="11" s="1"/>
  <c r="K27" i="11"/>
  <c r="L27" i="11" s="1"/>
  <c r="K25" i="11"/>
  <c r="L25" i="11" s="1"/>
  <c r="K23" i="11"/>
  <c r="L23" i="11" s="1"/>
  <c r="K21" i="11"/>
  <c r="L21" i="11" s="1"/>
  <c r="K19" i="11"/>
  <c r="L19" i="11" s="1"/>
  <c r="K17" i="11"/>
  <c r="L17" i="11" s="1"/>
  <c r="K15" i="11"/>
  <c r="L15" i="11" s="1"/>
  <c r="K13" i="11"/>
  <c r="L13" i="11" s="1"/>
  <c r="K11" i="11"/>
  <c r="L11" i="11" s="1"/>
  <c r="K10" i="11"/>
  <c r="K998" i="10"/>
  <c r="L998" i="10" s="1"/>
  <c r="K996" i="10"/>
  <c r="L996" i="10" s="1"/>
  <c r="K994" i="10"/>
  <c r="L994" i="10" s="1"/>
  <c r="K992" i="10"/>
  <c r="L992" i="10" s="1"/>
  <c r="K991" i="10"/>
  <c r="K990" i="10"/>
  <c r="L990" i="10" s="1"/>
  <c r="K989" i="10"/>
  <c r="K988" i="10"/>
  <c r="L988" i="10" s="1"/>
  <c r="K987" i="10"/>
  <c r="K986" i="10"/>
  <c r="L986" i="10" s="1"/>
  <c r="K985" i="10"/>
  <c r="K984" i="10"/>
  <c r="L984" i="10" s="1"/>
  <c r="K983" i="10"/>
  <c r="K982" i="10"/>
  <c r="L982" i="10" s="1"/>
  <c r="K981" i="10"/>
  <c r="K980" i="10"/>
  <c r="K979" i="10"/>
  <c r="K965" i="10"/>
  <c r="L965" i="10" s="1"/>
  <c r="K963" i="10"/>
  <c r="L963" i="10" s="1"/>
  <c r="K961" i="10"/>
  <c r="L961" i="10" s="1"/>
  <c r="K959" i="10"/>
  <c r="L959" i="10" s="1"/>
  <c r="K957" i="10"/>
  <c r="L957" i="10" s="1"/>
  <c r="K955" i="10"/>
  <c r="L955" i="10" s="1"/>
  <c r="K953" i="10"/>
  <c r="L953" i="10" s="1"/>
  <c r="K951" i="10"/>
  <c r="L951" i="10" s="1"/>
  <c r="K949" i="10"/>
  <c r="L949" i="10" s="1"/>
  <c r="K947" i="10"/>
  <c r="L947" i="10" s="1"/>
  <c r="K945" i="10"/>
  <c r="L945" i="10" s="1"/>
  <c r="K943" i="10"/>
  <c r="L943" i="10" s="1"/>
  <c r="K941" i="10"/>
  <c r="L941" i="10" s="1"/>
  <c r="K939" i="10"/>
  <c r="L939" i="10" s="1"/>
  <c r="K937" i="10"/>
  <c r="L937" i="10" s="1"/>
  <c r="K935" i="10"/>
  <c r="L935" i="10" s="1"/>
  <c r="K933" i="10"/>
  <c r="L933" i="10" s="1"/>
  <c r="K931" i="10"/>
  <c r="L931" i="10" s="1"/>
  <c r="K929" i="10"/>
  <c r="L929" i="10" s="1"/>
  <c r="K927" i="10"/>
  <c r="L927" i="10" s="1"/>
  <c r="K925" i="10"/>
  <c r="L925" i="10" s="1"/>
  <c r="K923" i="10"/>
  <c r="L923" i="10" s="1"/>
  <c r="K921" i="10"/>
  <c r="L921" i="10" s="1"/>
  <c r="K919" i="10"/>
  <c r="L919" i="10" s="1"/>
  <c r="K917" i="10"/>
  <c r="L917" i="10" s="1"/>
  <c r="K915" i="10"/>
  <c r="L915" i="10" s="1"/>
  <c r="K913" i="10"/>
  <c r="L913" i="10" s="1"/>
  <c r="K911" i="10"/>
  <c r="L911" i="10" s="1"/>
  <c r="K909" i="10"/>
  <c r="L909" i="10" s="1"/>
  <c r="K907" i="10"/>
  <c r="L907" i="10" s="1"/>
  <c r="K905" i="10"/>
  <c r="L905" i="10" s="1"/>
  <c r="K903" i="10"/>
  <c r="L903" i="10" s="1"/>
  <c r="K901" i="10"/>
  <c r="L901" i="10" s="1"/>
  <c r="K899" i="10"/>
  <c r="L899" i="10" s="1"/>
  <c r="K896" i="10"/>
  <c r="L896" i="10" s="1"/>
  <c r="K894" i="10"/>
  <c r="L894" i="10" s="1"/>
  <c r="K892" i="10"/>
  <c r="L892" i="10" s="1"/>
  <c r="K890" i="10"/>
  <c r="L890" i="10" s="1"/>
  <c r="K888" i="10"/>
  <c r="L888" i="10" s="1"/>
  <c r="K886" i="10"/>
  <c r="L886" i="10" s="1"/>
  <c r="K884" i="10"/>
  <c r="L884" i="10" s="1"/>
  <c r="K882" i="10"/>
  <c r="L882" i="10" s="1"/>
  <c r="K880" i="10"/>
  <c r="L880" i="10" s="1"/>
  <c r="K878" i="10"/>
  <c r="L878" i="10" s="1"/>
  <c r="K876" i="10"/>
  <c r="L876" i="10" s="1"/>
  <c r="K875" i="10"/>
  <c r="K874" i="10"/>
  <c r="L874" i="10" s="1"/>
  <c r="K872" i="10"/>
  <c r="L872" i="10" s="1"/>
  <c r="K871" i="10"/>
  <c r="K870" i="10"/>
  <c r="L870" i="10" s="1"/>
  <c r="K868" i="10"/>
  <c r="L868" i="10" s="1"/>
  <c r="K867" i="10"/>
  <c r="K866" i="10"/>
  <c r="L866" i="10" s="1"/>
  <c r="K864" i="10"/>
  <c r="L864" i="10" s="1"/>
  <c r="K863" i="10"/>
  <c r="K862" i="10"/>
  <c r="L862" i="10" s="1"/>
  <c r="K860" i="10"/>
  <c r="L860" i="10" s="1"/>
  <c r="K859" i="10"/>
  <c r="K858" i="10"/>
  <c r="L858" i="10" s="1"/>
  <c r="K856" i="10"/>
  <c r="L856" i="10" s="1"/>
  <c r="K855" i="10"/>
  <c r="K854" i="10"/>
  <c r="L854" i="10" s="1"/>
  <c r="K852" i="10"/>
  <c r="L852" i="10" s="1"/>
  <c r="K850" i="10"/>
  <c r="L850" i="10" s="1"/>
  <c r="K848" i="10"/>
  <c r="L848" i="10" s="1"/>
  <c r="K844" i="10"/>
  <c r="L844" i="10" s="1"/>
  <c r="K842" i="10"/>
  <c r="L842" i="10" s="1"/>
  <c r="K841" i="10"/>
  <c r="K840" i="10"/>
  <c r="L840" i="10" s="1"/>
  <c r="K838" i="10"/>
  <c r="L838" i="10" s="1"/>
  <c r="K836" i="10"/>
  <c r="L836" i="10" s="1"/>
  <c r="K834" i="10"/>
  <c r="L834" i="10" s="1"/>
  <c r="K833" i="10"/>
  <c r="K832" i="10"/>
  <c r="L832" i="10" s="1"/>
  <c r="K830" i="10"/>
  <c r="K828" i="10"/>
  <c r="K826" i="10"/>
  <c r="K825" i="10"/>
  <c r="K824" i="10"/>
  <c r="K822" i="10"/>
  <c r="K821" i="10"/>
  <c r="K820" i="10"/>
  <c r="K818" i="10"/>
  <c r="L818" i="10" s="1"/>
  <c r="K817" i="10"/>
  <c r="K816" i="10"/>
  <c r="L816" i="10" s="1"/>
  <c r="K815" i="10"/>
  <c r="K814" i="10"/>
  <c r="L814" i="10" s="1"/>
  <c r="K813" i="10"/>
  <c r="K812" i="10"/>
  <c r="L812" i="10" s="1"/>
  <c r="K810" i="10"/>
  <c r="L810" i="10" s="1"/>
  <c r="K809" i="10"/>
  <c r="K808" i="10"/>
  <c r="K806" i="10"/>
  <c r="L806" i="10" s="1"/>
  <c r="K804" i="10"/>
  <c r="L804" i="10" s="1"/>
  <c r="K802" i="10"/>
  <c r="L802" i="10" s="1"/>
  <c r="K800" i="10"/>
  <c r="L800" i="10" s="1"/>
  <c r="K798" i="10"/>
  <c r="L798" i="10" s="1"/>
  <c r="K796" i="10"/>
  <c r="L796" i="10" s="1"/>
  <c r="K794" i="10"/>
  <c r="L794" i="10" s="1"/>
  <c r="K792" i="10"/>
  <c r="L792" i="10" s="1"/>
  <c r="K790" i="10"/>
  <c r="L790" i="10" s="1"/>
  <c r="K788" i="10"/>
  <c r="L788" i="10" s="1"/>
  <c r="K786" i="10"/>
  <c r="L786" i="10" s="1"/>
  <c r="K784" i="10"/>
  <c r="L784" i="10" s="1"/>
  <c r="K782" i="10"/>
  <c r="L782" i="10" s="1"/>
  <c r="K780" i="10"/>
  <c r="L780" i="10" s="1"/>
  <c r="K778" i="10"/>
  <c r="L778" i="10" s="1"/>
  <c r="K776" i="10"/>
  <c r="L776" i="10" s="1"/>
  <c r="K774" i="10"/>
  <c r="L774" i="10" s="1"/>
  <c r="K772" i="10"/>
  <c r="L772" i="10" s="1"/>
  <c r="K770" i="10"/>
  <c r="L770" i="10" s="1"/>
  <c r="K768" i="10"/>
  <c r="L768" i="10" s="1"/>
  <c r="K766" i="10"/>
  <c r="L766" i="10" s="1"/>
  <c r="K764" i="10"/>
  <c r="L764" i="10" s="1"/>
  <c r="K762" i="10"/>
  <c r="L762" i="10" s="1"/>
  <c r="K760" i="10"/>
  <c r="L760" i="10" s="1"/>
  <c r="K758" i="10"/>
  <c r="L758" i="10" s="1"/>
  <c r="K756" i="10"/>
  <c r="L756" i="10" s="1"/>
  <c r="K754" i="10"/>
  <c r="L754" i="10" s="1"/>
  <c r="K752" i="10"/>
  <c r="L752" i="10" s="1"/>
  <c r="K750" i="10"/>
  <c r="L750" i="10" s="1"/>
  <c r="K748" i="10"/>
  <c r="L748" i="10" s="1"/>
  <c r="K740" i="10"/>
  <c r="L740" i="10" s="1"/>
  <c r="K738" i="10"/>
  <c r="L738" i="10" s="1"/>
  <c r="K736" i="10"/>
  <c r="L736" i="10" s="1"/>
  <c r="K734" i="10"/>
  <c r="L734" i="10" s="1"/>
  <c r="K732" i="10"/>
  <c r="L732" i="10" s="1"/>
  <c r="K730" i="10"/>
  <c r="L730" i="10" s="1"/>
  <c r="K728" i="10"/>
  <c r="L728" i="10" s="1"/>
  <c r="K726" i="10"/>
  <c r="L726" i="10" s="1"/>
  <c r="K724" i="10"/>
  <c r="L724" i="10" s="1"/>
  <c r="K722" i="10"/>
  <c r="L722" i="10" s="1"/>
  <c r="K720" i="10"/>
  <c r="L720" i="10" s="1"/>
  <c r="K718" i="10"/>
  <c r="L718" i="10" s="1"/>
  <c r="K716" i="10"/>
  <c r="L716" i="10" s="1"/>
  <c r="K714" i="10"/>
  <c r="L714" i="10" s="1"/>
  <c r="K712" i="10"/>
  <c r="L712" i="10" s="1"/>
  <c r="K704" i="10"/>
  <c r="L704" i="10" s="1"/>
  <c r="K702" i="10"/>
  <c r="K700" i="10"/>
  <c r="K698" i="10"/>
  <c r="K696" i="10"/>
  <c r="K694" i="10"/>
  <c r="K692" i="10"/>
  <c r="K690" i="10"/>
  <c r="K688" i="10"/>
  <c r="K686" i="10"/>
  <c r="K684" i="10"/>
  <c r="K682" i="10"/>
  <c r="K680" i="10"/>
  <c r="K678" i="10"/>
  <c r="K672" i="10"/>
  <c r="L672" i="10" s="1"/>
  <c r="K670" i="10"/>
  <c r="L670" i="10" s="1"/>
  <c r="K668" i="10"/>
  <c r="L668" i="10" s="1"/>
  <c r="K666" i="10"/>
  <c r="L666" i="10" s="1"/>
  <c r="K664" i="10"/>
  <c r="L664" i="10" s="1"/>
  <c r="K662" i="10"/>
  <c r="L662" i="10" s="1"/>
  <c r="K660" i="10"/>
  <c r="L660" i="10" s="1"/>
  <c r="K658" i="10"/>
  <c r="L658" i="10" s="1"/>
  <c r="K652" i="10"/>
  <c r="L652" i="10" s="1"/>
  <c r="K650" i="10"/>
  <c r="L650" i="10" s="1"/>
  <c r="K646" i="10"/>
  <c r="L646" i="10" s="1"/>
  <c r="K644" i="10"/>
  <c r="L644" i="10" s="1"/>
  <c r="K642" i="10"/>
  <c r="L642" i="10" s="1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L602" i="10" s="1"/>
  <c r="K601" i="10"/>
  <c r="K600" i="10"/>
  <c r="K599" i="10"/>
  <c r="K598" i="10"/>
  <c r="K597" i="10"/>
  <c r="K596" i="10"/>
  <c r="L596" i="10" s="1"/>
  <c r="K595" i="10"/>
  <c r="K594" i="10"/>
  <c r="L594" i="10" s="1"/>
  <c r="K593" i="10"/>
  <c r="K592" i="10"/>
  <c r="L592" i="10" s="1"/>
  <c r="K591" i="10"/>
  <c r="K590" i="10"/>
  <c r="L590" i="10" s="1"/>
  <c r="K589" i="10"/>
  <c r="K588" i="10"/>
  <c r="L588" i="10" s="1"/>
  <c r="K587" i="10"/>
  <c r="K586" i="10"/>
  <c r="L586" i="10" s="1"/>
  <c r="K585" i="10"/>
  <c r="K584" i="10"/>
  <c r="K583" i="10"/>
  <c r="K582" i="10"/>
  <c r="K581" i="10"/>
  <c r="K580" i="10"/>
  <c r="L580" i="10" s="1"/>
  <c r="K579" i="10"/>
  <c r="K578" i="10"/>
  <c r="L578" i="10" s="1"/>
  <c r="K576" i="10"/>
  <c r="L576" i="10" s="1"/>
  <c r="K572" i="10"/>
  <c r="K570" i="10"/>
  <c r="L570" i="10" s="1"/>
  <c r="K568" i="10"/>
  <c r="L568" i="10" s="1"/>
  <c r="K566" i="10"/>
  <c r="L566" i="10" s="1"/>
  <c r="K564" i="10"/>
  <c r="L564" i="10" s="1"/>
  <c r="K562" i="10"/>
  <c r="L562" i="10" s="1"/>
  <c r="K560" i="10"/>
  <c r="L560" i="10" s="1"/>
  <c r="K558" i="10"/>
  <c r="L558" i="10" s="1"/>
  <c r="K556" i="10"/>
  <c r="L556" i="10" s="1"/>
  <c r="K554" i="10"/>
  <c r="L554" i="10" s="1"/>
  <c r="K552" i="10"/>
  <c r="L552" i="10" s="1"/>
  <c r="K550" i="10"/>
  <c r="L550" i="10" s="1"/>
  <c r="K548" i="10"/>
  <c r="L548" i="10" s="1"/>
  <c r="K546" i="10"/>
  <c r="L546" i="10" s="1"/>
  <c r="K544" i="10"/>
  <c r="L544" i="10" s="1"/>
  <c r="K542" i="10"/>
  <c r="K540" i="10"/>
  <c r="L540" i="10" s="1"/>
  <c r="K538" i="10"/>
  <c r="L538" i="10" s="1"/>
  <c r="K536" i="10"/>
  <c r="L536" i="10" s="1"/>
  <c r="K534" i="10"/>
  <c r="L534" i="10" s="1"/>
  <c r="K532" i="10"/>
  <c r="L532" i="10" s="1"/>
  <c r="K530" i="10"/>
  <c r="L530" i="10" s="1"/>
  <c r="K528" i="10"/>
  <c r="L528" i="10" s="1"/>
  <c r="K526" i="10"/>
  <c r="L526" i="10" s="1"/>
  <c r="K524" i="10"/>
  <c r="L524" i="10" s="1"/>
  <c r="K522" i="10"/>
  <c r="K520" i="10"/>
  <c r="K518" i="10"/>
  <c r="L518" i="10" s="1"/>
  <c r="K516" i="10"/>
  <c r="L516" i="10" s="1"/>
  <c r="K514" i="10"/>
  <c r="L514" i="10" s="1"/>
  <c r="K512" i="10"/>
  <c r="L512" i="10" s="1"/>
  <c r="K510" i="10"/>
  <c r="L510" i="10" s="1"/>
  <c r="K508" i="10"/>
  <c r="L508" i="10" s="1"/>
  <c r="K506" i="10"/>
  <c r="L506" i="10" s="1"/>
  <c r="K504" i="10"/>
  <c r="K502" i="10"/>
  <c r="K500" i="10"/>
  <c r="K498" i="10"/>
  <c r="K496" i="10"/>
  <c r="K495" i="10"/>
  <c r="K494" i="10"/>
  <c r="L494" i="10" s="1"/>
  <c r="K493" i="10"/>
  <c r="K492" i="10"/>
  <c r="L492" i="10" s="1"/>
  <c r="K490" i="10"/>
  <c r="L490" i="10" s="1"/>
  <c r="K488" i="10"/>
  <c r="L488" i="10" s="1"/>
  <c r="K487" i="10"/>
  <c r="K486" i="10"/>
  <c r="L486" i="10" s="1"/>
  <c r="K485" i="10"/>
  <c r="K484" i="10"/>
  <c r="L484" i="10" s="1"/>
  <c r="K483" i="10"/>
  <c r="K482" i="10"/>
  <c r="L482" i="10" s="1"/>
  <c r="K481" i="10"/>
  <c r="K480" i="10"/>
  <c r="L480" i="10" s="1"/>
  <c r="K479" i="10"/>
  <c r="K478" i="10"/>
  <c r="L478" i="10" s="1"/>
  <c r="K477" i="10"/>
  <c r="K476" i="10"/>
  <c r="L476" i="10" s="1"/>
  <c r="K475" i="10"/>
  <c r="K474" i="10"/>
  <c r="L474" i="10" s="1"/>
  <c r="K473" i="10"/>
  <c r="K472" i="10"/>
  <c r="L472" i="10" s="1"/>
  <c r="K471" i="10"/>
  <c r="K470" i="10"/>
  <c r="L470" i="10" s="1"/>
  <c r="K469" i="10"/>
  <c r="K468" i="10"/>
  <c r="L468" i="10" s="1"/>
  <c r="K467" i="10"/>
  <c r="K466" i="10"/>
  <c r="L466" i="10" s="1"/>
  <c r="K465" i="10"/>
  <c r="K464" i="10"/>
  <c r="L464" i="10" s="1"/>
  <c r="K463" i="10"/>
  <c r="K462" i="10"/>
  <c r="L462" i="10" s="1"/>
  <c r="K461" i="10"/>
  <c r="K460" i="10"/>
  <c r="L460" i="10" s="1"/>
  <c r="K459" i="10"/>
  <c r="K458" i="10"/>
  <c r="L458" i="10" s="1"/>
  <c r="K457" i="10"/>
  <c r="K456" i="10"/>
  <c r="L456" i="10" s="1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L396" i="10" s="1"/>
  <c r="K395" i="10"/>
  <c r="K394" i="10"/>
  <c r="L394" i="10" s="1"/>
  <c r="K393" i="10"/>
  <c r="K392" i="10"/>
  <c r="L392" i="10" s="1"/>
  <c r="K391" i="10"/>
  <c r="K390" i="10"/>
  <c r="L390" i="10" s="1"/>
  <c r="K389" i="10"/>
  <c r="K388" i="10"/>
  <c r="L388" i="10" s="1"/>
  <c r="K387" i="10"/>
  <c r="K386" i="10"/>
  <c r="L386" i="10" s="1"/>
  <c r="K385" i="10"/>
  <c r="K384" i="10"/>
  <c r="L384" i="10" s="1"/>
  <c r="K383" i="10"/>
  <c r="K382" i="10"/>
  <c r="L382" i="10" s="1"/>
  <c r="K381" i="10"/>
  <c r="K380" i="10"/>
  <c r="L380" i="10" s="1"/>
  <c r="K379" i="10"/>
  <c r="K378" i="10"/>
  <c r="L378" i="10" s="1"/>
  <c r="K377" i="10"/>
  <c r="K376" i="10"/>
  <c r="L376" i="10" s="1"/>
  <c r="K375" i="10"/>
  <c r="K374" i="10"/>
  <c r="L374" i="10" s="1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L352" i="10" s="1"/>
  <c r="K350" i="10"/>
  <c r="L350" i="10" s="1"/>
  <c r="K348" i="10"/>
  <c r="L348" i="10" s="1"/>
  <c r="K346" i="10"/>
  <c r="L346" i="10" s="1"/>
  <c r="K344" i="10"/>
  <c r="L344" i="10" s="1"/>
  <c r="K342" i="10"/>
  <c r="L342" i="10" s="1"/>
  <c r="K340" i="10"/>
  <c r="L340" i="10" s="1"/>
  <c r="K332" i="10"/>
  <c r="L332" i="10" s="1"/>
  <c r="K330" i="10"/>
  <c r="L330" i="10" s="1"/>
  <c r="K328" i="10"/>
  <c r="L328" i="10" s="1"/>
  <c r="K326" i="10"/>
  <c r="L326" i="10" s="1"/>
  <c r="K324" i="10"/>
  <c r="L324" i="10" s="1"/>
  <c r="K322" i="10"/>
  <c r="L322" i="10" s="1"/>
  <c r="K320" i="10"/>
  <c r="L320" i="10" s="1"/>
  <c r="K319" i="10"/>
  <c r="K318" i="10"/>
  <c r="L318" i="10" s="1"/>
  <c r="K317" i="10"/>
  <c r="K316" i="10"/>
  <c r="L316" i="10" s="1"/>
  <c r="K315" i="10"/>
  <c r="K314" i="10"/>
  <c r="L314" i="10" s="1"/>
  <c r="K313" i="10"/>
  <c r="K312" i="10"/>
  <c r="L312" i="10" s="1"/>
  <c r="K311" i="10"/>
  <c r="K310" i="10"/>
  <c r="L310" i="10" s="1"/>
  <c r="K309" i="10"/>
  <c r="K308" i="10"/>
  <c r="L308" i="10" s="1"/>
  <c r="K307" i="10"/>
  <c r="K306" i="10"/>
  <c r="L306" i="10" s="1"/>
  <c r="K305" i="10"/>
  <c r="K304" i="10"/>
  <c r="L304" i="10" s="1"/>
  <c r="K303" i="10"/>
  <c r="K302" i="10"/>
  <c r="L302" i="10" s="1"/>
  <c r="K301" i="10"/>
  <c r="K300" i="10"/>
  <c r="L300" i="10" s="1"/>
  <c r="K299" i="10"/>
  <c r="K298" i="10"/>
  <c r="K297" i="10"/>
  <c r="K296" i="10"/>
  <c r="L296" i="10" s="1"/>
  <c r="K295" i="10"/>
  <c r="K294" i="10"/>
  <c r="L294" i="10" s="1"/>
  <c r="K293" i="10"/>
  <c r="K292" i="10"/>
  <c r="L292" i="10" s="1"/>
  <c r="K291" i="10"/>
  <c r="K290" i="10"/>
  <c r="L290" i="10" s="1"/>
  <c r="K289" i="10"/>
  <c r="K288" i="10"/>
  <c r="K287" i="10"/>
  <c r="K286" i="10"/>
  <c r="K285" i="10"/>
  <c r="K284" i="10"/>
  <c r="K283" i="10"/>
  <c r="K282" i="10"/>
  <c r="L282" i="10" s="1"/>
  <c r="K281" i="10"/>
  <c r="K280" i="10"/>
  <c r="L280" i="10" s="1"/>
  <c r="K279" i="10"/>
  <c r="K278" i="10"/>
  <c r="L278" i="10" s="1"/>
  <c r="K277" i="10"/>
  <c r="K276" i="10"/>
  <c r="L276" i="10" s="1"/>
  <c r="K275" i="10"/>
  <c r="K274" i="10"/>
  <c r="L274" i="10" s="1"/>
  <c r="K273" i="10"/>
  <c r="K272" i="10"/>
  <c r="K271" i="10"/>
  <c r="K270" i="10"/>
  <c r="L270" i="10" s="1"/>
  <c r="K269" i="10"/>
  <c r="K268" i="10"/>
  <c r="L268" i="10" s="1"/>
  <c r="K267" i="10"/>
  <c r="K266" i="10"/>
  <c r="K265" i="10"/>
  <c r="K264" i="10"/>
  <c r="L264" i="10" s="1"/>
  <c r="K263" i="10"/>
  <c r="K262" i="10"/>
  <c r="L262" i="10" s="1"/>
  <c r="K261" i="10"/>
  <c r="K260" i="10"/>
  <c r="L260" i="10" s="1"/>
  <c r="K259" i="10"/>
  <c r="K258" i="10"/>
  <c r="L258" i="10" s="1"/>
  <c r="K257" i="10"/>
  <c r="K256" i="10"/>
  <c r="L256" i="10" s="1"/>
  <c r="K255" i="10"/>
  <c r="K254" i="10"/>
  <c r="L254" i="10" s="1"/>
  <c r="K253" i="10"/>
  <c r="K252" i="10"/>
  <c r="L252" i="10" s="1"/>
  <c r="K251" i="10"/>
  <c r="K250" i="10"/>
  <c r="L250" i="10" s="1"/>
  <c r="K249" i="10"/>
  <c r="K248" i="10"/>
  <c r="L248" i="10" s="1"/>
  <c r="K247" i="10"/>
  <c r="K246" i="10"/>
  <c r="L246" i="10" s="1"/>
  <c r="K245" i="10"/>
  <c r="K244" i="10"/>
  <c r="K243" i="10"/>
  <c r="K242" i="10"/>
  <c r="L242" i="10" s="1"/>
  <c r="K241" i="10"/>
  <c r="K240" i="10"/>
  <c r="L240" i="10" s="1"/>
  <c r="K239" i="10"/>
  <c r="K238" i="10"/>
  <c r="K237" i="10"/>
  <c r="K236" i="10"/>
  <c r="L236" i="10" s="1"/>
  <c r="K235" i="10"/>
  <c r="K234" i="10"/>
  <c r="L234" i="10" s="1"/>
  <c r="K233" i="10"/>
  <c r="K232" i="10"/>
  <c r="L232" i="10" s="1"/>
  <c r="K231" i="10"/>
  <c r="K230" i="10"/>
  <c r="L230" i="10" s="1"/>
  <c r="K229" i="10"/>
  <c r="K228" i="10"/>
  <c r="L228" i="10" s="1"/>
  <c r="K227" i="10"/>
  <c r="K226" i="10"/>
  <c r="L226" i="10" s="1"/>
  <c r="K225" i="10"/>
  <c r="K224" i="10"/>
  <c r="L224" i="10" s="1"/>
  <c r="K223" i="10"/>
  <c r="K222" i="10"/>
  <c r="L222" i="10" s="1"/>
  <c r="K221" i="10"/>
  <c r="K220" i="10"/>
  <c r="L220" i="10" s="1"/>
  <c r="K219" i="10"/>
  <c r="K218" i="10"/>
  <c r="L218" i="10" s="1"/>
  <c r="K217" i="10"/>
  <c r="K216" i="10"/>
  <c r="L216" i="10" s="1"/>
  <c r="K215" i="10"/>
  <c r="K214" i="10"/>
  <c r="L214" i="10" s="1"/>
  <c r="K213" i="10"/>
  <c r="K212" i="10"/>
  <c r="L212" i="10" s="1"/>
  <c r="K211" i="10"/>
  <c r="K210" i="10"/>
  <c r="L210" i="10" s="1"/>
  <c r="K209" i="10"/>
  <c r="K208" i="10"/>
  <c r="L208" i="10" s="1"/>
  <c r="K207" i="10"/>
  <c r="K206" i="10"/>
  <c r="L206" i="10" s="1"/>
  <c r="K205" i="10"/>
  <c r="K204" i="10"/>
  <c r="L204" i="10" s="1"/>
  <c r="K203" i="10"/>
  <c r="K202" i="10"/>
  <c r="K201" i="10"/>
  <c r="K200" i="10"/>
  <c r="K199" i="10"/>
  <c r="K198" i="10"/>
  <c r="K197" i="10"/>
  <c r="K196" i="10"/>
  <c r="K195" i="10"/>
  <c r="K194" i="10"/>
  <c r="L194" i="10" s="1"/>
  <c r="K193" i="10"/>
  <c r="K192" i="10"/>
  <c r="K191" i="10"/>
  <c r="K190" i="10"/>
  <c r="L190" i="10" s="1"/>
  <c r="K189" i="10"/>
  <c r="K188" i="10"/>
  <c r="L188" i="10" s="1"/>
  <c r="K187" i="10"/>
  <c r="K186" i="10"/>
  <c r="L186" i="10" s="1"/>
  <c r="K185" i="10"/>
  <c r="K184" i="10"/>
  <c r="L184" i="10" s="1"/>
  <c r="K183" i="10"/>
  <c r="K182" i="10"/>
  <c r="L182" i="10" s="1"/>
  <c r="K181" i="10"/>
  <c r="K180" i="10"/>
  <c r="L180" i="10" s="1"/>
  <c r="K179" i="10"/>
  <c r="K178" i="10"/>
  <c r="L178" i="10" s="1"/>
  <c r="K177" i="10"/>
  <c r="K176" i="10"/>
  <c r="L176" i="10" s="1"/>
  <c r="K175" i="10"/>
  <c r="K174" i="10"/>
  <c r="L174" i="10" s="1"/>
  <c r="K173" i="10"/>
  <c r="K172" i="10"/>
  <c r="L172" i="10" s="1"/>
  <c r="K171" i="10"/>
  <c r="K170" i="10"/>
  <c r="L170" i="10" s="1"/>
  <c r="K169" i="10"/>
  <c r="K168" i="10"/>
  <c r="L168" i="10" s="1"/>
  <c r="K167" i="10"/>
  <c r="K166" i="10"/>
  <c r="L166" i="10" s="1"/>
  <c r="K165" i="10"/>
  <c r="K164" i="10"/>
  <c r="L164" i="10" s="1"/>
  <c r="K163" i="10"/>
  <c r="K162" i="10"/>
  <c r="L162" i="10" s="1"/>
  <c r="K161" i="10"/>
  <c r="K160" i="10"/>
  <c r="L160" i="10" s="1"/>
  <c r="K159" i="10"/>
  <c r="K158" i="10"/>
  <c r="L158" i="10" s="1"/>
  <c r="K157" i="10"/>
  <c r="K156" i="10"/>
  <c r="L156" i="10" s="1"/>
  <c r="K155" i="10"/>
  <c r="K154" i="10"/>
  <c r="L154" i="10" s="1"/>
  <c r="K153" i="10"/>
  <c r="K152" i="10"/>
  <c r="K151" i="10"/>
  <c r="K150" i="10"/>
  <c r="L150" i="10" s="1"/>
  <c r="K148" i="10"/>
  <c r="L148" i="10" s="1"/>
  <c r="K146" i="10"/>
  <c r="L146" i="10" s="1"/>
  <c r="K144" i="10"/>
  <c r="L144" i="10" s="1"/>
  <c r="K142" i="10"/>
  <c r="L142" i="10" s="1"/>
  <c r="K140" i="10"/>
  <c r="L140" i="10" s="1"/>
  <c r="K139" i="10"/>
  <c r="K138" i="10"/>
  <c r="L138" i="10" s="1"/>
  <c r="K137" i="10"/>
  <c r="K136" i="10"/>
  <c r="L136" i="10" s="1"/>
  <c r="K135" i="10"/>
  <c r="K134" i="10"/>
  <c r="L134" i="10" s="1"/>
  <c r="K133" i="10"/>
  <c r="K132" i="10"/>
  <c r="L132" i="10" s="1"/>
  <c r="K131" i="10"/>
  <c r="K130" i="10"/>
  <c r="L130" i="10" s="1"/>
  <c r="K129" i="10"/>
  <c r="K128" i="10"/>
  <c r="L128" i="10" s="1"/>
  <c r="K127" i="10"/>
  <c r="K126" i="10"/>
  <c r="L126" i="10" s="1"/>
  <c r="K125" i="10"/>
  <c r="K124" i="10"/>
  <c r="L124" i="10" s="1"/>
  <c r="K123" i="10"/>
  <c r="K122" i="10"/>
  <c r="L122" i="10" s="1"/>
  <c r="K121" i="10"/>
  <c r="K120" i="10"/>
  <c r="L120" i="10" s="1"/>
  <c r="K119" i="10"/>
  <c r="K118" i="10"/>
  <c r="L118" i="10" s="1"/>
  <c r="K117" i="10"/>
  <c r="K116" i="10"/>
  <c r="L116" i="10" s="1"/>
  <c r="K115" i="10"/>
  <c r="K114" i="10"/>
  <c r="L114" i="10" s="1"/>
  <c r="K113" i="10"/>
  <c r="K112" i="10"/>
  <c r="K111" i="10"/>
  <c r="K110" i="10"/>
  <c r="K109" i="10"/>
  <c r="K108" i="10"/>
  <c r="L108" i="10" s="1"/>
  <c r="K107" i="10"/>
  <c r="K106" i="10"/>
  <c r="L106" i="10" s="1"/>
  <c r="K105" i="10"/>
  <c r="K104" i="10"/>
  <c r="L104" i="10" s="1"/>
  <c r="K103" i="10"/>
  <c r="K102" i="10"/>
  <c r="L102" i="10" s="1"/>
  <c r="K101" i="10"/>
  <c r="K100" i="10"/>
  <c r="L100" i="10" s="1"/>
  <c r="K99" i="10"/>
  <c r="K98" i="10"/>
  <c r="L98" i="10" s="1"/>
  <c r="K97" i="10"/>
  <c r="K96" i="10"/>
  <c r="L96" i="10" s="1"/>
  <c r="K95" i="10"/>
  <c r="K94" i="10"/>
  <c r="L94" i="10" s="1"/>
  <c r="K93" i="10"/>
  <c r="K92" i="10"/>
  <c r="L92" i="10" s="1"/>
  <c r="K91" i="10"/>
  <c r="K90" i="10"/>
  <c r="L90" i="10" s="1"/>
  <c r="K89" i="10"/>
  <c r="K88" i="10"/>
  <c r="L88" i="10" s="1"/>
  <c r="K87" i="10"/>
  <c r="K86" i="10"/>
  <c r="L86" i="10" s="1"/>
  <c r="K85" i="10"/>
  <c r="K84" i="10"/>
  <c r="L84" i="10" s="1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L48" i="10" s="1"/>
  <c r="K47" i="10"/>
  <c r="K46" i="10"/>
  <c r="L46" i="10" s="1"/>
  <c r="K45" i="10"/>
  <c r="K44" i="10"/>
  <c r="L44" i="10" s="1"/>
  <c r="K43" i="10"/>
  <c r="K42" i="10"/>
  <c r="K41" i="10"/>
  <c r="K40" i="10"/>
  <c r="L40" i="10" s="1"/>
  <c r="K39" i="10"/>
  <c r="K38" i="10"/>
  <c r="K37" i="10"/>
  <c r="K36" i="10"/>
  <c r="L36" i="10" s="1"/>
  <c r="K35" i="10"/>
  <c r="K34" i="10"/>
  <c r="L34" i="10" s="1"/>
  <c r="K33" i="10"/>
  <c r="K32" i="10"/>
  <c r="L32" i="10" s="1"/>
  <c r="K31" i="10"/>
  <c r="K30" i="10"/>
  <c r="L30" i="10" s="1"/>
  <c r="K29" i="10"/>
  <c r="K28" i="10"/>
  <c r="L28" i="10" s="1"/>
  <c r="K27" i="10"/>
  <c r="K26" i="10"/>
  <c r="L26" i="10" s="1"/>
  <c r="K25" i="10"/>
  <c r="K24" i="10"/>
  <c r="L24" i="10" s="1"/>
  <c r="K23" i="10"/>
  <c r="K22" i="10"/>
  <c r="L22" i="10" s="1"/>
  <c r="K21" i="10"/>
  <c r="K20" i="10"/>
  <c r="L20" i="10" s="1"/>
  <c r="K19" i="10"/>
  <c r="K18" i="10"/>
  <c r="L18" i="10" s="1"/>
  <c r="K17" i="10"/>
  <c r="K16" i="10"/>
  <c r="K15" i="10"/>
  <c r="K14" i="10"/>
  <c r="K12" i="10"/>
  <c r="K998" i="9"/>
  <c r="L998" i="9" s="1"/>
  <c r="K996" i="9"/>
  <c r="L996" i="9" s="1"/>
  <c r="K994" i="9"/>
  <c r="L994" i="9" s="1"/>
  <c r="K992" i="9"/>
  <c r="L992" i="9" s="1"/>
  <c r="K990" i="9"/>
  <c r="L990" i="9" s="1"/>
  <c r="K989" i="9"/>
  <c r="K988" i="9"/>
  <c r="L988" i="9" s="1"/>
  <c r="K987" i="9"/>
  <c r="K986" i="9"/>
  <c r="L986" i="9" s="1"/>
  <c r="K985" i="9"/>
  <c r="K984" i="9"/>
  <c r="L984" i="9" s="1"/>
  <c r="K983" i="9"/>
  <c r="K982" i="9"/>
  <c r="L982" i="9" s="1"/>
  <c r="K981" i="9"/>
  <c r="K980" i="9"/>
  <c r="L980" i="9" s="1"/>
  <c r="K979" i="9"/>
  <c r="K978" i="9"/>
  <c r="L978" i="9" s="1"/>
  <c r="K977" i="9"/>
  <c r="K976" i="9"/>
  <c r="L976" i="9" s="1"/>
  <c r="K975" i="9"/>
  <c r="K974" i="9"/>
  <c r="L974" i="9" s="1"/>
  <c r="K973" i="9"/>
  <c r="K972" i="9"/>
  <c r="K971" i="9"/>
  <c r="K970" i="9"/>
  <c r="K969" i="9"/>
  <c r="K968" i="9"/>
  <c r="K967" i="9"/>
  <c r="K966" i="9"/>
  <c r="K965" i="9"/>
  <c r="K964" i="9"/>
  <c r="K963" i="9"/>
  <c r="K962" i="9"/>
  <c r="K961" i="9"/>
  <c r="K960" i="9"/>
  <c r="K959" i="9"/>
  <c r="K958" i="9"/>
  <c r="K957" i="9"/>
  <c r="K956" i="9"/>
  <c r="K955" i="9"/>
  <c r="K954" i="9"/>
  <c r="K953" i="9"/>
  <c r="L953" i="9" s="1"/>
  <c r="K952" i="9"/>
  <c r="K951" i="9"/>
  <c r="L951" i="9" s="1"/>
  <c r="K950" i="9"/>
  <c r="K949" i="9"/>
  <c r="L949" i="9" s="1"/>
  <c r="K948" i="9"/>
  <c r="K947" i="9"/>
  <c r="L947" i="9" s="1"/>
  <c r="K946" i="9"/>
  <c r="K945" i="9"/>
  <c r="L945" i="9" s="1"/>
  <c r="K944" i="9"/>
  <c r="K943" i="9"/>
  <c r="L943" i="9" s="1"/>
  <c r="K942" i="9"/>
  <c r="K941" i="9"/>
  <c r="L941" i="9" s="1"/>
  <c r="K940" i="9"/>
  <c r="K939" i="9"/>
  <c r="L939" i="9" s="1"/>
  <c r="K938" i="9"/>
  <c r="K937" i="9"/>
  <c r="K936" i="9"/>
  <c r="K935" i="9"/>
  <c r="K934" i="9"/>
  <c r="K933" i="9"/>
  <c r="K932" i="9"/>
  <c r="L932" i="9" s="1"/>
  <c r="K931" i="9"/>
  <c r="K930" i="9"/>
  <c r="L930" i="9" s="1"/>
  <c r="K929" i="9"/>
  <c r="K928" i="9"/>
  <c r="L928" i="9" s="1"/>
  <c r="K927" i="9"/>
  <c r="K926" i="9"/>
  <c r="L926" i="9" s="1"/>
  <c r="K925" i="9"/>
  <c r="K924" i="9"/>
  <c r="L924" i="9" s="1"/>
  <c r="K923" i="9"/>
  <c r="K922" i="9"/>
  <c r="L922" i="9" s="1"/>
  <c r="K921" i="9"/>
  <c r="K920" i="9"/>
  <c r="L920" i="9" s="1"/>
  <c r="K919" i="9"/>
  <c r="K918" i="9"/>
  <c r="L918" i="9" s="1"/>
  <c r="K917" i="9"/>
  <c r="K916" i="9"/>
  <c r="L916" i="9" s="1"/>
  <c r="K915" i="9"/>
  <c r="K914" i="9"/>
  <c r="K913" i="9"/>
  <c r="K912" i="9"/>
  <c r="K911" i="9"/>
  <c r="K910" i="9"/>
  <c r="L910" i="9" s="1"/>
  <c r="K909" i="9"/>
  <c r="K908" i="9"/>
  <c r="L908" i="9" s="1"/>
  <c r="K907" i="9"/>
  <c r="K906" i="9"/>
  <c r="L906" i="9" s="1"/>
  <c r="K905" i="9"/>
  <c r="K904" i="9"/>
  <c r="K903" i="9"/>
  <c r="K902" i="9"/>
  <c r="L902" i="9" s="1"/>
  <c r="K901" i="9"/>
  <c r="K900" i="9"/>
  <c r="L900" i="9" s="1"/>
  <c r="K899" i="9"/>
  <c r="K898" i="9"/>
  <c r="K897" i="9"/>
  <c r="K896" i="9"/>
  <c r="K895" i="9"/>
  <c r="K894" i="9"/>
  <c r="K893" i="9"/>
  <c r="K892" i="9"/>
  <c r="L892" i="9" s="1"/>
  <c r="K891" i="9"/>
  <c r="K890" i="9"/>
  <c r="L890" i="9" s="1"/>
  <c r="K889" i="9"/>
  <c r="K888" i="9"/>
  <c r="L888" i="9" s="1"/>
  <c r="K887" i="9"/>
  <c r="K886" i="9"/>
  <c r="L886" i="9" s="1"/>
  <c r="K885" i="9"/>
  <c r="K884" i="9"/>
  <c r="L884" i="9" s="1"/>
  <c r="K883" i="9"/>
  <c r="K882" i="9"/>
  <c r="K881" i="9"/>
  <c r="K880" i="9"/>
  <c r="K879" i="9"/>
  <c r="K878" i="9"/>
  <c r="K877" i="9"/>
  <c r="K876" i="9"/>
  <c r="K875" i="9"/>
  <c r="K874" i="9"/>
  <c r="K873" i="9"/>
  <c r="K872" i="9"/>
  <c r="K871" i="9"/>
  <c r="K870" i="9"/>
  <c r="K869" i="9"/>
  <c r="K868" i="9"/>
  <c r="K867" i="9"/>
  <c r="K866" i="9"/>
  <c r="K865" i="9"/>
  <c r="K864" i="9"/>
  <c r="K863" i="9"/>
  <c r="K862" i="9"/>
  <c r="L862" i="9" s="1"/>
  <c r="K861" i="9"/>
  <c r="K860" i="9"/>
  <c r="L860" i="9" s="1"/>
  <c r="K859" i="9"/>
  <c r="K858" i="9"/>
  <c r="K857" i="9"/>
  <c r="K856" i="9"/>
  <c r="L856" i="9" s="1"/>
  <c r="K855" i="9"/>
  <c r="K854" i="9"/>
  <c r="L854" i="9" s="1"/>
  <c r="K853" i="9"/>
  <c r="K852" i="9"/>
  <c r="L852" i="9" s="1"/>
  <c r="K851" i="9"/>
  <c r="K850" i="9"/>
  <c r="L850" i="9" s="1"/>
  <c r="K849" i="9"/>
  <c r="K848" i="9"/>
  <c r="L848" i="9" s="1"/>
  <c r="K847" i="9"/>
  <c r="K846" i="9"/>
  <c r="L846" i="9" s="1"/>
  <c r="K845" i="9"/>
  <c r="K844" i="9"/>
  <c r="L844" i="9" s="1"/>
  <c r="K843" i="9"/>
  <c r="K842" i="9"/>
  <c r="L842" i="9" s="1"/>
  <c r="K841" i="9"/>
  <c r="K840" i="9"/>
  <c r="K839" i="9"/>
  <c r="K838" i="9"/>
  <c r="K837" i="9"/>
  <c r="K836" i="9"/>
  <c r="K835" i="9"/>
  <c r="K834" i="9"/>
  <c r="L834" i="9" s="1"/>
  <c r="K833" i="9"/>
  <c r="K832" i="9"/>
  <c r="K829" i="9"/>
  <c r="K827" i="9"/>
  <c r="K825" i="9"/>
  <c r="K823" i="9"/>
  <c r="K821" i="9"/>
  <c r="K819" i="9"/>
  <c r="K818" i="9"/>
  <c r="L818" i="9" s="1"/>
  <c r="K817" i="9"/>
  <c r="K815" i="9"/>
  <c r="K814" i="9"/>
  <c r="L814" i="9" s="1"/>
  <c r="K787" i="9"/>
  <c r="L787" i="9" s="1"/>
  <c r="K785" i="9"/>
  <c r="L785" i="9" s="1"/>
  <c r="K783" i="9"/>
  <c r="L783" i="9" s="1"/>
  <c r="K781" i="9"/>
  <c r="L781" i="9" s="1"/>
  <c r="K779" i="9"/>
  <c r="L779" i="9" s="1"/>
  <c r="K777" i="9"/>
  <c r="L777" i="9" s="1"/>
  <c r="K775" i="9"/>
  <c r="L775" i="9" s="1"/>
  <c r="K773" i="9"/>
  <c r="L773" i="9" s="1"/>
  <c r="K771" i="9"/>
  <c r="L771" i="9" s="1"/>
  <c r="K769" i="9"/>
  <c r="L769" i="9" s="1"/>
  <c r="K767" i="9"/>
  <c r="L767" i="9" s="1"/>
  <c r="K765" i="9"/>
  <c r="L765" i="9" s="1"/>
  <c r="K763" i="9"/>
  <c r="L763" i="9" s="1"/>
  <c r="K761" i="9"/>
  <c r="L761" i="9" s="1"/>
  <c r="K759" i="9"/>
  <c r="L759" i="9" s="1"/>
  <c r="K757" i="9"/>
  <c r="L757" i="9" s="1"/>
  <c r="K755" i="9"/>
  <c r="L755" i="9" s="1"/>
  <c r="K753" i="9"/>
  <c r="L753" i="9" s="1"/>
  <c r="K751" i="9"/>
  <c r="L751" i="9" s="1"/>
  <c r="K749" i="9"/>
  <c r="L749" i="9" s="1"/>
  <c r="K747" i="9"/>
  <c r="L747" i="9" s="1"/>
  <c r="K745" i="9"/>
  <c r="L745" i="9" s="1"/>
  <c r="K741" i="9"/>
  <c r="L741" i="9" s="1"/>
  <c r="K735" i="9"/>
  <c r="L735" i="9" s="1"/>
  <c r="K733" i="9"/>
  <c r="L733" i="9" s="1"/>
  <c r="K731" i="9"/>
  <c r="L731" i="9" s="1"/>
  <c r="K729" i="9"/>
  <c r="L729" i="9" s="1"/>
  <c r="K727" i="9"/>
  <c r="L727" i="9" s="1"/>
  <c r="K725" i="9"/>
  <c r="L725" i="9" s="1"/>
  <c r="K723" i="9"/>
  <c r="K721" i="9"/>
  <c r="L721" i="9" s="1"/>
  <c r="K719" i="9"/>
  <c r="L719" i="9" s="1"/>
  <c r="K717" i="9"/>
  <c r="L717" i="9" s="1"/>
  <c r="K715" i="9"/>
  <c r="L715" i="9" s="1"/>
  <c r="K713" i="9"/>
  <c r="L713" i="9" s="1"/>
  <c r="K711" i="9"/>
  <c r="L711" i="9" s="1"/>
  <c r="K709" i="9"/>
  <c r="L709" i="9" s="1"/>
  <c r="K707" i="9"/>
  <c r="L707" i="9" s="1"/>
  <c r="K705" i="9"/>
  <c r="L705" i="9" s="1"/>
  <c r="K703" i="9"/>
  <c r="L703" i="9" s="1"/>
  <c r="K701" i="9"/>
  <c r="L701" i="9" s="1"/>
  <c r="K699" i="9"/>
  <c r="L699" i="9" s="1"/>
  <c r="K697" i="9"/>
  <c r="L697" i="9" s="1"/>
  <c r="K695" i="9"/>
  <c r="L695" i="9" s="1"/>
  <c r="K693" i="9"/>
  <c r="L693" i="9" s="1"/>
  <c r="K691" i="9"/>
  <c r="L691" i="9" s="1"/>
  <c r="K689" i="9"/>
  <c r="L689" i="9" s="1"/>
  <c r="K687" i="9"/>
  <c r="L687" i="9" s="1"/>
  <c r="K685" i="9"/>
  <c r="L685" i="9" s="1"/>
  <c r="K683" i="9"/>
  <c r="L683" i="9" s="1"/>
  <c r="K681" i="9"/>
  <c r="L681" i="9" s="1"/>
  <c r="K679" i="9"/>
  <c r="L679" i="9" s="1"/>
  <c r="K677" i="9"/>
  <c r="L677" i="9" s="1"/>
  <c r="K675" i="9"/>
  <c r="L675" i="9" s="1"/>
  <c r="K673" i="9"/>
  <c r="L673" i="9" s="1"/>
  <c r="K671" i="9"/>
  <c r="L671" i="9" s="1"/>
  <c r="K669" i="9"/>
  <c r="L669" i="9" s="1"/>
  <c r="K667" i="9"/>
  <c r="L667" i="9" s="1"/>
  <c r="K666" i="9"/>
  <c r="K627" i="9"/>
  <c r="L627" i="9" s="1"/>
  <c r="K615" i="9"/>
  <c r="K611" i="9"/>
  <c r="K609" i="9"/>
  <c r="K607" i="9"/>
  <c r="K557" i="9"/>
  <c r="L557" i="9" s="1"/>
  <c r="K549" i="9"/>
  <c r="L549" i="9" s="1"/>
  <c r="K547" i="9"/>
  <c r="L547" i="9" s="1"/>
  <c r="K545" i="9"/>
  <c r="L545" i="9" s="1"/>
  <c r="K543" i="9"/>
  <c r="L543" i="9" s="1"/>
  <c r="K542" i="9"/>
  <c r="K541" i="9"/>
  <c r="L541" i="9" s="1"/>
  <c r="K540" i="9"/>
  <c r="K539" i="9"/>
  <c r="L539" i="9" s="1"/>
  <c r="K538" i="9"/>
  <c r="K537" i="9"/>
  <c r="L537" i="9" s="1"/>
  <c r="K536" i="9"/>
  <c r="K535" i="9"/>
  <c r="L535" i="9" s="1"/>
  <c r="K534" i="9"/>
  <c r="K533" i="9"/>
  <c r="L533" i="9" s="1"/>
  <c r="K532" i="9"/>
  <c r="K531" i="9"/>
  <c r="L531" i="9" s="1"/>
  <c r="K530" i="9"/>
  <c r="K529" i="9"/>
  <c r="K528" i="9"/>
  <c r="K527" i="9"/>
  <c r="L527" i="9" s="1"/>
  <c r="K526" i="9"/>
  <c r="K525" i="9"/>
  <c r="L525" i="9" s="1"/>
  <c r="K524" i="9"/>
  <c r="K523" i="9"/>
  <c r="K522" i="9"/>
  <c r="K521" i="9"/>
  <c r="K520" i="9"/>
  <c r="K519" i="9"/>
  <c r="K518" i="9"/>
  <c r="K517" i="9"/>
  <c r="K516" i="9"/>
  <c r="K515" i="9"/>
  <c r="K514" i="9"/>
  <c r="K513" i="9"/>
  <c r="K511" i="9"/>
  <c r="K507" i="9"/>
  <c r="K505" i="9"/>
  <c r="K503" i="9"/>
  <c r="K499" i="9"/>
  <c r="K498" i="9"/>
  <c r="K495" i="9"/>
  <c r="L495" i="9" s="1"/>
  <c r="K494" i="9"/>
  <c r="K493" i="9"/>
  <c r="L493" i="9" s="1"/>
  <c r="K492" i="9"/>
  <c r="K491" i="9"/>
  <c r="L491" i="9" s="1"/>
  <c r="K490" i="9"/>
  <c r="K487" i="9"/>
  <c r="K486" i="9"/>
  <c r="K485" i="9"/>
  <c r="K484" i="9"/>
  <c r="K483" i="9"/>
  <c r="L483" i="9" s="1"/>
  <c r="K482" i="9"/>
  <c r="K481" i="9"/>
  <c r="L481" i="9" s="1"/>
  <c r="K480" i="9"/>
  <c r="K479" i="9"/>
  <c r="L479" i="9" s="1"/>
  <c r="K478" i="9"/>
  <c r="K477" i="9"/>
  <c r="L477" i="9" s="1"/>
  <c r="K476" i="9"/>
  <c r="K475" i="9"/>
  <c r="L475" i="9" s="1"/>
  <c r="K474" i="9"/>
  <c r="K473" i="9"/>
  <c r="L473" i="9" s="1"/>
  <c r="K472" i="9"/>
  <c r="K471" i="9"/>
  <c r="L471" i="9" s="1"/>
  <c r="K470" i="9"/>
  <c r="K469" i="9"/>
  <c r="L469" i="9" s="1"/>
  <c r="K468" i="9"/>
  <c r="K467" i="9"/>
  <c r="L467" i="9" s="1"/>
  <c r="K466" i="9"/>
  <c r="K465" i="9"/>
  <c r="L465" i="9" s="1"/>
  <c r="K464" i="9"/>
  <c r="K463" i="9"/>
  <c r="L463" i="9" s="1"/>
  <c r="K462" i="9"/>
  <c r="K461" i="9"/>
  <c r="L461" i="9" s="1"/>
  <c r="K460" i="9"/>
  <c r="K459" i="9"/>
  <c r="L459" i="9" s="1"/>
  <c r="K458" i="9"/>
  <c r="K457" i="9"/>
  <c r="L457" i="9" s="1"/>
  <c r="K456" i="9"/>
  <c r="K455" i="9"/>
  <c r="L455" i="9" s="1"/>
  <c r="K454" i="9"/>
  <c r="K453" i="9"/>
  <c r="L453" i="9" s="1"/>
  <c r="K452" i="9"/>
  <c r="K451" i="9"/>
  <c r="L451" i="9" s="1"/>
  <c r="K450" i="9"/>
  <c r="K449" i="9"/>
  <c r="L449" i="9" s="1"/>
  <c r="K447" i="9"/>
  <c r="L447" i="9" s="1"/>
  <c r="K445" i="9"/>
  <c r="L445" i="9" s="1"/>
  <c r="K443" i="9"/>
  <c r="L443" i="9" s="1"/>
  <c r="K441" i="9"/>
  <c r="L441" i="9" s="1"/>
  <c r="K439" i="9"/>
  <c r="L439" i="9" s="1"/>
  <c r="K437" i="9"/>
  <c r="L437" i="9" s="1"/>
  <c r="K435" i="9"/>
  <c r="L435" i="9" s="1"/>
  <c r="K433" i="9"/>
  <c r="L433" i="9" s="1"/>
  <c r="K431" i="9"/>
  <c r="L431" i="9" s="1"/>
  <c r="K429" i="9"/>
  <c r="L429" i="9" s="1"/>
  <c r="K427" i="9"/>
  <c r="L427" i="9" s="1"/>
  <c r="K425" i="9"/>
  <c r="L425" i="9" s="1"/>
  <c r="K423" i="9"/>
  <c r="L423" i="9" s="1"/>
  <c r="K421" i="9"/>
  <c r="L421" i="9" s="1"/>
  <c r="K419" i="9"/>
  <c r="L419" i="9" s="1"/>
  <c r="K417" i="9"/>
  <c r="L417" i="9" s="1"/>
  <c r="K415" i="9"/>
  <c r="L415" i="9" s="1"/>
  <c r="K413" i="9"/>
  <c r="L413" i="9" s="1"/>
  <c r="K411" i="9"/>
  <c r="L411" i="9" s="1"/>
  <c r="K409" i="9"/>
  <c r="L409" i="9" s="1"/>
  <c r="K407" i="9"/>
  <c r="L407" i="9" s="1"/>
  <c r="K405" i="9"/>
  <c r="L405" i="9" s="1"/>
  <c r="K403" i="9"/>
  <c r="L403" i="9" s="1"/>
  <c r="K401" i="9"/>
  <c r="L401" i="9" s="1"/>
  <c r="K399" i="9"/>
  <c r="L399" i="9" s="1"/>
  <c r="K397" i="9"/>
  <c r="L397" i="9" s="1"/>
  <c r="K395" i="9"/>
  <c r="L395" i="9" s="1"/>
  <c r="K393" i="9"/>
  <c r="L393" i="9" s="1"/>
  <c r="K391" i="9"/>
  <c r="L391" i="9" s="1"/>
  <c r="K389" i="9"/>
  <c r="L389" i="9" s="1"/>
  <c r="K387" i="9"/>
  <c r="L387" i="9" s="1"/>
  <c r="K385" i="9"/>
  <c r="L385" i="9" s="1"/>
  <c r="K383" i="9"/>
  <c r="L383" i="9" s="1"/>
  <c r="K381" i="9"/>
  <c r="L381" i="9" s="1"/>
  <c r="K379" i="9"/>
  <c r="L379" i="9" s="1"/>
  <c r="K377" i="9"/>
  <c r="L377" i="9" s="1"/>
  <c r="K375" i="9"/>
  <c r="L375" i="9" s="1"/>
  <c r="K373" i="9"/>
  <c r="L373" i="9" s="1"/>
  <c r="K371" i="9"/>
  <c r="L371" i="9" s="1"/>
  <c r="K369" i="9"/>
  <c r="L369" i="9" s="1"/>
  <c r="K367" i="9"/>
  <c r="L367" i="9" s="1"/>
  <c r="K365" i="9"/>
  <c r="L365" i="9" s="1"/>
  <c r="K363" i="9"/>
  <c r="L363" i="9" s="1"/>
  <c r="K361" i="9"/>
  <c r="L361" i="9" s="1"/>
  <c r="K359" i="9"/>
  <c r="K358" i="9"/>
  <c r="K357" i="9"/>
  <c r="L357" i="9" s="1"/>
  <c r="K355" i="9"/>
  <c r="L355" i="9" s="1"/>
  <c r="K354" i="9"/>
  <c r="K341" i="9"/>
  <c r="L341" i="9" s="1"/>
  <c r="K339" i="9"/>
  <c r="L339" i="9" s="1"/>
  <c r="K335" i="9"/>
  <c r="L335" i="9" s="1"/>
  <c r="K333" i="9"/>
  <c r="L333" i="9" s="1"/>
  <c r="K331" i="9"/>
  <c r="L331" i="9" s="1"/>
  <c r="K329" i="9"/>
  <c r="L329" i="9" s="1"/>
  <c r="K327" i="9"/>
  <c r="L327" i="9" s="1"/>
  <c r="K323" i="9"/>
  <c r="L323" i="9" s="1"/>
  <c r="K321" i="9"/>
  <c r="L321" i="9" s="1"/>
  <c r="K319" i="9"/>
  <c r="L319" i="9" s="1"/>
  <c r="K317" i="9"/>
  <c r="L317" i="9" s="1"/>
  <c r="K315" i="9"/>
  <c r="L315" i="9" s="1"/>
  <c r="K313" i="9"/>
  <c r="L313" i="9" s="1"/>
  <c r="K311" i="9"/>
  <c r="L311" i="9" s="1"/>
  <c r="K309" i="9"/>
  <c r="L309" i="9" s="1"/>
  <c r="K307" i="9"/>
  <c r="L307" i="9" s="1"/>
  <c r="K305" i="9"/>
  <c r="L305" i="9" s="1"/>
  <c r="K303" i="9"/>
  <c r="L303" i="9" s="1"/>
  <c r="K301" i="9"/>
  <c r="L301" i="9" s="1"/>
  <c r="K299" i="9"/>
  <c r="L299" i="9" s="1"/>
  <c r="K297" i="9"/>
  <c r="L297" i="9" s="1"/>
  <c r="K295" i="9"/>
  <c r="L295" i="9" s="1"/>
  <c r="K293" i="9"/>
  <c r="L293" i="9" s="1"/>
  <c r="K291" i="9"/>
  <c r="L291" i="9" s="1"/>
  <c r="K289" i="9"/>
  <c r="L289" i="9" s="1"/>
  <c r="K287" i="9"/>
  <c r="L287" i="9" s="1"/>
  <c r="K285" i="9"/>
  <c r="L285" i="9" s="1"/>
  <c r="K283" i="9"/>
  <c r="L283" i="9" s="1"/>
  <c r="K281" i="9"/>
  <c r="L281" i="9" s="1"/>
  <c r="K279" i="9"/>
  <c r="L279" i="9" s="1"/>
  <c r="K277" i="9"/>
  <c r="L277" i="9" s="1"/>
  <c r="K275" i="9"/>
  <c r="L275" i="9" s="1"/>
  <c r="K273" i="9"/>
  <c r="L273" i="9" s="1"/>
  <c r="K271" i="9"/>
  <c r="L271" i="9" s="1"/>
  <c r="K269" i="9"/>
  <c r="L269" i="9" s="1"/>
  <c r="K267" i="9"/>
  <c r="L267" i="9" s="1"/>
  <c r="K265" i="9"/>
  <c r="L265" i="9" s="1"/>
  <c r="K263" i="9"/>
  <c r="L263" i="9" s="1"/>
  <c r="K261" i="9"/>
  <c r="L261" i="9" s="1"/>
  <c r="K259" i="9"/>
  <c r="L259" i="9" s="1"/>
  <c r="K257" i="9"/>
  <c r="L257" i="9" s="1"/>
  <c r="K255" i="9"/>
  <c r="L255" i="9" s="1"/>
  <c r="K253" i="9"/>
  <c r="L253" i="9" s="1"/>
  <c r="K251" i="9"/>
  <c r="L251" i="9" s="1"/>
  <c r="K249" i="9"/>
  <c r="L249" i="9" s="1"/>
  <c r="K247" i="9"/>
  <c r="L247" i="9" s="1"/>
  <c r="K245" i="9"/>
  <c r="L245" i="9" s="1"/>
  <c r="K239" i="9"/>
  <c r="L239" i="9" s="1"/>
  <c r="K237" i="9"/>
  <c r="L237" i="9" s="1"/>
  <c r="K235" i="9"/>
  <c r="L235" i="9" s="1"/>
  <c r="K233" i="9"/>
  <c r="L233" i="9" s="1"/>
  <c r="K231" i="9"/>
  <c r="L231" i="9" s="1"/>
  <c r="K229" i="9"/>
  <c r="L229" i="9" s="1"/>
  <c r="K227" i="9"/>
  <c r="L227" i="9" s="1"/>
  <c r="K225" i="9"/>
  <c r="L225" i="9" s="1"/>
  <c r="K223" i="9"/>
  <c r="L223" i="9" s="1"/>
  <c r="K221" i="9"/>
  <c r="L221" i="9" s="1"/>
  <c r="K215" i="9"/>
  <c r="L215" i="9" s="1"/>
  <c r="K213" i="9"/>
  <c r="L213" i="9" s="1"/>
  <c r="K211" i="9"/>
  <c r="L211" i="9" s="1"/>
  <c r="K205" i="9"/>
  <c r="L205" i="9" s="1"/>
  <c r="K203" i="9"/>
  <c r="L203" i="9" s="1"/>
  <c r="K193" i="9"/>
  <c r="L193" i="9" s="1"/>
  <c r="K191" i="9"/>
  <c r="L191" i="9" s="1"/>
  <c r="K189" i="9"/>
  <c r="L189" i="9" s="1"/>
  <c r="K187" i="9"/>
  <c r="L187" i="9" s="1"/>
  <c r="K160" i="9"/>
  <c r="L160" i="9" s="1"/>
  <c r="K158" i="9"/>
  <c r="L158" i="9" s="1"/>
  <c r="K156" i="9"/>
  <c r="L156" i="9" s="1"/>
  <c r="K152" i="9"/>
  <c r="L152" i="9" s="1"/>
  <c r="K125" i="9"/>
  <c r="L125" i="9" s="1"/>
  <c r="K123" i="9"/>
  <c r="L123" i="9" s="1"/>
  <c r="K121" i="9"/>
  <c r="L121" i="9" s="1"/>
  <c r="K119" i="9"/>
  <c r="L119" i="9" s="1"/>
  <c r="K117" i="9"/>
  <c r="L117" i="9" s="1"/>
  <c r="K115" i="9"/>
  <c r="L115" i="9" s="1"/>
  <c r="K113" i="9"/>
  <c r="L113" i="9" s="1"/>
  <c r="K111" i="9"/>
  <c r="L111" i="9" s="1"/>
  <c r="K109" i="9"/>
  <c r="K107" i="9"/>
  <c r="L107" i="9" s="1"/>
  <c r="K105" i="9"/>
  <c r="L105" i="9" s="1"/>
  <c r="K103" i="9"/>
  <c r="L103" i="9" s="1"/>
  <c r="K101" i="9"/>
  <c r="L101" i="9" s="1"/>
  <c r="K99" i="9"/>
  <c r="L99" i="9" s="1"/>
  <c r="K97" i="9"/>
  <c r="L97" i="9" s="1"/>
  <c r="K95" i="9"/>
  <c r="L95" i="9" s="1"/>
  <c r="K93" i="9"/>
  <c r="L93" i="9" s="1"/>
  <c r="K91" i="9"/>
  <c r="L91" i="9" s="1"/>
  <c r="K89" i="9"/>
  <c r="L89" i="9" s="1"/>
  <c r="K87" i="9"/>
  <c r="L87" i="9" s="1"/>
  <c r="K85" i="9"/>
  <c r="K83" i="9"/>
  <c r="K81" i="9"/>
  <c r="K79" i="9"/>
  <c r="K77" i="9"/>
  <c r="K75" i="9"/>
  <c r="L75" i="9" s="1"/>
  <c r="K73" i="9"/>
  <c r="L73" i="9" s="1"/>
  <c r="K71" i="9"/>
  <c r="L71" i="9" s="1"/>
  <c r="K69" i="9"/>
  <c r="L69" i="9" s="1"/>
  <c r="K67" i="9"/>
  <c r="K65" i="9"/>
  <c r="K63" i="9"/>
  <c r="L63" i="9" s="1"/>
  <c r="K61" i="9"/>
  <c r="L61" i="9" s="1"/>
  <c r="K59" i="9"/>
  <c r="L59" i="9" s="1"/>
  <c r="K57" i="9"/>
  <c r="K55" i="9"/>
  <c r="L55" i="9" s="1"/>
  <c r="K53" i="9"/>
  <c r="L53" i="9" s="1"/>
  <c r="K51" i="9"/>
  <c r="L51" i="9" s="1"/>
  <c r="K49" i="9"/>
  <c r="L49" i="9" s="1"/>
  <c r="K47" i="9"/>
  <c r="L47" i="9" s="1"/>
  <c r="K45" i="9"/>
  <c r="L45" i="9" s="1"/>
  <c r="K43" i="9"/>
  <c r="K41" i="9"/>
  <c r="L41" i="9" s="1"/>
  <c r="K39" i="9"/>
  <c r="L39" i="9" s="1"/>
  <c r="K37" i="9"/>
  <c r="L37" i="9" s="1"/>
  <c r="K35" i="9"/>
  <c r="L35" i="9" s="1"/>
  <c r="K33" i="9"/>
  <c r="L33" i="9" s="1"/>
  <c r="K31" i="9"/>
  <c r="L31" i="9" s="1"/>
  <c r="K29" i="9"/>
  <c r="L29" i="9" s="1"/>
  <c r="K27" i="9"/>
  <c r="L27" i="9" s="1"/>
  <c r="K25" i="9"/>
  <c r="L25" i="9" s="1"/>
  <c r="K23" i="9"/>
  <c r="L23" i="9" s="1"/>
  <c r="K21" i="9"/>
  <c r="L21" i="9" s="1"/>
  <c r="K18" i="9"/>
  <c r="L18" i="9" s="1"/>
  <c r="K16" i="9"/>
  <c r="L16" i="9" s="1"/>
  <c r="K14" i="9"/>
  <c r="L14" i="9" s="1"/>
  <c r="K12" i="9"/>
  <c r="L12" i="9" s="1"/>
  <c r="K10" i="9"/>
  <c r="K998" i="1"/>
  <c r="L998" i="1" s="1"/>
  <c r="K996" i="1"/>
  <c r="L996" i="1" s="1"/>
  <c r="K994" i="1"/>
  <c r="L994" i="1" s="1"/>
  <c r="K993" i="1"/>
  <c r="K992" i="1"/>
  <c r="L992" i="1" s="1"/>
  <c r="K991" i="1"/>
  <c r="K990" i="1"/>
  <c r="L990" i="1" s="1"/>
  <c r="K989" i="1"/>
  <c r="K988" i="1"/>
  <c r="L988" i="1" s="1"/>
  <c r="K987" i="1"/>
  <c r="K985" i="1"/>
  <c r="K984" i="1"/>
  <c r="L984" i="1" s="1"/>
  <c r="K983" i="1"/>
  <c r="K982" i="1"/>
  <c r="L982" i="1" s="1"/>
  <c r="K981" i="1"/>
  <c r="K980" i="1"/>
  <c r="L980" i="1" s="1"/>
  <c r="K979" i="1"/>
  <c r="K978" i="1"/>
  <c r="L978" i="1" s="1"/>
  <c r="K977" i="1"/>
  <c r="K976" i="1"/>
  <c r="L976" i="1" s="1"/>
  <c r="K975" i="1"/>
  <c r="K974" i="1"/>
  <c r="L974" i="1" s="1"/>
  <c r="K973" i="1"/>
  <c r="K972" i="1"/>
  <c r="L972" i="1" s="1"/>
  <c r="K971" i="1"/>
  <c r="K970" i="1"/>
  <c r="L970" i="1" s="1"/>
  <c r="K969" i="1"/>
  <c r="K968" i="1"/>
  <c r="L968" i="1" s="1"/>
  <c r="K967" i="1"/>
  <c r="K966" i="1"/>
  <c r="L966" i="1" s="1"/>
  <c r="K965" i="1"/>
  <c r="K963" i="1"/>
  <c r="K961" i="1"/>
  <c r="K959" i="1"/>
  <c r="K958" i="1"/>
  <c r="L958" i="1" s="1"/>
  <c r="K957" i="1"/>
  <c r="K956" i="1"/>
  <c r="L956" i="1" s="1"/>
  <c r="K955" i="1"/>
  <c r="K954" i="1"/>
  <c r="L954" i="1" s="1"/>
  <c r="K953" i="1"/>
  <c r="K952" i="1"/>
  <c r="L952" i="1" s="1"/>
  <c r="K951" i="1"/>
  <c r="K950" i="1"/>
  <c r="L950" i="1" s="1"/>
  <c r="K949" i="1"/>
  <c r="K948" i="1"/>
  <c r="L948" i="1" s="1"/>
  <c r="K947" i="1"/>
  <c r="K946" i="1"/>
  <c r="L946" i="1" s="1"/>
  <c r="K945" i="1"/>
  <c r="K944" i="1"/>
  <c r="L944" i="1" s="1"/>
  <c r="K943" i="1"/>
  <c r="K942" i="1"/>
  <c r="L942" i="1" s="1"/>
  <c r="K941" i="1"/>
  <c r="K940" i="1"/>
  <c r="L940" i="1" s="1"/>
  <c r="K939" i="1"/>
  <c r="K938" i="1"/>
  <c r="L938" i="1" s="1"/>
  <c r="K937" i="1"/>
  <c r="K936" i="1"/>
  <c r="L936" i="1" s="1"/>
  <c r="K935" i="1"/>
  <c r="K933" i="1"/>
  <c r="K932" i="1"/>
  <c r="L932" i="1" s="1"/>
  <c r="K931" i="1"/>
  <c r="K930" i="1"/>
  <c r="L930" i="1" s="1"/>
  <c r="K929" i="1"/>
  <c r="K928" i="1"/>
  <c r="L928" i="1" s="1"/>
  <c r="K927" i="1"/>
  <c r="K926" i="1"/>
  <c r="L926" i="1" s="1"/>
  <c r="K925" i="1"/>
  <c r="K924" i="1"/>
  <c r="L924" i="1" s="1"/>
  <c r="K923" i="1"/>
  <c r="K922" i="1"/>
  <c r="L922" i="1" s="1"/>
  <c r="K921" i="1"/>
  <c r="K920" i="1"/>
  <c r="L920" i="1" s="1"/>
  <c r="K919" i="1"/>
  <c r="K917" i="1"/>
  <c r="K916" i="1"/>
  <c r="L916" i="1" s="1"/>
  <c r="K915" i="1"/>
  <c r="K914" i="1"/>
  <c r="L914" i="1" s="1"/>
  <c r="K913" i="1"/>
  <c r="K911" i="1"/>
  <c r="K909" i="1"/>
  <c r="K907" i="1"/>
  <c r="K906" i="1"/>
  <c r="L906" i="1" s="1"/>
  <c r="K905" i="1"/>
  <c r="K904" i="1"/>
  <c r="L904" i="1" s="1"/>
  <c r="K903" i="1"/>
  <c r="K902" i="1"/>
  <c r="L902" i="1" s="1"/>
  <c r="K901" i="1"/>
  <c r="K900" i="1"/>
  <c r="L900" i="1" s="1"/>
  <c r="K899" i="1"/>
  <c r="K898" i="1"/>
  <c r="L898" i="1" s="1"/>
  <c r="K897" i="1"/>
  <c r="K896" i="1"/>
  <c r="L896" i="1" s="1"/>
  <c r="K895" i="1"/>
  <c r="K894" i="1"/>
  <c r="L894" i="1" s="1"/>
  <c r="K893" i="1"/>
  <c r="K891" i="1"/>
  <c r="K889" i="1"/>
  <c r="K887" i="1"/>
  <c r="K886" i="1"/>
  <c r="L886" i="1" s="1"/>
  <c r="K885" i="1"/>
  <c r="K884" i="1"/>
  <c r="L884" i="1" s="1"/>
  <c r="K883" i="1"/>
  <c r="K882" i="1"/>
  <c r="L882" i="1" s="1"/>
  <c r="K881" i="1"/>
  <c r="K880" i="1"/>
  <c r="L880" i="1" s="1"/>
  <c r="K879" i="1"/>
  <c r="K878" i="1"/>
  <c r="L878" i="1" s="1"/>
  <c r="K877" i="1"/>
  <c r="K876" i="1"/>
  <c r="L876" i="1" s="1"/>
  <c r="K875" i="1"/>
  <c r="K874" i="1"/>
  <c r="L874" i="1" s="1"/>
  <c r="K873" i="1"/>
  <c r="K872" i="1"/>
  <c r="L872" i="1" s="1"/>
  <c r="K871" i="1"/>
  <c r="K870" i="1"/>
  <c r="L870" i="1" s="1"/>
  <c r="K869" i="1"/>
  <c r="K868" i="1"/>
  <c r="L868" i="1" s="1"/>
  <c r="K867" i="1"/>
  <c r="K866" i="1"/>
  <c r="L866" i="1" s="1"/>
  <c r="K865" i="1"/>
  <c r="K864" i="1"/>
  <c r="L864" i="1" s="1"/>
  <c r="K863" i="1"/>
  <c r="K862" i="1"/>
  <c r="L862" i="1" s="1"/>
  <c r="K861" i="1"/>
  <c r="K860" i="1"/>
  <c r="L860" i="1" s="1"/>
  <c r="K859" i="1"/>
  <c r="K858" i="1"/>
  <c r="L858" i="1" s="1"/>
  <c r="K857" i="1"/>
  <c r="K856" i="1"/>
  <c r="L856" i="1" s="1"/>
  <c r="K855" i="1"/>
  <c r="K854" i="1"/>
  <c r="L854" i="1" s="1"/>
  <c r="K853" i="1"/>
  <c r="K852" i="1"/>
  <c r="L852" i="1" s="1"/>
  <c r="K851" i="1"/>
  <c r="K850" i="1"/>
  <c r="L850" i="1" s="1"/>
  <c r="K849" i="1"/>
  <c r="K848" i="1"/>
  <c r="L848" i="1" s="1"/>
  <c r="K847" i="1"/>
  <c r="K846" i="1"/>
  <c r="L846" i="1" s="1"/>
  <c r="K845" i="1"/>
  <c r="K844" i="1"/>
  <c r="L844" i="1" s="1"/>
  <c r="K843" i="1"/>
  <c r="K842" i="1"/>
  <c r="L842" i="1" s="1"/>
  <c r="K841" i="1"/>
  <c r="K840" i="1"/>
  <c r="L840" i="1" s="1"/>
  <c r="K839" i="1"/>
  <c r="K838" i="1"/>
  <c r="L838" i="1" s="1"/>
  <c r="K837" i="1"/>
  <c r="K836" i="1"/>
  <c r="L836" i="1" s="1"/>
  <c r="K835" i="1"/>
  <c r="K834" i="1"/>
  <c r="L834" i="1" s="1"/>
  <c r="K833" i="1"/>
  <c r="K832" i="1"/>
  <c r="L832" i="1" s="1"/>
  <c r="K831" i="1"/>
  <c r="K824" i="1"/>
  <c r="L824" i="1" s="1"/>
  <c r="K822" i="1"/>
  <c r="L822" i="1" s="1"/>
  <c r="K820" i="1"/>
  <c r="L820" i="1" s="1"/>
  <c r="K818" i="1"/>
  <c r="L818" i="1" s="1"/>
  <c r="K812" i="1"/>
  <c r="L812" i="1" s="1"/>
  <c r="K810" i="1"/>
  <c r="L810" i="1" s="1"/>
  <c r="K808" i="1"/>
  <c r="L808" i="1" s="1"/>
  <c r="K804" i="1"/>
  <c r="L804" i="1" s="1"/>
  <c r="K802" i="1"/>
  <c r="L802" i="1" s="1"/>
  <c r="K800" i="1"/>
  <c r="L800" i="1" s="1"/>
  <c r="K798" i="1"/>
  <c r="L798" i="1" s="1"/>
  <c r="K796" i="1"/>
  <c r="L796" i="1" s="1"/>
  <c r="K794" i="1"/>
  <c r="L794" i="1" s="1"/>
  <c r="K792" i="1"/>
  <c r="L792" i="1" s="1"/>
  <c r="K790" i="1"/>
  <c r="L790" i="1" s="1"/>
  <c r="K788" i="1"/>
  <c r="L788" i="1" s="1"/>
  <c r="K786" i="1"/>
  <c r="L786" i="1" s="1"/>
  <c r="K784" i="1"/>
  <c r="L784" i="1" s="1"/>
  <c r="K782" i="1"/>
  <c r="L782" i="1" s="1"/>
  <c r="K780" i="1"/>
  <c r="L780" i="1" s="1"/>
  <c r="K778" i="1"/>
  <c r="L778" i="1" s="1"/>
  <c r="K776" i="1"/>
  <c r="L776" i="1" s="1"/>
  <c r="K774" i="1"/>
  <c r="L774" i="1" s="1"/>
  <c r="K772" i="1"/>
  <c r="L772" i="1" s="1"/>
  <c r="K770" i="1"/>
  <c r="L770" i="1" s="1"/>
  <c r="K768" i="1"/>
  <c r="L768" i="1" s="1"/>
  <c r="K766" i="1"/>
  <c r="L766" i="1" s="1"/>
  <c r="K764" i="1"/>
  <c r="L764" i="1" s="1"/>
  <c r="K762" i="1"/>
  <c r="L762" i="1" s="1"/>
  <c r="K760" i="1"/>
  <c r="L760" i="1" s="1"/>
  <c r="K758" i="1"/>
  <c r="L758" i="1" s="1"/>
  <c r="K756" i="1"/>
  <c r="L756" i="1" s="1"/>
  <c r="K754" i="1"/>
  <c r="L754" i="1" s="1"/>
  <c r="K752" i="1"/>
  <c r="L752" i="1" s="1"/>
  <c r="K750" i="1"/>
  <c r="L750" i="1" s="1"/>
  <c r="K748" i="1"/>
  <c r="L748" i="1" s="1"/>
  <c r="K746" i="1"/>
  <c r="L746" i="1" s="1"/>
  <c r="K744" i="1"/>
  <c r="L744" i="1" s="1"/>
  <c r="K742" i="1"/>
  <c r="L742" i="1" s="1"/>
  <c r="K740" i="1"/>
  <c r="L740" i="1" s="1"/>
  <c r="K738" i="1"/>
  <c r="L738" i="1" s="1"/>
  <c r="K736" i="1"/>
  <c r="L736" i="1" s="1"/>
  <c r="K734" i="1"/>
  <c r="L734" i="1" s="1"/>
  <c r="K732" i="1"/>
  <c r="L732" i="1" s="1"/>
  <c r="K730" i="1"/>
  <c r="K729" i="1"/>
  <c r="K728" i="1"/>
  <c r="L728" i="1" s="1"/>
  <c r="K727" i="1"/>
  <c r="K726" i="1"/>
  <c r="L726" i="1" s="1"/>
  <c r="K725" i="1"/>
  <c r="K724" i="1"/>
  <c r="L724" i="1" s="1"/>
  <c r="K723" i="1"/>
  <c r="K722" i="1"/>
  <c r="L722" i="1" s="1"/>
  <c r="K721" i="1"/>
  <c r="K720" i="1"/>
  <c r="L720" i="1" s="1"/>
  <c r="K719" i="1"/>
  <c r="K718" i="1"/>
  <c r="L718" i="1" s="1"/>
  <c r="K717" i="1"/>
  <c r="K716" i="1"/>
  <c r="L716" i="1" s="1"/>
  <c r="K715" i="1"/>
  <c r="K714" i="1"/>
  <c r="L714" i="1" s="1"/>
  <c r="K713" i="1"/>
  <c r="K712" i="1"/>
  <c r="L712" i="1" s="1"/>
  <c r="K711" i="1"/>
  <c r="K710" i="1"/>
  <c r="L710" i="1" s="1"/>
  <c r="K709" i="1"/>
  <c r="K708" i="1"/>
  <c r="L708" i="1" s="1"/>
  <c r="K707" i="1"/>
  <c r="K706" i="1"/>
  <c r="L706" i="1" s="1"/>
  <c r="K705" i="1"/>
  <c r="K704" i="1"/>
  <c r="L704" i="1" s="1"/>
  <c r="K703" i="1"/>
  <c r="K702" i="1"/>
  <c r="L702" i="1" s="1"/>
  <c r="K701" i="1"/>
  <c r="K700" i="1"/>
  <c r="L700" i="1" s="1"/>
  <c r="K699" i="1"/>
  <c r="K698" i="1"/>
  <c r="L698" i="1" s="1"/>
  <c r="K697" i="1"/>
  <c r="K696" i="1"/>
  <c r="L696" i="1" s="1"/>
  <c r="K695" i="1"/>
  <c r="K693" i="1"/>
  <c r="K691" i="1"/>
  <c r="K690" i="1"/>
  <c r="L690" i="1" s="1"/>
  <c r="K689" i="1"/>
  <c r="K688" i="1"/>
  <c r="L688" i="1" s="1"/>
  <c r="K687" i="1"/>
  <c r="K686" i="1"/>
  <c r="L686" i="1" s="1"/>
  <c r="K685" i="1"/>
  <c r="K684" i="1"/>
  <c r="L684" i="1" s="1"/>
  <c r="K683" i="1"/>
  <c r="K682" i="1"/>
  <c r="L682" i="1" s="1"/>
  <c r="K681" i="1"/>
  <c r="K680" i="1"/>
  <c r="L680" i="1" s="1"/>
  <c r="K679" i="1"/>
  <c r="K678" i="1"/>
  <c r="L678" i="1" s="1"/>
  <c r="K677" i="1"/>
  <c r="K676" i="1"/>
  <c r="L676" i="1" s="1"/>
  <c r="K675" i="1"/>
  <c r="K674" i="1"/>
  <c r="L674" i="1" s="1"/>
  <c r="K673" i="1"/>
  <c r="K671" i="1"/>
  <c r="K670" i="1"/>
  <c r="K669" i="1"/>
  <c r="K667" i="1"/>
  <c r="K666" i="1"/>
  <c r="L666" i="1" s="1"/>
  <c r="K665" i="1"/>
  <c r="K664" i="1"/>
  <c r="L664" i="1" s="1"/>
  <c r="K663" i="1"/>
  <c r="K662" i="1"/>
  <c r="L662" i="1" s="1"/>
  <c r="K660" i="1"/>
  <c r="L660" i="1" s="1"/>
  <c r="K659" i="1"/>
  <c r="K658" i="1"/>
  <c r="L658" i="1" s="1"/>
  <c r="K656" i="1"/>
  <c r="L656" i="1" s="1"/>
  <c r="K655" i="1"/>
  <c r="K654" i="1"/>
  <c r="L654" i="1" s="1"/>
  <c r="K652" i="1"/>
  <c r="L652" i="1" s="1"/>
  <c r="K651" i="1"/>
  <c r="K650" i="1"/>
  <c r="L650" i="1" s="1"/>
  <c r="K648" i="1"/>
  <c r="L648" i="1" s="1"/>
  <c r="K647" i="1"/>
  <c r="K644" i="1"/>
  <c r="L644" i="1" s="1"/>
  <c r="K643" i="1"/>
  <c r="K642" i="1"/>
  <c r="L642" i="1" s="1"/>
  <c r="K640" i="1"/>
  <c r="L640" i="1" s="1"/>
  <c r="K639" i="1"/>
  <c r="K638" i="1"/>
  <c r="L638" i="1" s="1"/>
  <c r="K636" i="1"/>
  <c r="L636" i="1" s="1"/>
  <c r="K635" i="1"/>
  <c r="K634" i="1"/>
  <c r="L634" i="1" s="1"/>
  <c r="K632" i="1"/>
  <c r="L632" i="1" s="1"/>
  <c r="K631" i="1"/>
  <c r="K630" i="1"/>
  <c r="L630" i="1" s="1"/>
  <c r="K628" i="1"/>
  <c r="L628" i="1" s="1"/>
  <c r="K627" i="1"/>
  <c r="K626" i="1"/>
  <c r="L626" i="1" s="1"/>
  <c r="K624" i="1"/>
  <c r="L624" i="1" s="1"/>
  <c r="K623" i="1"/>
  <c r="K622" i="1"/>
  <c r="L622" i="1" s="1"/>
  <c r="K620" i="1"/>
  <c r="L620" i="1" s="1"/>
  <c r="K619" i="1"/>
  <c r="K618" i="1"/>
  <c r="L618" i="1" s="1"/>
  <c r="K616" i="1"/>
  <c r="L616" i="1" s="1"/>
  <c r="K615" i="1"/>
  <c r="K614" i="1"/>
  <c r="L614" i="1" s="1"/>
  <c r="K612" i="1"/>
  <c r="L612" i="1" s="1"/>
  <c r="K611" i="1"/>
  <c r="K610" i="1"/>
  <c r="L610" i="1" s="1"/>
  <c r="K607" i="1"/>
  <c r="K606" i="1"/>
  <c r="L606" i="1" s="1"/>
  <c r="K604" i="1"/>
  <c r="L604" i="1" s="1"/>
  <c r="K603" i="1"/>
  <c r="K602" i="1"/>
  <c r="L602" i="1" s="1"/>
  <c r="K600" i="1"/>
  <c r="L600" i="1" s="1"/>
  <c r="K599" i="1"/>
  <c r="K598" i="1"/>
  <c r="L598" i="1" s="1"/>
  <c r="K596" i="1"/>
  <c r="L596" i="1" s="1"/>
  <c r="K595" i="1"/>
  <c r="K594" i="1"/>
  <c r="L594" i="1" s="1"/>
  <c r="K592" i="1"/>
  <c r="L592" i="1" s="1"/>
  <c r="K591" i="1"/>
  <c r="K590" i="1"/>
  <c r="L590" i="1" s="1"/>
  <c r="K588" i="1"/>
  <c r="L588" i="1" s="1"/>
  <c r="K587" i="1"/>
  <c r="K583" i="1"/>
  <c r="K582" i="1"/>
  <c r="L582" i="1" s="1"/>
  <c r="K580" i="1"/>
  <c r="L580" i="1" s="1"/>
  <c r="K578" i="1"/>
  <c r="L578" i="1" s="1"/>
  <c r="K576" i="1"/>
  <c r="K574" i="1"/>
  <c r="K572" i="1"/>
  <c r="K570" i="1"/>
  <c r="K568" i="1"/>
  <c r="K566" i="1"/>
  <c r="K564" i="1"/>
  <c r="K562" i="1"/>
  <c r="K560" i="1"/>
  <c r="K558" i="1"/>
  <c r="L558" i="1" s="1"/>
  <c r="K556" i="1"/>
  <c r="L556" i="1" s="1"/>
  <c r="K554" i="1"/>
  <c r="L554" i="1" s="1"/>
  <c r="K552" i="1"/>
  <c r="L552" i="1" s="1"/>
  <c r="K550" i="1"/>
  <c r="L550" i="1" s="1"/>
  <c r="K548" i="1"/>
  <c r="K546" i="1"/>
  <c r="L546" i="1" s="1"/>
  <c r="K544" i="1"/>
  <c r="L544" i="1" s="1"/>
  <c r="K542" i="1"/>
  <c r="L542" i="1" s="1"/>
  <c r="K540" i="1"/>
  <c r="L540" i="1" s="1"/>
  <c r="K538" i="1"/>
  <c r="K536" i="1"/>
  <c r="K534" i="1"/>
  <c r="K532" i="1"/>
  <c r="L532" i="1" s="1"/>
  <c r="K530" i="1"/>
  <c r="L530" i="1" s="1"/>
  <c r="K528" i="1"/>
  <c r="K526" i="1"/>
  <c r="L526" i="1" s="1"/>
  <c r="K524" i="1"/>
  <c r="L524" i="1" s="1"/>
  <c r="K522" i="1"/>
  <c r="L522" i="1" s="1"/>
  <c r="K520" i="1"/>
  <c r="K518" i="1"/>
  <c r="K516" i="1"/>
  <c r="L516" i="1" s="1"/>
  <c r="K514" i="1"/>
  <c r="L514" i="1" s="1"/>
  <c r="K512" i="1"/>
  <c r="L512" i="1" s="1"/>
  <c r="K510" i="1"/>
  <c r="L510" i="1" s="1"/>
  <c r="K508" i="1"/>
  <c r="L508" i="1" s="1"/>
  <c r="K506" i="1"/>
  <c r="L506" i="1" s="1"/>
  <c r="K504" i="1"/>
  <c r="L504" i="1" s="1"/>
  <c r="K502" i="1"/>
  <c r="L502" i="1" s="1"/>
  <c r="K500" i="1"/>
  <c r="L500" i="1" s="1"/>
  <c r="K498" i="1"/>
  <c r="L498" i="1" s="1"/>
  <c r="K496" i="1"/>
  <c r="L496" i="1" s="1"/>
  <c r="K494" i="1"/>
  <c r="L494" i="1" s="1"/>
  <c r="K492" i="1"/>
  <c r="L492" i="1" s="1"/>
  <c r="K490" i="1"/>
  <c r="L490" i="1" s="1"/>
  <c r="K488" i="1"/>
  <c r="K486" i="1"/>
  <c r="L486" i="1" s="1"/>
  <c r="K484" i="1"/>
  <c r="L484" i="1" s="1"/>
  <c r="K482" i="1"/>
  <c r="L482" i="1" s="1"/>
  <c r="K480" i="1"/>
  <c r="K478" i="1"/>
  <c r="L478" i="1" s="1"/>
  <c r="K476" i="1"/>
  <c r="L476" i="1" s="1"/>
  <c r="K474" i="1"/>
  <c r="L474" i="1" s="1"/>
  <c r="K472" i="1"/>
  <c r="L472" i="1" s="1"/>
  <c r="K470" i="1"/>
  <c r="L470" i="1" s="1"/>
  <c r="K468" i="1"/>
  <c r="L468" i="1" s="1"/>
  <c r="K466" i="1"/>
  <c r="L466" i="1" s="1"/>
  <c r="K464" i="1"/>
  <c r="L464" i="1" s="1"/>
  <c r="K462" i="1"/>
  <c r="L462" i="1" s="1"/>
  <c r="K460" i="1"/>
  <c r="L460" i="1" s="1"/>
  <c r="K458" i="1"/>
  <c r="L458" i="1" s="1"/>
  <c r="K456" i="1"/>
  <c r="L456" i="1" s="1"/>
  <c r="K454" i="1"/>
  <c r="L454" i="1" s="1"/>
  <c r="K452" i="1"/>
  <c r="L452" i="1" s="1"/>
  <c r="K450" i="1"/>
  <c r="L450" i="1" s="1"/>
  <c r="K448" i="1"/>
  <c r="K446" i="1"/>
  <c r="K444" i="1"/>
  <c r="K442" i="1"/>
  <c r="K441" i="1"/>
  <c r="K440" i="1"/>
  <c r="K437" i="1"/>
  <c r="K436" i="1"/>
  <c r="K434" i="1"/>
  <c r="L434" i="1" s="1"/>
  <c r="K432" i="1"/>
  <c r="K430" i="1"/>
  <c r="L430" i="1" s="1"/>
  <c r="K428" i="1"/>
  <c r="K426" i="1"/>
  <c r="L426" i="1" s="1"/>
  <c r="K425" i="1"/>
  <c r="K424" i="1"/>
  <c r="L424" i="1" s="1"/>
  <c r="K422" i="1"/>
  <c r="L422" i="1" s="1"/>
  <c r="K421" i="1"/>
  <c r="K420" i="1"/>
  <c r="L420" i="1" s="1"/>
  <c r="K418" i="1"/>
  <c r="L418" i="1" s="1"/>
  <c r="K416" i="1"/>
  <c r="L416" i="1" s="1"/>
  <c r="K414" i="1"/>
  <c r="L414" i="1" s="1"/>
  <c r="K412" i="1"/>
  <c r="L412" i="1" s="1"/>
  <c r="K410" i="1"/>
  <c r="L410" i="1" s="1"/>
  <c r="K409" i="1"/>
  <c r="K408" i="1"/>
  <c r="L408" i="1" s="1"/>
  <c r="K406" i="1"/>
  <c r="L406" i="1" s="1"/>
  <c r="K405" i="1"/>
  <c r="K404" i="1"/>
  <c r="L404" i="1" s="1"/>
  <c r="K402" i="1"/>
  <c r="L402" i="1" s="1"/>
  <c r="K400" i="1"/>
  <c r="L400" i="1" s="1"/>
  <c r="K398" i="1"/>
  <c r="L398" i="1" s="1"/>
  <c r="K396" i="1"/>
  <c r="L396" i="1" s="1"/>
  <c r="K394" i="1"/>
  <c r="L394" i="1" s="1"/>
  <c r="K393" i="1"/>
  <c r="K392" i="1"/>
  <c r="L392" i="1" s="1"/>
  <c r="K390" i="1"/>
  <c r="L390" i="1" s="1"/>
  <c r="K389" i="1"/>
  <c r="K388" i="1"/>
  <c r="L388" i="1" s="1"/>
  <c r="K386" i="1"/>
  <c r="L386" i="1" s="1"/>
  <c r="K384" i="1"/>
  <c r="L384" i="1" s="1"/>
  <c r="K382" i="1"/>
  <c r="L382" i="1" s="1"/>
  <c r="K380" i="1"/>
  <c r="L380" i="1" s="1"/>
  <c r="K378" i="1"/>
  <c r="L378" i="1" s="1"/>
  <c r="K377" i="1"/>
  <c r="K376" i="1"/>
  <c r="L376" i="1" s="1"/>
  <c r="K374" i="1"/>
  <c r="L374" i="1" s="1"/>
  <c r="K373" i="1"/>
  <c r="K372" i="1"/>
  <c r="L372" i="1" s="1"/>
  <c r="K370" i="1"/>
  <c r="L370" i="1" s="1"/>
  <c r="K368" i="1"/>
  <c r="L368" i="1" s="1"/>
  <c r="K366" i="1"/>
  <c r="L366" i="1" s="1"/>
  <c r="K364" i="1"/>
  <c r="L364" i="1" s="1"/>
  <c r="K362" i="1"/>
  <c r="L362" i="1" s="1"/>
  <c r="K361" i="1"/>
  <c r="K360" i="1"/>
  <c r="L360" i="1" s="1"/>
  <c r="K358" i="1"/>
  <c r="L358" i="1" s="1"/>
  <c r="K357" i="1"/>
  <c r="K356" i="1"/>
  <c r="L356" i="1" s="1"/>
  <c r="K354" i="1"/>
  <c r="K352" i="1"/>
  <c r="K350" i="1"/>
  <c r="L350" i="1" s="1"/>
  <c r="K348" i="1"/>
  <c r="L348" i="1" s="1"/>
  <c r="K346" i="1"/>
  <c r="L346" i="1" s="1"/>
  <c r="K345" i="1"/>
  <c r="K344" i="1"/>
  <c r="L344" i="1" s="1"/>
  <c r="K342" i="1"/>
  <c r="L342" i="1" s="1"/>
  <c r="K341" i="1"/>
  <c r="K340" i="1"/>
  <c r="L340" i="1" s="1"/>
  <c r="K338" i="1"/>
  <c r="L338" i="1" s="1"/>
  <c r="K336" i="1"/>
  <c r="L336" i="1" s="1"/>
  <c r="K334" i="1"/>
  <c r="L334" i="1" s="1"/>
  <c r="K332" i="1"/>
  <c r="L332" i="1" s="1"/>
  <c r="K331" i="1"/>
  <c r="K330" i="1"/>
  <c r="L330" i="1" s="1"/>
  <c r="K329" i="1"/>
  <c r="K328" i="1"/>
  <c r="L328" i="1" s="1"/>
  <c r="K327" i="1"/>
  <c r="K325" i="1"/>
  <c r="K324" i="1"/>
  <c r="L324" i="1" s="1"/>
  <c r="K323" i="1"/>
  <c r="K322" i="1"/>
  <c r="L322" i="1" s="1"/>
  <c r="K321" i="1"/>
  <c r="K320" i="1"/>
  <c r="L320" i="1" s="1"/>
  <c r="K319" i="1"/>
  <c r="K318" i="1"/>
  <c r="L318" i="1" s="1"/>
  <c r="K317" i="1"/>
  <c r="K316" i="1"/>
  <c r="L316" i="1" s="1"/>
  <c r="K315" i="1"/>
  <c r="K314" i="1"/>
  <c r="L314" i="1" s="1"/>
  <c r="K312" i="1"/>
  <c r="L312" i="1" s="1"/>
  <c r="K311" i="1"/>
  <c r="K310" i="1"/>
  <c r="L310" i="1" s="1"/>
  <c r="K307" i="1"/>
  <c r="K305" i="1"/>
  <c r="K303" i="1"/>
  <c r="K301" i="1"/>
  <c r="K300" i="1"/>
  <c r="K299" i="1"/>
  <c r="K296" i="1"/>
  <c r="L296" i="1" s="1"/>
  <c r="K295" i="1"/>
  <c r="K294" i="1"/>
  <c r="L294" i="1" s="1"/>
  <c r="K292" i="1"/>
  <c r="L292" i="1" s="1"/>
  <c r="K291" i="1"/>
  <c r="K290" i="1"/>
  <c r="L290" i="1" s="1"/>
  <c r="K289" i="1"/>
  <c r="K287" i="1"/>
  <c r="K286" i="1"/>
  <c r="L286" i="1" s="1"/>
  <c r="K285" i="1"/>
  <c r="K284" i="1"/>
  <c r="L284" i="1" s="1"/>
  <c r="K283" i="1"/>
  <c r="K280" i="1"/>
  <c r="K279" i="1"/>
  <c r="K276" i="1"/>
  <c r="L276" i="1" s="1"/>
  <c r="K275" i="1"/>
  <c r="K274" i="1"/>
  <c r="L274" i="1" s="1"/>
  <c r="K273" i="1"/>
  <c r="K272" i="1"/>
  <c r="L272" i="1" s="1"/>
  <c r="K271" i="1"/>
  <c r="K270" i="1"/>
  <c r="L270" i="1" s="1"/>
  <c r="K269" i="1"/>
  <c r="K268" i="1"/>
  <c r="L268" i="1" s="1"/>
  <c r="K267" i="1"/>
  <c r="K266" i="1"/>
  <c r="L266" i="1" s="1"/>
  <c r="K264" i="1"/>
  <c r="L264" i="1" s="1"/>
  <c r="K263" i="1"/>
  <c r="K262" i="1"/>
  <c r="L262" i="1" s="1"/>
  <c r="K260" i="1"/>
  <c r="L260" i="1" s="1"/>
  <c r="K259" i="1"/>
  <c r="K257" i="1"/>
  <c r="K256" i="1"/>
  <c r="L256" i="1" s="1"/>
  <c r="K255" i="1"/>
  <c r="K254" i="1"/>
  <c r="L254" i="1" s="1"/>
  <c r="K253" i="1"/>
  <c r="K252" i="1"/>
  <c r="L252" i="1" s="1"/>
  <c r="K251" i="1"/>
  <c r="K250" i="1"/>
  <c r="L250" i="1" s="1"/>
  <c r="K248" i="1"/>
  <c r="L248" i="1" s="1"/>
  <c r="K247" i="1"/>
  <c r="K246" i="1"/>
  <c r="L246" i="1" s="1"/>
  <c r="K244" i="1"/>
  <c r="L244" i="1" s="1"/>
  <c r="K243" i="1"/>
  <c r="K242" i="1"/>
  <c r="L242" i="1" s="1"/>
  <c r="K241" i="1"/>
  <c r="K240" i="1"/>
  <c r="L240" i="1" s="1"/>
  <c r="K239" i="1"/>
  <c r="K238" i="1"/>
  <c r="L238" i="1" s="1"/>
  <c r="K237" i="1"/>
  <c r="K236" i="1"/>
  <c r="K235" i="1"/>
  <c r="K232" i="1"/>
  <c r="L232" i="1" s="1"/>
  <c r="K231" i="1"/>
  <c r="K230" i="1"/>
  <c r="L230" i="1" s="1"/>
  <c r="K228" i="1"/>
  <c r="L228" i="1" s="1"/>
  <c r="K227" i="1"/>
  <c r="K226" i="1"/>
  <c r="L226" i="1" s="1"/>
  <c r="K225" i="1"/>
  <c r="K224" i="1"/>
  <c r="L224" i="1" s="1"/>
  <c r="K223" i="1"/>
  <c r="K222" i="1"/>
  <c r="L222" i="1" s="1"/>
  <c r="K221" i="1"/>
  <c r="K220" i="1"/>
  <c r="L220" i="1" s="1"/>
  <c r="K219" i="1"/>
  <c r="K218" i="1"/>
  <c r="L218" i="1" s="1"/>
  <c r="K216" i="1"/>
  <c r="L216" i="1" s="1"/>
  <c r="K215" i="1"/>
  <c r="K214" i="1"/>
  <c r="L214" i="1" s="1"/>
  <c r="K212" i="1"/>
  <c r="L212" i="1" s="1"/>
  <c r="K211" i="1"/>
  <c r="K210" i="1"/>
  <c r="L210" i="1" s="1"/>
  <c r="K209" i="1"/>
  <c r="K208" i="1"/>
  <c r="L208" i="1" s="1"/>
  <c r="K207" i="1"/>
  <c r="K206" i="1"/>
  <c r="K205" i="1"/>
  <c r="K204" i="1"/>
  <c r="K203" i="1"/>
  <c r="K202" i="1"/>
  <c r="K200" i="1"/>
  <c r="K199" i="1"/>
  <c r="K198" i="1"/>
  <c r="K196" i="1"/>
  <c r="K195" i="1"/>
  <c r="K194" i="1"/>
  <c r="L194" i="1" s="1"/>
  <c r="K193" i="1"/>
  <c r="K192" i="1"/>
  <c r="L192" i="1" s="1"/>
  <c r="K191" i="1"/>
  <c r="K190" i="1"/>
  <c r="K189" i="1"/>
  <c r="K188" i="1"/>
  <c r="K187" i="1"/>
  <c r="K186" i="1"/>
  <c r="L186" i="1" s="1"/>
  <c r="K184" i="1"/>
  <c r="K183" i="1"/>
  <c r="K182" i="1"/>
  <c r="L182" i="1" s="1"/>
  <c r="K180" i="1"/>
  <c r="L180" i="1" s="1"/>
  <c r="K179" i="1"/>
  <c r="K178" i="1"/>
  <c r="L178" i="1" s="1"/>
  <c r="K177" i="1"/>
  <c r="K176" i="1"/>
  <c r="K175" i="1"/>
  <c r="K174" i="1"/>
  <c r="K173" i="1"/>
  <c r="K172" i="1"/>
  <c r="L172" i="1" s="1"/>
  <c r="K171" i="1"/>
  <c r="K170" i="1"/>
  <c r="L170" i="1" s="1"/>
  <c r="K168" i="1"/>
  <c r="L168" i="1" s="1"/>
  <c r="K165" i="1"/>
  <c r="L165" i="1" s="1"/>
  <c r="K159" i="1"/>
  <c r="L159" i="1" s="1"/>
  <c r="K157" i="1"/>
  <c r="L157" i="1" s="1"/>
  <c r="K149" i="1"/>
  <c r="L149" i="1" s="1"/>
  <c r="K147" i="1"/>
  <c r="L147" i="1" s="1"/>
  <c r="K145" i="1"/>
  <c r="L145" i="1" s="1"/>
  <c r="K137" i="1"/>
  <c r="L137" i="1" s="1"/>
  <c r="K135" i="1"/>
  <c r="L135" i="1" s="1"/>
  <c r="K133" i="1"/>
  <c r="L133" i="1" s="1"/>
  <c r="K131" i="1"/>
  <c r="L131" i="1" s="1"/>
  <c r="K129" i="1"/>
  <c r="L129" i="1" s="1"/>
  <c r="K127" i="1"/>
  <c r="L127" i="1" s="1"/>
  <c r="K125" i="1"/>
  <c r="L125" i="1" s="1"/>
  <c r="K123" i="1"/>
  <c r="L123" i="1" s="1"/>
  <c r="K121" i="1"/>
  <c r="L121" i="1" s="1"/>
  <c r="K119" i="1"/>
  <c r="L119" i="1" s="1"/>
  <c r="K113" i="1"/>
  <c r="L113" i="1" s="1"/>
  <c r="K111" i="1"/>
  <c r="L111" i="1" s="1"/>
  <c r="K109" i="1"/>
  <c r="L109" i="1" s="1"/>
  <c r="K107" i="1"/>
  <c r="L107" i="1" s="1"/>
  <c r="K105" i="1"/>
  <c r="L105" i="1" s="1"/>
  <c r="K103" i="1"/>
  <c r="L103" i="1" s="1"/>
  <c r="K101" i="1"/>
  <c r="L101" i="1" s="1"/>
  <c r="K99" i="1"/>
  <c r="L99" i="1" s="1"/>
  <c r="K95" i="1"/>
  <c r="K91" i="1"/>
  <c r="K90" i="1"/>
  <c r="K87" i="1"/>
  <c r="K86" i="1"/>
  <c r="K83" i="1"/>
  <c r="K82" i="1"/>
  <c r="K79" i="1"/>
  <c r="K78" i="1"/>
  <c r="K75" i="1"/>
  <c r="K74" i="1"/>
  <c r="K71" i="1"/>
  <c r="K70" i="1"/>
  <c r="K67" i="1"/>
  <c r="K66" i="1"/>
  <c r="K63" i="1"/>
  <c r="K62" i="1"/>
  <c r="K59" i="1"/>
  <c r="K58" i="1"/>
  <c r="K55" i="1"/>
  <c r="K54" i="1"/>
  <c r="K51" i="1"/>
  <c r="K50" i="1"/>
  <c r="K47" i="1"/>
  <c r="K46" i="1"/>
  <c r="K43" i="1"/>
  <c r="K42" i="1"/>
  <c r="K39" i="1"/>
  <c r="K38" i="1"/>
  <c r="L38" i="1" s="1"/>
  <c r="K36" i="1"/>
  <c r="L36" i="1" s="1"/>
  <c r="K35" i="1"/>
  <c r="K34" i="1"/>
  <c r="L34" i="1" s="1"/>
  <c r="K32" i="1"/>
  <c r="L32" i="1" s="1"/>
  <c r="K31" i="1"/>
  <c r="K30" i="1"/>
  <c r="L30" i="1" s="1"/>
  <c r="K27" i="1"/>
  <c r="K26" i="1"/>
  <c r="L26" i="1" s="1"/>
  <c r="K24" i="1"/>
  <c r="L24" i="1" s="1"/>
  <c r="K23" i="1"/>
  <c r="K22" i="1"/>
  <c r="L22" i="1" s="1"/>
  <c r="K20" i="1"/>
  <c r="L20" i="1" s="1"/>
  <c r="K19" i="1"/>
  <c r="K18" i="1"/>
  <c r="L18" i="1" s="1"/>
  <c r="K16" i="1"/>
  <c r="L16" i="1" s="1"/>
  <c r="K15" i="1"/>
  <c r="K14" i="1"/>
  <c r="L14" i="1" s="1"/>
  <c r="K12" i="1"/>
  <c r="L12" i="1" s="1"/>
  <c r="K10" i="1"/>
  <c r="J1000" i="14"/>
  <c r="I10" i="5"/>
  <c r="K12" i="14" l="1"/>
  <c r="I30" i="8"/>
  <c r="K10" i="12"/>
  <c r="I29" i="8"/>
  <c r="K13" i="10"/>
  <c r="I28" i="8"/>
  <c r="I27" i="8"/>
  <c r="L489" i="12"/>
  <c r="L569" i="12"/>
  <c r="L89" i="13"/>
  <c r="L183" i="12"/>
  <c r="L457" i="12"/>
  <c r="L521" i="12"/>
  <c r="L429" i="12"/>
  <c r="L537" i="12"/>
  <c r="K493" i="12"/>
  <c r="L493" i="12" s="1"/>
  <c r="K398" i="14"/>
  <c r="L398" i="14" s="1"/>
  <c r="K441" i="12"/>
  <c r="L441" i="12" s="1"/>
  <c r="K557" i="12"/>
  <c r="L557" i="12" s="1"/>
  <c r="L379" i="12"/>
  <c r="L473" i="12"/>
  <c r="L525" i="12"/>
  <c r="L485" i="9"/>
  <c r="L730" i="1"/>
  <c r="L151" i="12"/>
  <c r="L310" i="14"/>
  <c r="L139" i="12"/>
  <c r="L171" i="12"/>
  <c r="L415" i="12"/>
  <c r="L461" i="12"/>
  <c r="L505" i="12"/>
  <c r="L553" i="12"/>
  <c r="K445" i="12"/>
  <c r="L445" i="12" s="1"/>
  <c r="K135" i="12"/>
  <c r="L135" i="12" s="1"/>
  <c r="K161" i="12"/>
  <c r="L161" i="12" s="1"/>
  <c r="K541" i="12"/>
  <c r="L541" i="12" s="1"/>
  <c r="K347" i="12"/>
  <c r="L347" i="12" s="1"/>
  <c r="K509" i="12"/>
  <c r="L509" i="12" s="1"/>
  <c r="K383" i="12"/>
  <c r="L383" i="12" s="1"/>
  <c r="K477" i="12"/>
  <c r="L477" i="12" s="1"/>
  <c r="L362" i="14"/>
  <c r="L487" i="9"/>
  <c r="L359" i="9"/>
  <c r="L979" i="10"/>
  <c r="K145" i="12"/>
  <c r="L145" i="12" s="1"/>
  <c r="L167" i="12"/>
  <c r="K207" i="12"/>
  <c r="L207" i="12" s="1"/>
  <c r="K215" i="12"/>
  <c r="L215" i="12" s="1"/>
  <c r="K223" i="12"/>
  <c r="L223" i="12" s="1"/>
  <c r="K231" i="12"/>
  <c r="L231" i="12" s="1"/>
  <c r="K239" i="12"/>
  <c r="L239" i="12" s="1"/>
  <c r="K247" i="12"/>
  <c r="L247" i="12" s="1"/>
  <c r="K255" i="12"/>
  <c r="L255" i="12" s="1"/>
  <c r="K271" i="12"/>
  <c r="L271" i="12" s="1"/>
  <c r="L351" i="12"/>
  <c r="L397" i="12"/>
  <c r="L433" i="12"/>
  <c r="L449" i="12"/>
  <c r="L465" i="12"/>
  <c r="L481" i="12"/>
  <c r="L497" i="12"/>
  <c r="L513" i="12"/>
  <c r="L529" i="12"/>
  <c r="L545" i="12"/>
  <c r="L561" i="12"/>
  <c r="K129" i="12"/>
  <c r="L129" i="12" s="1"/>
  <c r="L131" i="12"/>
  <c r="K177" i="12"/>
  <c r="L177" i="12" s="1"/>
  <c r="L211" i="12"/>
  <c r="L219" i="12"/>
  <c r="L227" i="12"/>
  <c r="L235" i="12"/>
  <c r="K237" i="12"/>
  <c r="L237" i="12" s="1"/>
  <c r="L243" i="12"/>
  <c r="K245" i="12"/>
  <c r="L245" i="12" s="1"/>
  <c r="L251" i="12"/>
  <c r="K253" i="12"/>
  <c r="L253" i="12" s="1"/>
  <c r="L263" i="12"/>
  <c r="K269" i="12"/>
  <c r="L269" i="12" s="1"/>
  <c r="L279" i="12"/>
  <c r="L365" i="12"/>
  <c r="L411" i="12"/>
  <c r="L437" i="12"/>
  <c r="L453" i="12"/>
  <c r="L469" i="12"/>
  <c r="L485" i="12"/>
  <c r="L501" i="12"/>
  <c r="L517" i="12"/>
  <c r="L533" i="12"/>
  <c r="L549" i="12"/>
  <c r="L565" i="12"/>
  <c r="L163" i="12"/>
  <c r="L233" i="12"/>
  <c r="L241" i="12"/>
  <c r="L249" i="12"/>
  <c r="L261" i="12"/>
  <c r="L277" i="12"/>
  <c r="L737" i="13"/>
  <c r="K368" i="14"/>
  <c r="L368" i="14" s="1"/>
  <c r="K326" i="14"/>
  <c r="L326" i="14" s="1"/>
  <c r="L672" i="14"/>
  <c r="L352" i="14"/>
  <c r="K544" i="14"/>
  <c r="L544" i="14" s="1"/>
  <c r="K552" i="14"/>
  <c r="L552" i="14" s="1"/>
  <c r="K560" i="14"/>
  <c r="L560" i="14" s="1"/>
  <c r="K568" i="14"/>
  <c r="L568" i="14" s="1"/>
  <c r="K576" i="14"/>
  <c r="L576" i="14" s="1"/>
  <c r="K584" i="14"/>
  <c r="L584" i="14" s="1"/>
  <c r="K592" i="14"/>
  <c r="L592" i="14" s="1"/>
  <c r="K600" i="14"/>
  <c r="L600" i="14" s="1"/>
  <c r="K153" i="14"/>
  <c r="L153" i="14" s="1"/>
  <c r="L540" i="14"/>
  <c r="L548" i="14"/>
  <c r="L556" i="14"/>
  <c r="L564" i="14"/>
  <c r="L572" i="14"/>
  <c r="L580" i="14"/>
  <c r="L588" i="14"/>
  <c r="L596" i="14"/>
  <c r="L604" i="14"/>
  <c r="L614" i="14"/>
  <c r="K676" i="14"/>
  <c r="L676" i="14" s="1"/>
  <c r="L680" i="14"/>
  <c r="L15" i="1"/>
  <c r="L19" i="1"/>
  <c r="L23" i="1"/>
  <c r="L27" i="1"/>
  <c r="L31" i="1"/>
  <c r="L35" i="1"/>
  <c r="L39" i="1"/>
  <c r="L43" i="1"/>
  <c r="L47" i="1"/>
  <c r="L51" i="1"/>
  <c r="L55" i="1"/>
  <c r="L59" i="1"/>
  <c r="L63" i="1"/>
  <c r="L67" i="1"/>
  <c r="L71" i="1"/>
  <c r="L75" i="1"/>
  <c r="L79" i="1"/>
  <c r="L83" i="1"/>
  <c r="L87" i="1"/>
  <c r="L91" i="1"/>
  <c r="L173" i="1"/>
  <c r="L189" i="1"/>
  <c r="L205" i="1"/>
  <c r="L221" i="1"/>
  <c r="L237" i="1"/>
  <c r="L253" i="1"/>
  <c r="K258" i="1"/>
  <c r="L258" i="1" s="1"/>
  <c r="L269" i="1"/>
  <c r="L280" i="1"/>
  <c r="L285" i="1"/>
  <c r="L301" i="1"/>
  <c r="K306" i="1"/>
  <c r="L306" i="1" s="1"/>
  <c r="K335" i="1"/>
  <c r="L335" i="1" s="1"/>
  <c r="L341" i="1"/>
  <c r="K351" i="1"/>
  <c r="L351" i="1" s="1"/>
  <c r="L357" i="1"/>
  <c r="K367" i="1"/>
  <c r="L367" i="1" s="1"/>
  <c r="L373" i="1"/>
  <c r="K383" i="1"/>
  <c r="L383" i="1" s="1"/>
  <c r="L389" i="1"/>
  <c r="K399" i="1"/>
  <c r="L399" i="1" s="1"/>
  <c r="L405" i="1"/>
  <c r="K415" i="1"/>
  <c r="L415" i="1" s="1"/>
  <c r="L421" i="1"/>
  <c r="K431" i="1"/>
  <c r="L431" i="1" s="1"/>
  <c r="L437" i="1"/>
  <c r="L442" i="1"/>
  <c r="K449" i="1"/>
  <c r="L449" i="1" s="1"/>
  <c r="K457" i="1"/>
  <c r="L457" i="1" s="1"/>
  <c r="K465" i="1"/>
  <c r="L465" i="1" s="1"/>
  <c r="K473" i="1"/>
  <c r="L473" i="1" s="1"/>
  <c r="K481" i="1"/>
  <c r="L481" i="1" s="1"/>
  <c r="K489" i="1"/>
  <c r="L489" i="1" s="1"/>
  <c r="K497" i="1"/>
  <c r="L497" i="1" s="1"/>
  <c r="K505" i="1"/>
  <c r="L505" i="1" s="1"/>
  <c r="K513" i="1"/>
  <c r="L513" i="1" s="1"/>
  <c r="K521" i="1"/>
  <c r="L521" i="1" s="1"/>
  <c r="K529" i="1"/>
  <c r="L529" i="1" s="1"/>
  <c r="K537" i="1"/>
  <c r="L537" i="1" s="1"/>
  <c r="K545" i="1"/>
  <c r="L545" i="1" s="1"/>
  <c r="K553" i="1"/>
  <c r="L553" i="1" s="1"/>
  <c r="K561" i="1"/>
  <c r="L561" i="1" s="1"/>
  <c r="K569" i="1"/>
  <c r="L569" i="1" s="1"/>
  <c r="K577" i="1"/>
  <c r="L577" i="1" s="1"/>
  <c r="K589" i="1"/>
  <c r="L589" i="1" s="1"/>
  <c r="K605" i="1"/>
  <c r="L605" i="1" s="1"/>
  <c r="K621" i="1"/>
  <c r="L621" i="1" s="1"/>
  <c r="K637" i="1"/>
  <c r="L637" i="1" s="1"/>
  <c r="K653" i="1"/>
  <c r="L653" i="1" s="1"/>
  <c r="K910" i="1"/>
  <c r="L910" i="1" s="1"/>
  <c r="K918" i="1"/>
  <c r="L918" i="1" s="1"/>
  <c r="K934" i="1"/>
  <c r="L934" i="1" s="1"/>
  <c r="L10" i="1"/>
  <c r="K302" i="1"/>
  <c r="L302" i="1" s="1"/>
  <c r="K347" i="1"/>
  <c r="L347" i="1" s="1"/>
  <c r="K363" i="1"/>
  <c r="L363" i="1" s="1"/>
  <c r="K379" i="1"/>
  <c r="L379" i="1" s="1"/>
  <c r="K395" i="1"/>
  <c r="L395" i="1" s="1"/>
  <c r="K411" i="1"/>
  <c r="L411" i="1" s="1"/>
  <c r="K427" i="1"/>
  <c r="L427" i="1" s="1"/>
  <c r="K443" i="1"/>
  <c r="L443" i="1" s="1"/>
  <c r="K451" i="1"/>
  <c r="L451" i="1" s="1"/>
  <c r="K459" i="1"/>
  <c r="L459" i="1" s="1"/>
  <c r="K467" i="1"/>
  <c r="L467" i="1" s="1"/>
  <c r="K475" i="1"/>
  <c r="L475" i="1" s="1"/>
  <c r="K483" i="1"/>
  <c r="L483" i="1" s="1"/>
  <c r="K491" i="1"/>
  <c r="L491" i="1" s="1"/>
  <c r="K499" i="1"/>
  <c r="L499" i="1" s="1"/>
  <c r="K507" i="1"/>
  <c r="L507" i="1" s="1"/>
  <c r="K515" i="1"/>
  <c r="L515" i="1" s="1"/>
  <c r="K523" i="1"/>
  <c r="L523" i="1" s="1"/>
  <c r="K531" i="1"/>
  <c r="L531" i="1" s="1"/>
  <c r="K539" i="1"/>
  <c r="L539" i="1" s="1"/>
  <c r="K547" i="1"/>
  <c r="L547" i="1" s="1"/>
  <c r="K555" i="1"/>
  <c r="L555" i="1" s="1"/>
  <c r="K563" i="1"/>
  <c r="L563" i="1" s="1"/>
  <c r="K571" i="1"/>
  <c r="L571" i="1" s="1"/>
  <c r="K579" i="1"/>
  <c r="L579" i="1" s="1"/>
  <c r="K593" i="1"/>
  <c r="L593" i="1" s="1"/>
  <c r="K609" i="1"/>
  <c r="L609" i="1" s="1"/>
  <c r="K625" i="1"/>
  <c r="L625" i="1" s="1"/>
  <c r="K641" i="1"/>
  <c r="L641" i="1" s="1"/>
  <c r="K657" i="1"/>
  <c r="L657" i="1" s="1"/>
  <c r="K668" i="1"/>
  <c r="L668" i="1" s="1"/>
  <c r="K692" i="1"/>
  <c r="L692" i="1" s="1"/>
  <c r="K888" i="1"/>
  <c r="L888" i="1" s="1"/>
  <c r="K912" i="1"/>
  <c r="L912" i="1" s="1"/>
  <c r="K960" i="1"/>
  <c r="L960" i="1" s="1"/>
  <c r="K24" i="9"/>
  <c r="L24" i="9" s="1"/>
  <c r="K28" i="9"/>
  <c r="L28" i="9" s="1"/>
  <c r="K32" i="9"/>
  <c r="L32" i="9" s="1"/>
  <c r="K36" i="9"/>
  <c r="L36" i="9" s="1"/>
  <c r="K40" i="9"/>
  <c r="L40" i="9" s="1"/>
  <c r="K44" i="9"/>
  <c r="L44" i="9" s="1"/>
  <c r="K48" i="9"/>
  <c r="L48" i="9" s="1"/>
  <c r="K52" i="9"/>
  <c r="L52" i="9" s="1"/>
  <c r="K56" i="9"/>
  <c r="L56" i="9" s="1"/>
  <c r="K60" i="9"/>
  <c r="L60" i="9" s="1"/>
  <c r="K64" i="9"/>
  <c r="L64" i="9" s="1"/>
  <c r="K68" i="9"/>
  <c r="L68" i="9" s="1"/>
  <c r="K72" i="9"/>
  <c r="L72" i="9" s="1"/>
  <c r="K76" i="9"/>
  <c r="L76" i="9" s="1"/>
  <c r="K80" i="9"/>
  <c r="L80" i="9" s="1"/>
  <c r="K84" i="9"/>
  <c r="L84" i="9" s="1"/>
  <c r="K88" i="9"/>
  <c r="L88" i="9" s="1"/>
  <c r="K92" i="9"/>
  <c r="L92" i="9" s="1"/>
  <c r="K96" i="9"/>
  <c r="L96" i="9" s="1"/>
  <c r="K100" i="9"/>
  <c r="L100" i="9" s="1"/>
  <c r="K104" i="9"/>
  <c r="L104" i="9" s="1"/>
  <c r="K108" i="9"/>
  <c r="L108" i="9" s="1"/>
  <c r="K112" i="9"/>
  <c r="L112" i="9" s="1"/>
  <c r="K116" i="9"/>
  <c r="L116" i="9" s="1"/>
  <c r="K489" i="9"/>
  <c r="L489" i="9" s="1"/>
  <c r="K497" i="9"/>
  <c r="L497" i="9" s="1"/>
  <c r="K553" i="9"/>
  <c r="L553" i="9" s="1"/>
  <c r="K561" i="9"/>
  <c r="L561" i="9" s="1"/>
  <c r="K565" i="9"/>
  <c r="L565" i="9" s="1"/>
  <c r="K569" i="9"/>
  <c r="L569" i="9" s="1"/>
  <c r="K573" i="9"/>
  <c r="L573" i="9" s="1"/>
  <c r="K577" i="9"/>
  <c r="L577" i="9" s="1"/>
  <c r="K581" i="9"/>
  <c r="L581" i="9" s="1"/>
  <c r="K585" i="9"/>
  <c r="L585" i="9" s="1"/>
  <c r="K589" i="9"/>
  <c r="L589" i="9" s="1"/>
  <c r="K593" i="9"/>
  <c r="L593" i="9" s="1"/>
  <c r="K597" i="9"/>
  <c r="L597" i="9" s="1"/>
  <c r="K601" i="9"/>
  <c r="L601" i="9" s="1"/>
  <c r="K605" i="9"/>
  <c r="L605" i="9" s="1"/>
  <c r="K737" i="9"/>
  <c r="L737" i="9" s="1"/>
  <c r="K789" i="9"/>
  <c r="L789" i="9" s="1"/>
  <c r="K793" i="9"/>
  <c r="L793" i="9" s="1"/>
  <c r="K797" i="9"/>
  <c r="L797" i="9" s="1"/>
  <c r="K801" i="9"/>
  <c r="L801" i="9" s="1"/>
  <c r="K805" i="9"/>
  <c r="L805" i="9" s="1"/>
  <c r="K809" i="9"/>
  <c r="L809" i="9" s="1"/>
  <c r="K813" i="9"/>
  <c r="L813" i="9" s="1"/>
  <c r="K28" i="1"/>
  <c r="L28" i="1" s="1"/>
  <c r="K40" i="1"/>
  <c r="L40" i="1" s="1"/>
  <c r="K44" i="1"/>
  <c r="L44" i="1" s="1"/>
  <c r="K48" i="1"/>
  <c r="L48" i="1" s="1"/>
  <c r="K52" i="1"/>
  <c r="L52" i="1" s="1"/>
  <c r="K56" i="1"/>
  <c r="L56" i="1" s="1"/>
  <c r="K60" i="1"/>
  <c r="L60" i="1" s="1"/>
  <c r="K64" i="1"/>
  <c r="L64" i="1" s="1"/>
  <c r="K68" i="1"/>
  <c r="L68" i="1" s="1"/>
  <c r="K72" i="1"/>
  <c r="L72" i="1" s="1"/>
  <c r="K76" i="1"/>
  <c r="L76" i="1" s="1"/>
  <c r="K80" i="1"/>
  <c r="L80" i="1" s="1"/>
  <c r="K84" i="1"/>
  <c r="L84" i="1" s="1"/>
  <c r="K88" i="1"/>
  <c r="L88" i="1" s="1"/>
  <c r="K92" i="1"/>
  <c r="L92" i="1" s="1"/>
  <c r="K169" i="1"/>
  <c r="L169" i="1" s="1"/>
  <c r="K185" i="1"/>
  <c r="L185" i="1" s="1"/>
  <c r="K201" i="1"/>
  <c r="L201" i="1" s="1"/>
  <c r="K217" i="1"/>
  <c r="L217" i="1" s="1"/>
  <c r="K233" i="1"/>
  <c r="L233" i="1" s="1"/>
  <c r="K234" i="1"/>
  <c r="L234" i="1" s="1"/>
  <c r="K249" i="1"/>
  <c r="L249" i="1" s="1"/>
  <c r="K265" i="1"/>
  <c r="L265" i="1" s="1"/>
  <c r="K281" i="1"/>
  <c r="L281" i="1" s="1"/>
  <c r="K282" i="1"/>
  <c r="L282" i="1" s="1"/>
  <c r="K297" i="1"/>
  <c r="L297" i="1" s="1"/>
  <c r="K298" i="1"/>
  <c r="L298" i="1" s="1"/>
  <c r="K308" i="1"/>
  <c r="L308" i="1" s="1"/>
  <c r="K313" i="1"/>
  <c r="L313" i="1" s="1"/>
  <c r="K337" i="1"/>
  <c r="L337" i="1" s="1"/>
  <c r="K343" i="1"/>
  <c r="L343" i="1" s="1"/>
  <c r="K353" i="1"/>
  <c r="L353" i="1" s="1"/>
  <c r="K359" i="1"/>
  <c r="L359" i="1" s="1"/>
  <c r="K369" i="1"/>
  <c r="L369" i="1" s="1"/>
  <c r="K375" i="1"/>
  <c r="L375" i="1" s="1"/>
  <c r="K385" i="1"/>
  <c r="L385" i="1" s="1"/>
  <c r="K391" i="1"/>
  <c r="L391" i="1" s="1"/>
  <c r="K401" i="1"/>
  <c r="L401" i="1" s="1"/>
  <c r="K407" i="1"/>
  <c r="L407" i="1" s="1"/>
  <c r="K417" i="1"/>
  <c r="L417" i="1" s="1"/>
  <c r="K423" i="1"/>
  <c r="L423" i="1" s="1"/>
  <c r="K433" i="1"/>
  <c r="L433" i="1" s="1"/>
  <c r="K438" i="1"/>
  <c r="L438" i="1" s="1"/>
  <c r="K439" i="1"/>
  <c r="L439" i="1" s="1"/>
  <c r="K445" i="1"/>
  <c r="L445" i="1" s="1"/>
  <c r="K453" i="1"/>
  <c r="L453" i="1" s="1"/>
  <c r="K461" i="1"/>
  <c r="L461" i="1" s="1"/>
  <c r="K469" i="1"/>
  <c r="L469" i="1" s="1"/>
  <c r="K477" i="1"/>
  <c r="L477" i="1" s="1"/>
  <c r="K485" i="1"/>
  <c r="L485" i="1" s="1"/>
  <c r="K493" i="1"/>
  <c r="L493" i="1" s="1"/>
  <c r="K501" i="1"/>
  <c r="L501" i="1" s="1"/>
  <c r="K509" i="1"/>
  <c r="L509" i="1" s="1"/>
  <c r="K517" i="1"/>
  <c r="L517" i="1" s="1"/>
  <c r="K525" i="1"/>
  <c r="L525" i="1" s="1"/>
  <c r="K533" i="1"/>
  <c r="L533" i="1" s="1"/>
  <c r="K541" i="1"/>
  <c r="L541" i="1" s="1"/>
  <c r="K549" i="1"/>
  <c r="L549" i="1" s="1"/>
  <c r="K557" i="1"/>
  <c r="L557" i="1" s="1"/>
  <c r="K565" i="1"/>
  <c r="L565" i="1" s="1"/>
  <c r="K573" i="1"/>
  <c r="L573" i="1" s="1"/>
  <c r="K581" i="1"/>
  <c r="L581" i="1" s="1"/>
  <c r="K597" i="1"/>
  <c r="L597" i="1" s="1"/>
  <c r="K613" i="1"/>
  <c r="L613" i="1" s="1"/>
  <c r="K629" i="1"/>
  <c r="L629" i="1" s="1"/>
  <c r="K645" i="1"/>
  <c r="L645" i="1" s="1"/>
  <c r="K661" i="1"/>
  <c r="L661" i="1" s="1"/>
  <c r="K694" i="1"/>
  <c r="L694" i="1" s="1"/>
  <c r="K890" i="1"/>
  <c r="L890" i="1" s="1"/>
  <c r="K962" i="1"/>
  <c r="L962" i="1" s="1"/>
  <c r="K986" i="1"/>
  <c r="L986" i="1" s="1"/>
  <c r="K488" i="9"/>
  <c r="L488" i="9" s="1"/>
  <c r="K496" i="9"/>
  <c r="L496" i="9" s="1"/>
  <c r="K509" i="9"/>
  <c r="L509" i="9" s="1"/>
  <c r="K13" i="1"/>
  <c r="L13" i="1" s="1"/>
  <c r="K17" i="1"/>
  <c r="L17" i="1" s="1"/>
  <c r="K21" i="1"/>
  <c r="L21" i="1" s="1"/>
  <c r="K25" i="1"/>
  <c r="L25" i="1" s="1"/>
  <c r="K29" i="1"/>
  <c r="L29" i="1" s="1"/>
  <c r="K33" i="1"/>
  <c r="L33" i="1" s="1"/>
  <c r="K37" i="1"/>
  <c r="L37" i="1" s="1"/>
  <c r="K41" i="1"/>
  <c r="L41" i="1" s="1"/>
  <c r="L42" i="1"/>
  <c r="K45" i="1"/>
  <c r="L45" i="1" s="1"/>
  <c r="L46" i="1"/>
  <c r="K49" i="1"/>
  <c r="L49" i="1" s="1"/>
  <c r="L50" i="1"/>
  <c r="K53" i="1"/>
  <c r="L53" i="1" s="1"/>
  <c r="L54" i="1"/>
  <c r="K57" i="1"/>
  <c r="L57" i="1" s="1"/>
  <c r="L58" i="1"/>
  <c r="K61" i="1"/>
  <c r="L61" i="1" s="1"/>
  <c r="L62" i="1"/>
  <c r="K65" i="1"/>
  <c r="L65" i="1" s="1"/>
  <c r="L66" i="1"/>
  <c r="K69" i="1"/>
  <c r="L69" i="1" s="1"/>
  <c r="L70" i="1"/>
  <c r="K73" i="1"/>
  <c r="L73" i="1" s="1"/>
  <c r="L74" i="1"/>
  <c r="K77" i="1"/>
  <c r="L77" i="1" s="1"/>
  <c r="L78" i="1"/>
  <c r="K81" i="1"/>
  <c r="L81" i="1" s="1"/>
  <c r="L82" i="1"/>
  <c r="K85" i="1"/>
  <c r="L85" i="1" s="1"/>
  <c r="L86" i="1"/>
  <c r="K89" i="1"/>
  <c r="L89" i="1" s="1"/>
  <c r="L90" i="1"/>
  <c r="K93" i="1"/>
  <c r="L93" i="1" s="1"/>
  <c r="L95" i="1"/>
  <c r="L177" i="1"/>
  <c r="K181" i="1"/>
  <c r="L181" i="1" s="1"/>
  <c r="L193" i="1"/>
  <c r="K197" i="1"/>
  <c r="L197" i="1" s="1"/>
  <c r="L209" i="1"/>
  <c r="K213" i="1"/>
  <c r="L213" i="1" s="1"/>
  <c r="L225" i="1"/>
  <c r="K229" i="1"/>
  <c r="L229" i="1" s="1"/>
  <c r="L236" i="1"/>
  <c r="L241" i="1"/>
  <c r="K245" i="1"/>
  <c r="L245" i="1" s="1"/>
  <c r="L257" i="1"/>
  <c r="K261" i="1"/>
  <c r="L261" i="1" s="1"/>
  <c r="L273" i="1"/>
  <c r="K277" i="1"/>
  <c r="L277" i="1" s="1"/>
  <c r="K278" i="1"/>
  <c r="L278" i="1" s="1"/>
  <c r="K288" i="1"/>
  <c r="L288" i="1" s="1"/>
  <c r="L289" i="1"/>
  <c r="K293" i="1"/>
  <c r="L293" i="1" s="1"/>
  <c r="L300" i="1"/>
  <c r="K304" i="1"/>
  <c r="L304" i="1" s="1"/>
  <c r="L305" i="1"/>
  <c r="K309" i="1"/>
  <c r="L309" i="1" s="1"/>
  <c r="K339" i="1"/>
  <c r="L339" i="1" s="1"/>
  <c r="L345" i="1"/>
  <c r="K349" i="1"/>
  <c r="L349" i="1" s="1"/>
  <c r="K355" i="1"/>
  <c r="L355" i="1" s="1"/>
  <c r="L361" i="1"/>
  <c r="K365" i="1"/>
  <c r="L365" i="1" s="1"/>
  <c r="K371" i="1"/>
  <c r="L371" i="1" s="1"/>
  <c r="L377" i="1"/>
  <c r="K381" i="1"/>
  <c r="L381" i="1" s="1"/>
  <c r="K387" i="1"/>
  <c r="L387" i="1" s="1"/>
  <c r="L393" i="1"/>
  <c r="K397" i="1"/>
  <c r="L397" i="1" s="1"/>
  <c r="K403" i="1"/>
  <c r="L403" i="1" s="1"/>
  <c r="L409" i="1"/>
  <c r="K413" i="1"/>
  <c r="L413" i="1" s="1"/>
  <c r="K419" i="1"/>
  <c r="L419" i="1" s="1"/>
  <c r="L425" i="1"/>
  <c r="K429" i="1"/>
  <c r="L429" i="1" s="1"/>
  <c r="K435" i="1"/>
  <c r="L435" i="1" s="1"/>
  <c r="L441" i="1"/>
  <c r="K447" i="1"/>
  <c r="L447" i="1" s="1"/>
  <c r="K455" i="1"/>
  <c r="L455" i="1" s="1"/>
  <c r="K463" i="1"/>
  <c r="L463" i="1" s="1"/>
  <c r="K471" i="1"/>
  <c r="L471" i="1" s="1"/>
  <c r="K479" i="1"/>
  <c r="L479" i="1" s="1"/>
  <c r="K487" i="1"/>
  <c r="L487" i="1" s="1"/>
  <c r="K495" i="1"/>
  <c r="L495" i="1" s="1"/>
  <c r="K503" i="1"/>
  <c r="L503" i="1" s="1"/>
  <c r="K511" i="1"/>
  <c r="L511" i="1" s="1"/>
  <c r="K519" i="1"/>
  <c r="L519" i="1" s="1"/>
  <c r="K527" i="1"/>
  <c r="L527" i="1" s="1"/>
  <c r="K535" i="1"/>
  <c r="L535" i="1" s="1"/>
  <c r="K543" i="1"/>
  <c r="L543" i="1" s="1"/>
  <c r="K551" i="1"/>
  <c r="L551" i="1" s="1"/>
  <c r="K559" i="1"/>
  <c r="L559" i="1" s="1"/>
  <c r="K567" i="1"/>
  <c r="L567" i="1" s="1"/>
  <c r="K575" i="1"/>
  <c r="L575" i="1" s="1"/>
  <c r="K585" i="1"/>
  <c r="L585" i="1" s="1"/>
  <c r="K601" i="1"/>
  <c r="L601" i="1" s="1"/>
  <c r="K617" i="1"/>
  <c r="L617" i="1" s="1"/>
  <c r="K633" i="1"/>
  <c r="L633" i="1" s="1"/>
  <c r="K649" i="1"/>
  <c r="L649" i="1" s="1"/>
  <c r="K672" i="1"/>
  <c r="L672" i="1" s="1"/>
  <c r="K892" i="1"/>
  <c r="L892" i="1" s="1"/>
  <c r="K908" i="1"/>
  <c r="L908" i="1" s="1"/>
  <c r="K964" i="1"/>
  <c r="L964" i="1" s="1"/>
  <c r="K22" i="9"/>
  <c r="L22" i="9" s="1"/>
  <c r="K26" i="9"/>
  <c r="L26" i="9" s="1"/>
  <c r="K30" i="9"/>
  <c r="L30" i="9" s="1"/>
  <c r="K34" i="9"/>
  <c r="L34" i="9" s="1"/>
  <c r="K38" i="9"/>
  <c r="L38" i="9" s="1"/>
  <c r="K42" i="9"/>
  <c r="L42" i="9" s="1"/>
  <c r="K46" i="9"/>
  <c r="L46" i="9" s="1"/>
  <c r="K50" i="9"/>
  <c r="L50" i="9" s="1"/>
  <c r="K54" i="9"/>
  <c r="L54" i="9" s="1"/>
  <c r="K58" i="9"/>
  <c r="L58" i="9" s="1"/>
  <c r="K62" i="9"/>
  <c r="L62" i="9" s="1"/>
  <c r="K66" i="9"/>
  <c r="L66" i="9" s="1"/>
  <c r="K70" i="9"/>
  <c r="L70" i="9" s="1"/>
  <c r="K74" i="9"/>
  <c r="L74" i="9" s="1"/>
  <c r="K78" i="9"/>
  <c r="L78" i="9" s="1"/>
  <c r="K82" i="9"/>
  <c r="L82" i="9" s="1"/>
  <c r="K86" i="9"/>
  <c r="L86" i="9" s="1"/>
  <c r="K90" i="9"/>
  <c r="L90" i="9" s="1"/>
  <c r="K94" i="9"/>
  <c r="L94" i="9" s="1"/>
  <c r="K98" i="9"/>
  <c r="L98" i="9" s="1"/>
  <c r="K102" i="9"/>
  <c r="L102" i="9" s="1"/>
  <c r="K106" i="9"/>
  <c r="L106" i="9" s="1"/>
  <c r="K110" i="9"/>
  <c r="L110" i="9" s="1"/>
  <c r="K114" i="9"/>
  <c r="L114" i="9" s="1"/>
  <c r="K501" i="9"/>
  <c r="L501" i="9" s="1"/>
  <c r="L171" i="1"/>
  <c r="L175" i="1"/>
  <c r="L179" i="1"/>
  <c r="L183" i="1"/>
  <c r="L187" i="1"/>
  <c r="L191" i="1"/>
  <c r="L195" i="1"/>
  <c r="L199" i="1"/>
  <c r="L203" i="1"/>
  <c r="L207" i="1"/>
  <c r="L211" i="1"/>
  <c r="L215" i="1"/>
  <c r="L219" i="1"/>
  <c r="L223" i="1"/>
  <c r="L227" i="1"/>
  <c r="L231" i="1"/>
  <c r="L235" i="1"/>
  <c r="L239" i="1"/>
  <c r="L243" i="1"/>
  <c r="L247" i="1"/>
  <c r="L251" i="1"/>
  <c r="L255" i="1"/>
  <c r="L259" i="1"/>
  <c r="L263" i="1"/>
  <c r="L267" i="1"/>
  <c r="L271" i="1"/>
  <c r="L275" i="1"/>
  <c r="L279" i="1"/>
  <c r="L283" i="1"/>
  <c r="L287" i="1"/>
  <c r="L291" i="1"/>
  <c r="L295" i="1"/>
  <c r="L299" i="1"/>
  <c r="L303" i="1"/>
  <c r="L307" i="1"/>
  <c r="L311" i="1"/>
  <c r="L315" i="1"/>
  <c r="L428" i="1"/>
  <c r="L432" i="1"/>
  <c r="L436" i="1"/>
  <c r="L440" i="1"/>
  <c r="L444" i="1"/>
  <c r="L448" i="1"/>
  <c r="L480" i="1"/>
  <c r="L488" i="1"/>
  <c r="L520" i="1"/>
  <c r="L528" i="1"/>
  <c r="L536" i="1"/>
  <c r="L548" i="1"/>
  <c r="L560" i="1"/>
  <c r="L564" i="1"/>
  <c r="L568" i="1"/>
  <c r="L572" i="1"/>
  <c r="L576" i="1"/>
  <c r="L587" i="1"/>
  <c r="L595" i="1"/>
  <c r="L603" i="1"/>
  <c r="L611" i="1"/>
  <c r="L619" i="1"/>
  <c r="L627" i="1"/>
  <c r="L635" i="1"/>
  <c r="L643" i="1"/>
  <c r="L651" i="1"/>
  <c r="L659" i="1"/>
  <c r="L665" i="1"/>
  <c r="L669" i="1"/>
  <c r="L673" i="1"/>
  <c r="L677" i="1"/>
  <c r="L681" i="1"/>
  <c r="L685" i="1"/>
  <c r="L689" i="1"/>
  <c r="L693" i="1"/>
  <c r="L697" i="1"/>
  <c r="L701" i="1"/>
  <c r="L705" i="1"/>
  <c r="L709" i="1"/>
  <c r="L713" i="1"/>
  <c r="L717" i="1"/>
  <c r="L721" i="1"/>
  <c r="L725" i="1"/>
  <c r="L729" i="1"/>
  <c r="L833" i="1"/>
  <c r="L837" i="1"/>
  <c r="L841" i="1"/>
  <c r="L845" i="1"/>
  <c r="L849" i="1"/>
  <c r="L853" i="1"/>
  <c r="L857" i="1"/>
  <c r="L861" i="1"/>
  <c r="L865" i="1"/>
  <c r="L869" i="1"/>
  <c r="L873" i="1"/>
  <c r="L877" i="1"/>
  <c r="L881" i="1"/>
  <c r="L885" i="1"/>
  <c r="L889" i="1"/>
  <c r="L893" i="1"/>
  <c r="L897" i="1"/>
  <c r="L901" i="1"/>
  <c r="L905" i="1"/>
  <c r="L909" i="1"/>
  <c r="L913" i="1"/>
  <c r="L917" i="1"/>
  <c r="L921" i="1"/>
  <c r="L925" i="1"/>
  <c r="L929" i="1"/>
  <c r="L933" i="1"/>
  <c r="L937" i="1"/>
  <c r="L941" i="1"/>
  <c r="L945" i="1"/>
  <c r="L949" i="1"/>
  <c r="L953" i="1"/>
  <c r="L957" i="1"/>
  <c r="L961" i="1"/>
  <c r="L965" i="1"/>
  <c r="L969" i="1"/>
  <c r="L973" i="1"/>
  <c r="L977" i="1"/>
  <c r="L981" i="1"/>
  <c r="L985" i="1"/>
  <c r="L989" i="1"/>
  <c r="L993" i="1"/>
  <c r="L10" i="9"/>
  <c r="L490" i="9"/>
  <c r="L498" i="9"/>
  <c r="L499" i="9"/>
  <c r="L507" i="9"/>
  <c r="K544" i="9"/>
  <c r="L544" i="9" s="1"/>
  <c r="K548" i="9"/>
  <c r="L548" i="9" s="1"/>
  <c r="K552" i="9"/>
  <c r="L552" i="9" s="1"/>
  <c r="K556" i="9"/>
  <c r="L556" i="9" s="1"/>
  <c r="K560" i="9"/>
  <c r="L560" i="9" s="1"/>
  <c r="K564" i="9"/>
  <c r="L564" i="9" s="1"/>
  <c r="K568" i="9"/>
  <c r="L568" i="9" s="1"/>
  <c r="K572" i="9"/>
  <c r="L572" i="9" s="1"/>
  <c r="K576" i="9"/>
  <c r="L576" i="9" s="1"/>
  <c r="K580" i="9"/>
  <c r="L580" i="9" s="1"/>
  <c r="K584" i="9"/>
  <c r="L584" i="9" s="1"/>
  <c r="K588" i="9"/>
  <c r="L588" i="9" s="1"/>
  <c r="K592" i="9"/>
  <c r="L592" i="9" s="1"/>
  <c r="K596" i="9"/>
  <c r="L596" i="9" s="1"/>
  <c r="K600" i="9"/>
  <c r="L600" i="9" s="1"/>
  <c r="K604" i="9"/>
  <c r="L604" i="9" s="1"/>
  <c r="L615" i="9"/>
  <c r="K668" i="9"/>
  <c r="L668" i="9" s="1"/>
  <c r="K672" i="9"/>
  <c r="L672" i="9" s="1"/>
  <c r="K676" i="9"/>
  <c r="L676" i="9" s="1"/>
  <c r="K680" i="9"/>
  <c r="L680" i="9" s="1"/>
  <c r="K684" i="9"/>
  <c r="L684" i="9" s="1"/>
  <c r="K688" i="9"/>
  <c r="L688" i="9" s="1"/>
  <c r="K692" i="9"/>
  <c r="L692" i="9" s="1"/>
  <c r="K696" i="9"/>
  <c r="L696" i="9" s="1"/>
  <c r="K700" i="9"/>
  <c r="L700" i="9" s="1"/>
  <c r="K704" i="9"/>
  <c r="L704" i="9" s="1"/>
  <c r="K708" i="9"/>
  <c r="L708" i="9" s="1"/>
  <c r="K712" i="9"/>
  <c r="L712" i="9" s="1"/>
  <c r="K716" i="9"/>
  <c r="L716" i="9" s="1"/>
  <c r="K720" i="9"/>
  <c r="L720" i="9" s="1"/>
  <c r="K724" i="9"/>
  <c r="L724" i="9" s="1"/>
  <c r="K728" i="9"/>
  <c r="L728" i="9" s="1"/>
  <c r="K732" i="9"/>
  <c r="L732" i="9" s="1"/>
  <c r="K736" i="9"/>
  <c r="L736" i="9" s="1"/>
  <c r="K740" i="9"/>
  <c r="L740" i="9" s="1"/>
  <c r="K744" i="9"/>
  <c r="L744" i="9" s="1"/>
  <c r="K748" i="9"/>
  <c r="L748" i="9" s="1"/>
  <c r="K752" i="9"/>
  <c r="L752" i="9" s="1"/>
  <c r="K756" i="9"/>
  <c r="L756" i="9" s="1"/>
  <c r="K760" i="9"/>
  <c r="L760" i="9" s="1"/>
  <c r="K764" i="9"/>
  <c r="L764" i="9" s="1"/>
  <c r="K768" i="9"/>
  <c r="L768" i="9" s="1"/>
  <c r="K772" i="9"/>
  <c r="L772" i="9" s="1"/>
  <c r="K776" i="9"/>
  <c r="L776" i="9" s="1"/>
  <c r="K780" i="9"/>
  <c r="L780" i="9" s="1"/>
  <c r="K784" i="9"/>
  <c r="L784" i="9" s="1"/>
  <c r="K788" i="9"/>
  <c r="L788" i="9" s="1"/>
  <c r="K792" i="9"/>
  <c r="L792" i="9" s="1"/>
  <c r="K796" i="9"/>
  <c r="L796" i="9" s="1"/>
  <c r="K800" i="9"/>
  <c r="L800" i="9" s="1"/>
  <c r="K804" i="9"/>
  <c r="L804" i="9" s="1"/>
  <c r="K808" i="9"/>
  <c r="L808" i="9" s="1"/>
  <c r="K812" i="9"/>
  <c r="L812" i="9" s="1"/>
  <c r="K10" i="10"/>
  <c r="K143" i="10"/>
  <c r="L143" i="10" s="1"/>
  <c r="L450" i="9"/>
  <c r="L452" i="9"/>
  <c r="L454" i="9"/>
  <c r="L456" i="9"/>
  <c r="L458" i="9"/>
  <c r="L460" i="9"/>
  <c r="L462" i="9"/>
  <c r="L464" i="9"/>
  <c r="L466" i="9"/>
  <c r="L468" i="9"/>
  <c r="L470" i="9"/>
  <c r="L472" i="9"/>
  <c r="L474" i="9"/>
  <c r="L476" i="9"/>
  <c r="L478" i="9"/>
  <c r="L480" i="9"/>
  <c r="L482" i="9"/>
  <c r="L484" i="9"/>
  <c r="L492" i="9"/>
  <c r="L505" i="9"/>
  <c r="L515" i="9"/>
  <c r="L516" i="9"/>
  <c r="L519" i="9"/>
  <c r="L520" i="9"/>
  <c r="L523" i="9"/>
  <c r="L524" i="9"/>
  <c r="L528" i="9"/>
  <c r="L532" i="9"/>
  <c r="L534" i="9"/>
  <c r="L536" i="9"/>
  <c r="L538" i="9"/>
  <c r="L540" i="9"/>
  <c r="L542" i="9"/>
  <c r="K551" i="9"/>
  <c r="L551" i="9" s="1"/>
  <c r="K555" i="9"/>
  <c r="L555" i="9" s="1"/>
  <c r="K559" i="9"/>
  <c r="L559" i="9" s="1"/>
  <c r="K563" i="9"/>
  <c r="L563" i="9" s="1"/>
  <c r="K567" i="9"/>
  <c r="L567" i="9" s="1"/>
  <c r="K571" i="9"/>
  <c r="L571" i="9" s="1"/>
  <c r="K575" i="9"/>
  <c r="L575" i="9" s="1"/>
  <c r="K579" i="9"/>
  <c r="L579" i="9" s="1"/>
  <c r="K583" i="9"/>
  <c r="L583" i="9" s="1"/>
  <c r="K587" i="9"/>
  <c r="L587" i="9" s="1"/>
  <c r="K591" i="9"/>
  <c r="L591" i="9" s="1"/>
  <c r="K595" i="9"/>
  <c r="L595" i="9" s="1"/>
  <c r="K599" i="9"/>
  <c r="L599" i="9" s="1"/>
  <c r="K603" i="9"/>
  <c r="L603" i="9" s="1"/>
  <c r="L607" i="9"/>
  <c r="K739" i="9"/>
  <c r="L739" i="9" s="1"/>
  <c r="K743" i="9"/>
  <c r="L743" i="9" s="1"/>
  <c r="K791" i="9"/>
  <c r="L791" i="9" s="1"/>
  <c r="K795" i="9"/>
  <c r="L795" i="9" s="1"/>
  <c r="K799" i="9"/>
  <c r="L799" i="9" s="1"/>
  <c r="K803" i="9"/>
  <c r="L803" i="9" s="1"/>
  <c r="K807" i="9"/>
  <c r="L807" i="9" s="1"/>
  <c r="K811" i="9"/>
  <c r="L811" i="9" s="1"/>
  <c r="L446" i="1"/>
  <c r="L518" i="1"/>
  <c r="L534" i="1"/>
  <c r="L538" i="1"/>
  <c r="L562" i="1"/>
  <c r="L566" i="1"/>
  <c r="L570" i="1"/>
  <c r="L574" i="1"/>
  <c r="L583" i="1"/>
  <c r="L591" i="1"/>
  <c r="L599" i="1"/>
  <c r="L607" i="1"/>
  <c r="L615" i="1"/>
  <c r="L623" i="1"/>
  <c r="L631" i="1"/>
  <c r="L639" i="1"/>
  <c r="L647" i="1"/>
  <c r="L655" i="1"/>
  <c r="L683" i="1"/>
  <c r="L687" i="1"/>
  <c r="L691" i="1"/>
  <c r="L695" i="1"/>
  <c r="L699" i="1"/>
  <c r="L703" i="1"/>
  <c r="L707" i="1"/>
  <c r="L711" i="1"/>
  <c r="L715" i="1"/>
  <c r="L719" i="1"/>
  <c r="L723" i="1"/>
  <c r="L727" i="1"/>
  <c r="L835" i="1"/>
  <c r="L839" i="1"/>
  <c r="L843" i="1"/>
  <c r="L847" i="1"/>
  <c r="L851" i="1"/>
  <c r="L855" i="1"/>
  <c r="L859" i="1"/>
  <c r="L863" i="1"/>
  <c r="L867" i="1"/>
  <c r="L871" i="1"/>
  <c r="L875" i="1"/>
  <c r="L879" i="1"/>
  <c r="L883" i="1"/>
  <c r="L887" i="1"/>
  <c r="L891" i="1"/>
  <c r="L895" i="1"/>
  <c r="L899" i="1"/>
  <c r="L903" i="1"/>
  <c r="L907" i="1"/>
  <c r="L911" i="1"/>
  <c r="L915" i="1"/>
  <c r="L919" i="1"/>
  <c r="L923" i="1"/>
  <c r="L927" i="1"/>
  <c r="L931" i="1"/>
  <c r="L935" i="1"/>
  <c r="L939" i="1"/>
  <c r="L943" i="1"/>
  <c r="L947" i="1"/>
  <c r="L951" i="1"/>
  <c r="L955" i="1"/>
  <c r="L959" i="1"/>
  <c r="L963" i="1"/>
  <c r="L967" i="1"/>
  <c r="L971" i="1"/>
  <c r="L975" i="1"/>
  <c r="L979" i="1"/>
  <c r="L983" i="1"/>
  <c r="L987" i="1"/>
  <c r="L991" i="1"/>
  <c r="K118" i="9"/>
  <c r="L118" i="9" s="1"/>
  <c r="K120" i="9"/>
  <c r="L120" i="9" s="1"/>
  <c r="K122" i="9"/>
  <c r="L122" i="9" s="1"/>
  <c r="K124" i="9"/>
  <c r="L124" i="9" s="1"/>
  <c r="K126" i="9"/>
  <c r="L126" i="9" s="1"/>
  <c r="K127" i="9"/>
  <c r="L127" i="9" s="1"/>
  <c r="K128" i="9"/>
  <c r="L128" i="9" s="1"/>
  <c r="K129" i="9"/>
  <c r="L129" i="9" s="1"/>
  <c r="K130" i="9"/>
  <c r="L130" i="9" s="1"/>
  <c r="K131" i="9"/>
  <c r="L131" i="9" s="1"/>
  <c r="K132" i="9"/>
  <c r="L132" i="9" s="1"/>
  <c r="K133" i="9"/>
  <c r="L133" i="9" s="1"/>
  <c r="K134" i="9"/>
  <c r="L134" i="9" s="1"/>
  <c r="K135" i="9"/>
  <c r="L135" i="9" s="1"/>
  <c r="K136" i="9"/>
  <c r="L136" i="9" s="1"/>
  <c r="K137" i="9"/>
  <c r="L137" i="9" s="1"/>
  <c r="K138" i="9"/>
  <c r="L138" i="9" s="1"/>
  <c r="K139" i="9"/>
  <c r="L139" i="9" s="1"/>
  <c r="K140" i="9"/>
  <c r="L140" i="9" s="1"/>
  <c r="K141" i="9"/>
  <c r="L141" i="9" s="1"/>
  <c r="K142" i="9"/>
  <c r="L142" i="9" s="1"/>
  <c r="K143" i="9"/>
  <c r="L143" i="9" s="1"/>
  <c r="K144" i="9"/>
  <c r="L144" i="9" s="1"/>
  <c r="K145" i="9"/>
  <c r="L145" i="9" s="1"/>
  <c r="K146" i="9"/>
  <c r="L146" i="9" s="1"/>
  <c r="K147" i="9"/>
  <c r="L147" i="9" s="1"/>
  <c r="K148" i="9"/>
  <c r="L148" i="9" s="1"/>
  <c r="K149" i="9"/>
  <c r="L149" i="9" s="1"/>
  <c r="K150" i="9"/>
  <c r="L150" i="9" s="1"/>
  <c r="K151" i="9"/>
  <c r="L151" i="9" s="1"/>
  <c r="K153" i="9"/>
  <c r="L153" i="9" s="1"/>
  <c r="K154" i="9"/>
  <c r="L154" i="9" s="1"/>
  <c r="K155" i="9"/>
  <c r="L155" i="9" s="1"/>
  <c r="K157" i="9"/>
  <c r="L157" i="9" s="1"/>
  <c r="K159" i="9"/>
  <c r="L159" i="9" s="1"/>
  <c r="K161" i="9"/>
  <c r="L161" i="9" s="1"/>
  <c r="K162" i="9"/>
  <c r="L162" i="9" s="1"/>
  <c r="K163" i="9"/>
  <c r="L163" i="9" s="1"/>
  <c r="K164" i="9"/>
  <c r="L164" i="9" s="1"/>
  <c r="K165" i="9"/>
  <c r="L165" i="9" s="1"/>
  <c r="K166" i="9"/>
  <c r="L166" i="9" s="1"/>
  <c r="K167" i="9"/>
  <c r="L167" i="9" s="1"/>
  <c r="K168" i="9"/>
  <c r="L168" i="9" s="1"/>
  <c r="K169" i="9"/>
  <c r="L169" i="9" s="1"/>
  <c r="K170" i="9"/>
  <c r="L170" i="9" s="1"/>
  <c r="K171" i="9"/>
  <c r="L171" i="9" s="1"/>
  <c r="K172" i="9"/>
  <c r="L172" i="9" s="1"/>
  <c r="K173" i="9"/>
  <c r="L173" i="9" s="1"/>
  <c r="K174" i="9"/>
  <c r="L174" i="9" s="1"/>
  <c r="K175" i="9"/>
  <c r="L175" i="9" s="1"/>
  <c r="K176" i="9"/>
  <c r="L176" i="9" s="1"/>
  <c r="K177" i="9"/>
  <c r="L177" i="9" s="1"/>
  <c r="K178" i="9"/>
  <c r="L178" i="9" s="1"/>
  <c r="K179" i="9"/>
  <c r="L179" i="9" s="1"/>
  <c r="K180" i="9"/>
  <c r="L180" i="9" s="1"/>
  <c r="K181" i="9"/>
  <c r="L181" i="9" s="1"/>
  <c r="K182" i="9"/>
  <c r="L182" i="9" s="1"/>
  <c r="K183" i="9"/>
  <c r="L183" i="9" s="1"/>
  <c r="K184" i="9"/>
  <c r="L184" i="9" s="1"/>
  <c r="K185" i="9"/>
  <c r="L185" i="9" s="1"/>
  <c r="K186" i="9"/>
  <c r="L186" i="9" s="1"/>
  <c r="K188" i="9"/>
  <c r="L188" i="9" s="1"/>
  <c r="K190" i="9"/>
  <c r="L190" i="9" s="1"/>
  <c r="K192" i="9"/>
  <c r="L192" i="9" s="1"/>
  <c r="K194" i="9"/>
  <c r="L194" i="9" s="1"/>
  <c r="K195" i="9"/>
  <c r="L195" i="9" s="1"/>
  <c r="K196" i="9"/>
  <c r="L196" i="9" s="1"/>
  <c r="K197" i="9"/>
  <c r="L197" i="9" s="1"/>
  <c r="K198" i="9"/>
  <c r="L198" i="9" s="1"/>
  <c r="K199" i="9"/>
  <c r="L199" i="9" s="1"/>
  <c r="K200" i="9"/>
  <c r="L200" i="9" s="1"/>
  <c r="K201" i="9"/>
  <c r="L201" i="9" s="1"/>
  <c r="K202" i="9"/>
  <c r="L202" i="9" s="1"/>
  <c r="K204" i="9"/>
  <c r="L204" i="9" s="1"/>
  <c r="K206" i="9"/>
  <c r="L206" i="9" s="1"/>
  <c r="K207" i="9"/>
  <c r="L207" i="9" s="1"/>
  <c r="K208" i="9"/>
  <c r="L208" i="9" s="1"/>
  <c r="K209" i="9"/>
  <c r="L209" i="9" s="1"/>
  <c r="K210" i="9"/>
  <c r="L210" i="9" s="1"/>
  <c r="K212" i="9"/>
  <c r="L212" i="9" s="1"/>
  <c r="K214" i="9"/>
  <c r="L214" i="9" s="1"/>
  <c r="K216" i="9"/>
  <c r="L216" i="9" s="1"/>
  <c r="K217" i="9"/>
  <c r="L217" i="9" s="1"/>
  <c r="K218" i="9"/>
  <c r="L218" i="9" s="1"/>
  <c r="K219" i="9"/>
  <c r="L219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K240" i="9"/>
  <c r="L240" i="9" s="1"/>
  <c r="K241" i="9"/>
  <c r="L241" i="9" s="1"/>
  <c r="K242" i="9"/>
  <c r="L242" i="9" s="1"/>
  <c r="K243" i="9"/>
  <c r="L243" i="9" s="1"/>
  <c r="K244" i="9"/>
  <c r="L244" i="9" s="1"/>
  <c r="K246" i="9"/>
  <c r="L246" i="9" s="1"/>
  <c r="K248" i="9"/>
  <c r="L248" i="9" s="1"/>
  <c r="K250" i="9"/>
  <c r="L250" i="9" s="1"/>
  <c r="K252" i="9"/>
  <c r="L252" i="9" s="1"/>
  <c r="K254" i="9"/>
  <c r="L254" i="9" s="1"/>
  <c r="K256" i="9"/>
  <c r="L256" i="9" s="1"/>
  <c r="K258" i="9"/>
  <c r="L258" i="9" s="1"/>
  <c r="K260" i="9"/>
  <c r="L260" i="9" s="1"/>
  <c r="K262" i="9"/>
  <c r="L262" i="9" s="1"/>
  <c r="K264" i="9"/>
  <c r="L264" i="9" s="1"/>
  <c r="K266" i="9"/>
  <c r="L266" i="9" s="1"/>
  <c r="K268" i="9"/>
  <c r="L268" i="9" s="1"/>
  <c r="K270" i="9"/>
  <c r="L270" i="9" s="1"/>
  <c r="K272" i="9"/>
  <c r="L272" i="9" s="1"/>
  <c r="K274" i="9"/>
  <c r="L274" i="9" s="1"/>
  <c r="K276" i="9"/>
  <c r="L276" i="9" s="1"/>
  <c r="K278" i="9"/>
  <c r="L278" i="9" s="1"/>
  <c r="K280" i="9"/>
  <c r="L280" i="9" s="1"/>
  <c r="K282" i="9"/>
  <c r="L282" i="9" s="1"/>
  <c r="K284" i="9"/>
  <c r="L284" i="9" s="1"/>
  <c r="K286" i="9"/>
  <c r="L286" i="9" s="1"/>
  <c r="K288" i="9"/>
  <c r="L288" i="9" s="1"/>
  <c r="K290" i="9"/>
  <c r="L290" i="9" s="1"/>
  <c r="K292" i="9"/>
  <c r="L292" i="9" s="1"/>
  <c r="K294" i="9"/>
  <c r="L294" i="9" s="1"/>
  <c r="K296" i="9"/>
  <c r="L296" i="9" s="1"/>
  <c r="K298" i="9"/>
  <c r="L298" i="9" s="1"/>
  <c r="K300" i="9"/>
  <c r="L300" i="9" s="1"/>
  <c r="K302" i="9"/>
  <c r="L302" i="9" s="1"/>
  <c r="K304" i="9"/>
  <c r="L304" i="9" s="1"/>
  <c r="K306" i="9"/>
  <c r="L306" i="9" s="1"/>
  <c r="K308" i="9"/>
  <c r="L308" i="9" s="1"/>
  <c r="K310" i="9"/>
  <c r="L310" i="9" s="1"/>
  <c r="K312" i="9"/>
  <c r="L312" i="9" s="1"/>
  <c r="K314" i="9"/>
  <c r="L314" i="9" s="1"/>
  <c r="K316" i="9"/>
  <c r="L316" i="9" s="1"/>
  <c r="K318" i="9"/>
  <c r="L318" i="9" s="1"/>
  <c r="K320" i="9"/>
  <c r="L320" i="9" s="1"/>
  <c r="K322" i="9"/>
  <c r="L322" i="9" s="1"/>
  <c r="K324" i="9"/>
  <c r="L324" i="9" s="1"/>
  <c r="K325" i="9"/>
  <c r="L325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7" i="9"/>
  <c r="L337" i="9" s="1"/>
  <c r="K338" i="9"/>
  <c r="L338" i="9" s="1"/>
  <c r="K340" i="9"/>
  <c r="L340" i="9" s="1"/>
  <c r="K342" i="9"/>
  <c r="L342" i="9" s="1"/>
  <c r="K343" i="9"/>
  <c r="L343" i="9" s="1"/>
  <c r="K344" i="9"/>
  <c r="L344" i="9" s="1"/>
  <c r="K345" i="9"/>
  <c r="L345" i="9" s="1"/>
  <c r="K346" i="9"/>
  <c r="L346" i="9" s="1"/>
  <c r="K347" i="9"/>
  <c r="L347" i="9" s="1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62" i="9"/>
  <c r="L362" i="9" s="1"/>
  <c r="K364" i="9"/>
  <c r="L364" i="9" s="1"/>
  <c r="K366" i="9"/>
  <c r="L366" i="9" s="1"/>
  <c r="K368" i="9"/>
  <c r="L368" i="9" s="1"/>
  <c r="K370" i="9"/>
  <c r="L370" i="9" s="1"/>
  <c r="K372" i="9"/>
  <c r="L372" i="9" s="1"/>
  <c r="K374" i="9"/>
  <c r="L374" i="9" s="1"/>
  <c r="K376" i="9"/>
  <c r="L376" i="9" s="1"/>
  <c r="K378" i="9"/>
  <c r="L378" i="9" s="1"/>
  <c r="K380" i="9"/>
  <c r="L380" i="9" s="1"/>
  <c r="K382" i="9"/>
  <c r="L382" i="9" s="1"/>
  <c r="K384" i="9"/>
  <c r="L384" i="9" s="1"/>
  <c r="K386" i="9"/>
  <c r="L386" i="9" s="1"/>
  <c r="K388" i="9"/>
  <c r="L388" i="9" s="1"/>
  <c r="K390" i="9"/>
  <c r="L390" i="9" s="1"/>
  <c r="K392" i="9"/>
  <c r="L392" i="9" s="1"/>
  <c r="K394" i="9"/>
  <c r="L394" i="9" s="1"/>
  <c r="K396" i="9"/>
  <c r="L396" i="9" s="1"/>
  <c r="K398" i="9"/>
  <c r="L398" i="9" s="1"/>
  <c r="K400" i="9"/>
  <c r="L400" i="9" s="1"/>
  <c r="K402" i="9"/>
  <c r="L402" i="9" s="1"/>
  <c r="K404" i="9"/>
  <c r="L404" i="9" s="1"/>
  <c r="K406" i="9"/>
  <c r="L406" i="9" s="1"/>
  <c r="K408" i="9"/>
  <c r="L408" i="9" s="1"/>
  <c r="K410" i="9"/>
  <c r="L410" i="9" s="1"/>
  <c r="K412" i="9"/>
  <c r="L412" i="9" s="1"/>
  <c r="K414" i="9"/>
  <c r="L414" i="9" s="1"/>
  <c r="K416" i="9"/>
  <c r="L416" i="9" s="1"/>
  <c r="K418" i="9"/>
  <c r="L418" i="9" s="1"/>
  <c r="K420" i="9"/>
  <c r="L420" i="9" s="1"/>
  <c r="K422" i="9"/>
  <c r="L422" i="9" s="1"/>
  <c r="K424" i="9"/>
  <c r="L424" i="9" s="1"/>
  <c r="K426" i="9"/>
  <c r="L426" i="9" s="1"/>
  <c r="K428" i="9"/>
  <c r="L428" i="9" s="1"/>
  <c r="K430" i="9"/>
  <c r="L430" i="9" s="1"/>
  <c r="K432" i="9"/>
  <c r="L432" i="9" s="1"/>
  <c r="K434" i="9"/>
  <c r="L434" i="9" s="1"/>
  <c r="K436" i="9"/>
  <c r="L436" i="9" s="1"/>
  <c r="K438" i="9"/>
  <c r="L438" i="9" s="1"/>
  <c r="K440" i="9"/>
  <c r="L440" i="9" s="1"/>
  <c r="K442" i="9"/>
  <c r="L442" i="9" s="1"/>
  <c r="K444" i="9"/>
  <c r="L444" i="9" s="1"/>
  <c r="K446" i="9"/>
  <c r="L446" i="9" s="1"/>
  <c r="K448" i="9"/>
  <c r="L448" i="9" s="1"/>
  <c r="L486" i="9"/>
  <c r="L494" i="9"/>
  <c r="L503" i="9"/>
  <c r="L511" i="9"/>
  <c r="K546" i="9"/>
  <c r="L546" i="9" s="1"/>
  <c r="K550" i="9"/>
  <c r="L550" i="9" s="1"/>
  <c r="K554" i="9"/>
  <c r="L554" i="9" s="1"/>
  <c r="K558" i="9"/>
  <c r="L558" i="9" s="1"/>
  <c r="K562" i="9"/>
  <c r="L562" i="9" s="1"/>
  <c r="K566" i="9"/>
  <c r="L566" i="9" s="1"/>
  <c r="K570" i="9"/>
  <c r="L570" i="9" s="1"/>
  <c r="K574" i="9"/>
  <c r="L574" i="9" s="1"/>
  <c r="K578" i="9"/>
  <c r="L578" i="9" s="1"/>
  <c r="K582" i="9"/>
  <c r="L582" i="9" s="1"/>
  <c r="K586" i="9"/>
  <c r="L586" i="9" s="1"/>
  <c r="K590" i="9"/>
  <c r="L590" i="9" s="1"/>
  <c r="K594" i="9"/>
  <c r="L594" i="9" s="1"/>
  <c r="K598" i="9"/>
  <c r="L598" i="9" s="1"/>
  <c r="K602" i="9"/>
  <c r="L602" i="9" s="1"/>
  <c r="K613" i="9"/>
  <c r="L613" i="9" s="1"/>
  <c r="K670" i="9"/>
  <c r="L670" i="9" s="1"/>
  <c r="K674" i="9"/>
  <c r="L674" i="9" s="1"/>
  <c r="K678" i="9"/>
  <c r="L678" i="9" s="1"/>
  <c r="K682" i="9"/>
  <c r="L682" i="9" s="1"/>
  <c r="K686" i="9"/>
  <c r="L686" i="9" s="1"/>
  <c r="K690" i="9"/>
  <c r="L690" i="9" s="1"/>
  <c r="K694" i="9"/>
  <c r="L694" i="9" s="1"/>
  <c r="K698" i="9"/>
  <c r="L698" i="9" s="1"/>
  <c r="K702" i="9"/>
  <c r="L702" i="9" s="1"/>
  <c r="K706" i="9"/>
  <c r="L706" i="9" s="1"/>
  <c r="K710" i="9"/>
  <c r="L710" i="9" s="1"/>
  <c r="K714" i="9"/>
  <c r="L714" i="9" s="1"/>
  <c r="K718" i="9"/>
  <c r="L718" i="9" s="1"/>
  <c r="K722" i="9"/>
  <c r="L722" i="9" s="1"/>
  <c r="K726" i="9"/>
  <c r="L726" i="9" s="1"/>
  <c r="K730" i="9"/>
  <c r="L730" i="9" s="1"/>
  <c r="K734" i="9"/>
  <c r="L734" i="9" s="1"/>
  <c r="K738" i="9"/>
  <c r="L738" i="9" s="1"/>
  <c r="K742" i="9"/>
  <c r="L742" i="9" s="1"/>
  <c r="K746" i="9"/>
  <c r="L746" i="9" s="1"/>
  <c r="K750" i="9"/>
  <c r="L750" i="9" s="1"/>
  <c r="K754" i="9"/>
  <c r="L754" i="9" s="1"/>
  <c r="K758" i="9"/>
  <c r="L758" i="9" s="1"/>
  <c r="K762" i="9"/>
  <c r="L762" i="9" s="1"/>
  <c r="K766" i="9"/>
  <c r="L766" i="9" s="1"/>
  <c r="K770" i="9"/>
  <c r="L770" i="9" s="1"/>
  <c r="K774" i="9"/>
  <c r="L774" i="9" s="1"/>
  <c r="K778" i="9"/>
  <c r="L778" i="9" s="1"/>
  <c r="K782" i="9"/>
  <c r="L782" i="9" s="1"/>
  <c r="K786" i="9"/>
  <c r="L786" i="9" s="1"/>
  <c r="K790" i="9"/>
  <c r="L790" i="9" s="1"/>
  <c r="K794" i="9"/>
  <c r="L794" i="9" s="1"/>
  <c r="K798" i="9"/>
  <c r="L798" i="9" s="1"/>
  <c r="K802" i="9"/>
  <c r="L802" i="9" s="1"/>
  <c r="K806" i="9"/>
  <c r="L806" i="9" s="1"/>
  <c r="K810" i="9"/>
  <c r="L810" i="9" s="1"/>
  <c r="L12" i="10"/>
  <c r="L13" i="10"/>
  <c r="L14" i="10"/>
  <c r="L15" i="10"/>
  <c r="L16" i="10"/>
  <c r="L17" i="10"/>
  <c r="L19" i="10"/>
  <c r="L21" i="10"/>
  <c r="L23" i="10"/>
  <c r="L25" i="10"/>
  <c r="L27" i="10"/>
  <c r="L38" i="10"/>
  <c r="L42" i="10"/>
  <c r="L50" i="10"/>
  <c r="L52" i="10"/>
  <c r="L54" i="10"/>
  <c r="L56" i="10"/>
  <c r="L58" i="10"/>
  <c r="L60" i="10"/>
  <c r="L62" i="10"/>
  <c r="L64" i="10"/>
  <c r="L65" i="10"/>
  <c r="L66" i="10"/>
  <c r="L68" i="10"/>
  <c r="L69" i="10"/>
  <c r="L72" i="10"/>
  <c r="L73" i="10"/>
  <c r="L76" i="10"/>
  <c r="L77" i="10"/>
  <c r="L80" i="10"/>
  <c r="L81" i="10"/>
  <c r="L85" i="10"/>
  <c r="L89" i="10"/>
  <c r="L93" i="10"/>
  <c r="L97" i="10"/>
  <c r="L99" i="10"/>
  <c r="L101" i="10"/>
  <c r="L103" i="10"/>
  <c r="L105" i="10"/>
  <c r="L107" i="10"/>
  <c r="L109" i="10"/>
  <c r="L110" i="10"/>
  <c r="L111" i="10"/>
  <c r="L112" i="10"/>
  <c r="L113" i="10"/>
  <c r="L115" i="10"/>
  <c r="L117" i="10"/>
  <c r="L119" i="10"/>
  <c r="L121" i="10"/>
  <c r="L123" i="10"/>
  <c r="L125" i="10"/>
  <c r="L127" i="10"/>
  <c r="L129" i="10"/>
  <c r="L131" i="10"/>
  <c r="L133" i="10"/>
  <c r="L135" i="10"/>
  <c r="L137" i="10"/>
  <c r="L139" i="10"/>
  <c r="K141" i="10"/>
  <c r="L141" i="10" s="1"/>
  <c r="K145" i="10"/>
  <c r="L145" i="10" s="1"/>
  <c r="L151" i="10"/>
  <c r="L152" i="10"/>
  <c r="L153" i="10"/>
  <c r="L155" i="10"/>
  <c r="L157" i="10"/>
  <c r="L159" i="10"/>
  <c r="L161" i="10"/>
  <c r="L163" i="10"/>
  <c r="L165" i="10"/>
  <c r="L167" i="10"/>
  <c r="L169" i="10"/>
  <c r="L171" i="10"/>
  <c r="L173" i="10"/>
  <c r="L175" i="10"/>
  <c r="L177" i="10"/>
  <c r="L179" i="10"/>
  <c r="L181" i="10"/>
  <c r="L183" i="10"/>
  <c r="L185" i="10"/>
  <c r="L187" i="10"/>
  <c r="L189" i="10"/>
  <c r="L191" i="10"/>
  <c r="L192" i="10"/>
  <c r="L193" i="10"/>
  <c r="L195" i="10"/>
  <c r="L196" i="10"/>
  <c r="L197" i="10"/>
  <c r="L198" i="10"/>
  <c r="L199" i="10"/>
  <c r="L200" i="10"/>
  <c r="L201" i="10"/>
  <c r="L202" i="10"/>
  <c r="L203" i="10"/>
  <c r="L205" i="10"/>
  <c r="L207" i="10"/>
  <c r="L209" i="10"/>
  <c r="L211" i="10"/>
  <c r="L213" i="10"/>
  <c r="L215" i="10"/>
  <c r="L217" i="10"/>
  <c r="L219" i="10"/>
  <c r="L221" i="10"/>
  <c r="L223" i="10"/>
  <c r="L225" i="10"/>
  <c r="L227" i="10"/>
  <c r="L229" i="10"/>
  <c r="L231" i="10"/>
  <c r="L233" i="10"/>
  <c r="L235" i="10"/>
  <c r="L237" i="10"/>
  <c r="L238" i="10"/>
  <c r="L239" i="10"/>
  <c r="L241" i="10"/>
  <c r="L243" i="10"/>
  <c r="L244" i="10"/>
  <c r="L245" i="10"/>
  <c r="L247" i="10"/>
  <c r="L249" i="10"/>
  <c r="L251" i="10"/>
  <c r="L253" i="10"/>
  <c r="L255" i="10"/>
  <c r="L257" i="10"/>
  <c r="L259" i="10"/>
  <c r="L261" i="10"/>
  <c r="L263" i="10"/>
  <c r="L265" i="10"/>
  <c r="L266" i="10"/>
  <c r="L267" i="10"/>
  <c r="L269" i="10"/>
  <c r="L271" i="10"/>
  <c r="L272" i="10"/>
  <c r="L273" i="10"/>
  <c r="L275" i="10"/>
  <c r="L277" i="10"/>
  <c r="L279" i="10"/>
  <c r="L281" i="10"/>
  <c r="L283" i="10"/>
  <c r="L284" i="10"/>
  <c r="L285" i="10"/>
  <c r="L286" i="10"/>
  <c r="L287" i="10"/>
  <c r="L288" i="10"/>
  <c r="L289" i="10"/>
  <c r="L291" i="10"/>
  <c r="L293" i="10"/>
  <c r="L295" i="10"/>
  <c r="L297" i="10"/>
  <c r="L298" i="10"/>
  <c r="L299" i="10"/>
  <c r="L301" i="10"/>
  <c r="L303" i="10"/>
  <c r="L305" i="10"/>
  <c r="L307" i="10"/>
  <c r="L309" i="10"/>
  <c r="L311" i="10"/>
  <c r="L313" i="10"/>
  <c r="L315" i="10"/>
  <c r="L317" i="10"/>
  <c r="L319" i="10"/>
  <c r="L353" i="10"/>
  <c r="L355" i="10"/>
  <c r="L357" i="10"/>
  <c r="L359" i="10"/>
  <c r="L361" i="10"/>
  <c r="L363" i="10"/>
  <c r="L365" i="10"/>
  <c r="L367" i="10"/>
  <c r="L369" i="10"/>
  <c r="L371" i="10"/>
  <c r="L373" i="10"/>
  <c r="L375" i="10"/>
  <c r="L377" i="10"/>
  <c r="L379" i="10"/>
  <c r="L381" i="10"/>
  <c r="L383" i="10"/>
  <c r="L385" i="10"/>
  <c r="L387" i="10"/>
  <c r="L389" i="10"/>
  <c r="L391" i="10"/>
  <c r="L393" i="10"/>
  <c r="L395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7" i="10"/>
  <c r="L459" i="10"/>
  <c r="L461" i="10"/>
  <c r="L463" i="10"/>
  <c r="L465" i="10"/>
  <c r="L467" i="10"/>
  <c r="L469" i="10"/>
  <c r="L471" i="10"/>
  <c r="L473" i="10"/>
  <c r="L475" i="10"/>
  <c r="L477" i="10"/>
  <c r="L479" i="10"/>
  <c r="L481" i="10"/>
  <c r="L483" i="10"/>
  <c r="L485" i="10"/>
  <c r="L493" i="10"/>
  <c r="K623" i="10"/>
  <c r="L623" i="10" s="1"/>
  <c r="K627" i="10"/>
  <c r="L627" i="10" s="1"/>
  <c r="K631" i="10"/>
  <c r="L631" i="10" s="1"/>
  <c r="K635" i="10"/>
  <c r="L635" i="10" s="1"/>
  <c r="K639" i="10"/>
  <c r="L639" i="10" s="1"/>
  <c r="K643" i="10"/>
  <c r="L643" i="10" s="1"/>
  <c r="K647" i="10"/>
  <c r="L647" i="10" s="1"/>
  <c r="K651" i="10"/>
  <c r="L651" i="10" s="1"/>
  <c r="K655" i="10"/>
  <c r="L655" i="10" s="1"/>
  <c r="K659" i="10"/>
  <c r="L659" i="10" s="1"/>
  <c r="K663" i="10"/>
  <c r="L663" i="10" s="1"/>
  <c r="K667" i="10"/>
  <c r="L667" i="10" s="1"/>
  <c r="K671" i="10"/>
  <c r="L671" i="10" s="1"/>
  <c r="K675" i="10"/>
  <c r="L675" i="10" s="1"/>
  <c r="K679" i="10"/>
  <c r="L679" i="10" s="1"/>
  <c r="K683" i="10"/>
  <c r="L683" i="10" s="1"/>
  <c r="K687" i="10"/>
  <c r="L687" i="10" s="1"/>
  <c r="K691" i="10"/>
  <c r="L691" i="10" s="1"/>
  <c r="K695" i="10"/>
  <c r="L695" i="10" s="1"/>
  <c r="K699" i="10"/>
  <c r="L699" i="10" s="1"/>
  <c r="K703" i="10"/>
  <c r="L703" i="10" s="1"/>
  <c r="K707" i="10"/>
  <c r="L707" i="10" s="1"/>
  <c r="K711" i="10"/>
  <c r="L711" i="10" s="1"/>
  <c r="K715" i="10"/>
  <c r="L715" i="10" s="1"/>
  <c r="K719" i="10"/>
  <c r="L719" i="10" s="1"/>
  <c r="K723" i="10"/>
  <c r="L723" i="10" s="1"/>
  <c r="K727" i="10"/>
  <c r="L727" i="10" s="1"/>
  <c r="K731" i="10"/>
  <c r="L731" i="10" s="1"/>
  <c r="K735" i="10"/>
  <c r="L735" i="10" s="1"/>
  <c r="K739" i="10"/>
  <c r="L739" i="10" s="1"/>
  <c r="K743" i="10"/>
  <c r="L743" i="10" s="1"/>
  <c r="K747" i="10"/>
  <c r="L747" i="10" s="1"/>
  <c r="K751" i="10"/>
  <c r="L751" i="10" s="1"/>
  <c r="K755" i="10"/>
  <c r="L755" i="10" s="1"/>
  <c r="K759" i="10"/>
  <c r="L759" i="10" s="1"/>
  <c r="K763" i="10"/>
  <c r="L763" i="10" s="1"/>
  <c r="K767" i="10"/>
  <c r="L767" i="10" s="1"/>
  <c r="K771" i="10"/>
  <c r="L771" i="10" s="1"/>
  <c r="K775" i="10"/>
  <c r="L775" i="10" s="1"/>
  <c r="K779" i="10"/>
  <c r="L779" i="10" s="1"/>
  <c r="K783" i="10"/>
  <c r="L783" i="10" s="1"/>
  <c r="K787" i="10"/>
  <c r="L787" i="10" s="1"/>
  <c r="K791" i="10"/>
  <c r="L791" i="10" s="1"/>
  <c r="K795" i="10"/>
  <c r="L795" i="10" s="1"/>
  <c r="K799" i="10"/>
  <c r="L799" i="10" s="1"/>
  <c r="K803" i="10"/>
  <c r="L803" i="10" s="1"/>
  <c r="K807" i="10"/>
  <c r="L807" i="10" s="1"/>
  <c r="L808" i="10"/>
  <c r="L813" i="10"/>
  <c r="K849" i="10"/>
  <c r="L849" i="10" s="1"/>
  <c r="K853" i="10"/>
  <c r="L853" i="10" s="1"/>
  <c r="K857" i="10"/>
  <c r="L857" i="10" s="1"/>
  <c r="K861" i="10"/>
  <c r="L861" i="10" s="1"/>
  <c r="K865" i="10"/>
  <c r="L865" i="10" s="1"/>
  <c r="K869" i="10"/>
  <c r="L869" i="10" s="1"/>
  <c r="K873" i="10"/>
  <c r="L873" i="10" s="1"/>
  <c r="K877" i="10"/>
  <c r="L877" i="10" s="1"/>
  <c r="K881" i="10"/>
  <c r="L881" i="10" s="1"/>
  <c r="K885" i="10"/>
  <c r="L885" i="10" s="1"/>
  <c r="K889" i="10"/>
  <c r="L889" i="10" s="1"/>
  <c r="K893" i="10"/>
  <c r="L893" i="10" s="1"/>
  <c r="K897" i="10"/>
  <c r="L897" i="10" s="1"/>
  <c r="K35" i="11"/>
  <c r="L35" i="11" s="1"/>
  <c r="K43" i="11"/>
  <c r="L43" i="11" s="1"/>
  <c r="K668" i="11"/>
  <c r="L668" i="11" s="1"/>
  <c r="K672" i="11"/>
  <c r="L672" i="11" s="1"/>
  <c r="K720" i="11"/>
  <c r="L720" i="11" s="1"/>
  <c r="K724" i="11"/>
  <c r="L724" i="11" s="1"/>
  <c r="K728" i="11"/>
  <c r="L728" i="11" s="1"/>
  <c r="K732" i="11"/>
  <c r="L732" i="11" s="1"/>
  <c r="K736" i="11"/>
  <c r="L736" i="11" s="1"/>
  <c r="K740" i="11"/>
  <c r="L740" i="11" s="1"/>
  <c r="K744" i="11"/>
  <c r="L744" i="11" s="1"/>
  <c r="K748" i="11"/>
  <c r="L748" i="11" s="1"/>
  <c r="K752" i="11"/>
  <c r="L752" i="11" s="1"/>
  <c r="K756" i="11"/>
  <c r="L756" i="11" s="1"/>
  <c r="K760" i="11"/>
  <c r="L760" i="11" s="1"/>
  <c r="K764" i="11"/>
  <c r="L764" i="11" s="1"/>
  <c r="K768" i="11"/>
  <c r="L768" i="11" s="1"/>
  <c r="K772" i="11"/>
  <c r="L772" i="11" s="1"/>
  <c r="K776" i="11"/>
  <c r="L776" i="11" s="1"/>
  <c r="K780" i="11"/>
  <c r="L780" i="11" s="1"/>
  <c r="K784" i="11"/>
  <c r="L784" i="11" s="1"/>
  <c r="K788" i="11"/>
  <c r="L788" i="11" s="1"/>
  <c r="K792" i="11"/>
  <c r="L792" i="11" s="1"/>
  <c r="K796" i="11"/>
  <c r="L796" i="11" s="1"/>
  <c r="K800" i="11"/>
  <c r="L800" i="11" s="1"/>
  <c r="K804" i="11"/>
  <c r="L804" i="11" s="1"/>
  <c r="K808" i="11"/>
  <c r="L808" i="11" s="1"/>
  <c r="K812" i="11"/>
  <c r="L812" i="11" s="1"/>
  <c r="K820" i="11"/>
  <c r="L820" i="11" s="1"/>
  <c r="K829" i="11"/>
  <c r="L829" i="11" s="1"/>
  <c r="K834" i="11"/>
  <c r="L834" i="11" s="1"/>
  <c r="K838" i="11"/>
  <c r="L838" i="11" s="1"/>
  <c r="K842" i="11"/>
  <c r="L842" i="11" s="1"/>
  <c r="K846" i="11"/>
  <c r="L846" i="11" s="1"/>
  <c r="K850" i="11"/>
  <c r="L850" i="11" s="1"/>
  <c r="K870" i="11"/>
  <c r="L870" i="11" s="1"/>
  <c r="K874" i="11"/>
  <c r="L874" i="11" s="1"/>
  <c r="K878" i="11"/>
  <c r="L878" i="11" s="1"/>
  <c r="K882" i="11"/>
  <c r="L882" i="11" s="1"/>
  <c r="K886" i="11"/>
  <c r="L886" i="11" s="1"/>
  <c r="K890" i="11"/>
  <c r="L890" i="11" s="1"/>
  <c r="K894" i="11"/>
  <c r="L894" i="11" s="1"/>
  <c r="K898" i="11"/>
  <c r="L898" i="11" s="1"/>
  <c r="K902" i="11"/>
  <c r="L902" i="11" s="1"/>
  <c r="K906" i="11"/>
  <c r="L906" i="11" s="1"/>
  <c r="K910" i="11"/>
  <c r="L910" i="11" s="1"/>
  <c r="K914" i="11"/>
  <c r="L914" i="11" s="1"/>
  <c r="K918" i="11"/>
  <c r="L918" i="11" s="1"/>
  <c r="K922" i="11"/>
  <c r="L922" i="11" s="1"/>
  <c r="K926" i="11"/>
  <c r="L926" i="11" s="1"/>
  <c r="K930" i="11"/>
  <c r="L930" i="11" s="1"/>
  <c r="K934" i="11"/>
  <c r="L934" i="11" s="1"/>
  <c r="K938" i="11"/>
  <c r="L938" i="11" s="1"/>
  <c r="K942" i="11"/>
  <c r="L942" i="11" s="1"/>
  <c r="K946" i="11"/>
  <c r="L946" i="11" s="1"/>
  <c r="K149" i="12"/>
  <c r="L149" i="12" s="1"/>
  <c r="K182" i="12"/>
  <c r="L182" i="12" s="1"/>
  <c r="K191" i="12"/>
  <c r="L191" i="12" s="1"/>
  <c r="K389" i="12"/>
  <c r="L389" i="12" s="1"/>
  <c r="K147" i="10"/>
  <c r="L147" i="10" s="1"/>
  <c r="K149" i="10"/>
  <c r="L149" i="10" s="1"/>
  <c r="L579" i="10"/>
  <c r="L581" i="10"/>
  <c r="L582" i="10"/>
  <c r="L583" i="10"/>
  <c r="L584" i="10"/>
  <c r="L585" i="10"/>
  <c r="L587" i="10"/>
  <c r="L589" i="10"/>
  <c r="L591" i="10"/>
  <c r="L593" i="10"/>
  <c r="L595" i="10"/>
  <c r="L597" i="10"/>
  <c r="L598" i="10"/>
  <c r="L599" i="10"/>
  <c r="L600" i="10"/>
  <c r="L601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K622" i="10"/>
  <c r="L622" i="10" s="1"/>
  <c r="K626" i="10"/>
  <c r="L626" i="10" s="1"/>
  <c r="K630" i="10"/>
  <c r="L630" i="10" s="1"/>
  <c r="K634" i="10"/>
  <c r="L634" i="10" s="1"/>
  <c r="K638" i="10"/>
  <c r="L638" i="10" s="1"/>
  <c r="K654" i="10"/>
  <c r="L654" i="10" s="1"/>
  <c r="K674" i="10"/>
  <c r="L674" i="10" s="1"/>
  <c r="K706" i="10"/>
  <c r="L706" i="10" s="1"/>
  <c r="K710" i="10"/>
  <c r="L710" i="10" s="1"/>
  <c r="K742" i="10"/>
  <c r="L742" i="10" s="1"/>
  <c r="K746" i="10"/>
  <c r="L746" i="10" s="1"/>
  <c r="K819" i="10"/>
  <c r="L819" i="10" s="1"/>
  <c r="K900" i="10"/>
  <c r="L900" i="10" s="1"/>
  <c r="K904" i="10"/>
  <c r="L904" i="10" s="1"/>
  <c r="K908" i="10"/>
  <c r="L908" i="10" s="1"/>
  <c r="K912" i="10"/>
  <c r="L912" i="10" s="1"/>
  <c r="K916" i="10"/>
  <c r="L916" i="10" s="1"/>
  <c r="K920" i="10"/>
  <c r="L920" i="10" s="1"/>
  <c r="K924" i="10"/>
  <c r="L924" i="10" s="1"/>
  <c r="K928" i="10"/>
  <c r="L928" i="10" s="1"/>
  <c r="K932" i="10"/>
  <c r="L932" i="10" s="1"/>
  <c r="L168" i="11"/>
  <c r="L170" i="11"/>
  <c r="L172" i="11"/>
  <c r="L174" i="11"/>
  <c r="L176" i="11"/>
  <c r="L178" i="11"/>
  <c r="L180" i="11"/>
  <c r="L182" i="11"/>
  <c r="L184" i="11"/>
  <c r="L186" i="11"/>
  <c r="L188" i="11"/>
  <c r="L190" i="11"/>
  <c r="L192" i="11"/>
  <c r="L194" i="11"/>
  <c r="L196" i="11"/>
  <c r="L198" i="11"/>
  <c r="L200" i="11"/>
  <c r="L202" i="11"/>
  <c r="L204" i="11"/>
  <c r="L206" i="11"/>
  <c r="L208" i="11"/>
  <c r="L210" i="11"/>
  <c r="L212" i="11"/>
  <c r="L214" i="11"/>
  <c r="L216" i="11"/>
  <c r="L218" i="11"/>
  <c r="L220" i="11"/>
  <c r="L222" i="11"/>
  <c r="L224" i="11"/>
  <c r="L226" i="11"/>
  <c r="L228" i="11"/>
  <c r="L230" i="11"/>
  <c r="L232" i="11"/>
  <c r="L234" i="11"/>
  <c r="L236" i="11"/>
  <c r="L238" i="11"/>
  <c r="L240" i="11"/>
  <c r="L242" i="11"/>
  <c r="L244" i="11"/>
  <c r="L246" i="11"/>
  <c r="L248" i="11"/>
  <c r="L250" i="11"/>
  <c r="L252" i="11"/>
  <c r="L254" i="11"/>
  <c r="L256" i="11"/>
  <c r="L258" i="11"/>
  <c r="L260" i="11"/>
  <c r="L262" i="11"/>
  <c r="L263" i="11"/>
  <c r="L264" i="11"/>
  <c r="L266" i="11"/>
  <c r="L267" i="11"/>
  <c r="L268" i="11"/>
  <c r="L269" i="11"/>
  <c r="L270" i="11"/>
  <c r="L271" i="11"/>
  <c r="L272" i="11"/>
  <c r="L273" i="11"/>
  <c r="L274" i="11"/>
  <c r="L275" i="11"/>
  <c r="L276" i="11"/>
  <c r="L278" i="11"/>
  <c r="L279" i="11"/>
  <c r="L280" i="11"/>
  <c r="L281" i="11"/>
  <c r="L282" i="11"/>
  <c r="L284" i="11"/>
  <c r="L286" i="11"/>
  <c r="L288" i="11"/>
  <c r="L290" i="11"/>
  <c r="L292" i="11"/>
  <c r="L294" i="11"/>
  <c r="L295" i="11"/>
  <c r="L296" i="11"/>
  <c r="L298" i="11"/>
  <c r="L299" i="11"/>
  <c r="L300" i="11"/>
  <c r="L301" i="11"/>
  <c r="K502" i="11"/>
  <c r="L502" i="11" s="1"/>
  <c r="K506" i="11"/>
  <c r="L506" i="11" s="1"/>
  <c r="K510" i="11"/>
  <c r="L510" i="11" s="1"/>
  <c r="K514" i="11"/>
  <c r="L514" i="11" s="1"/>
  <c r="K518" i="11"/>
  <c r="L518" i="11" s="1"/>
  <c r="K522" i="11"/>
  <c r="L522" i="11" s="1"/>
  <c r="K526" i="11"/>
  <c r="L526" i="11" s="1"/>
  <c r="K530" i="11"/>
  <c r="L530" i="11" s="1"/>
  <c r="K534" i="11"/>
  <c r="L534" i="11" s="1"/>
  <c r="K538" i="11"/>
  <c r="L538" i="11" s="1"/>
  <c r="K542" i="11"/>
  <c r="L542" i="11" s="1"/>
  <c r="K546" i="11"/>
  <c r="L546" i="11" s="1"/>
  <c r="K550" i="11"/>
  <c r="L550" i="11" s="1"/>
  <c r="K554" i="11"/>
  <c r="L554" i="11" s="1"/>
  <c r="K558" i="11"/>
  <c r="L558" i="11" s="1"/>
  <c r="K562" i="11"/>
  <c r="L562" i="11" s="1"/>
  <c r="K566" i="11"/>
  <c r="L566" i="11" s="1"/>
  <c r="K570" i="11"/>
  <c r="L570" i="11" s="1"/>
  <c r="K574" i="11"/>
  <c r="L574" i="11" s="1"/>
  <c r="K578" i="11"/>
  <c r="L578" i="11" s="1"/>
  <c r="K582" i="11"/>
  <c r="L582" i="11" s="1"/>
  <c r="K586" i="11"/>
  <c r="L586" i="11" s="1"/>
  <c r="K590" i="11"/>
  <c r="L590" i="11" s="1"/>
  <c r="K594" i="11"/>
  <c r="L594" i="11" s="1"/>
  <c r="K598" i="11"/>
  <c r="L598" i="11" s="1"/>
  <c r="K602" i="11"/>
  <c r="L602" i="11" s="1"/>
  <c r="K606" i="11"/>
  <c r="L606" i="11" s="1"/>
  <c r="K610" i="11"/>
  <c r="L610" i="11" s="1"/>
  <c r="K614" i="11"/>
  <c r="L614" i="11" s="1"/>
  <c r="K618" i="11"/>
  <c r="L618" i="11" s="1"/>
  <c r="K622" i="11"/>
  <c r="L622" i="11" s="1"/>
  <c r="K626" i="11"/>
  <c r="L626" i="11" s="1"/>
  <c r="L611" i="9"/>
  <c r="K334" i="10"/>
  <c r="L334" i="10" s="1"/>
  <c r="K336" i="10"/>
  <c r="L336" i="10" s="1"/>
  <c r="K338" i="10"/>
  <c r="L338" i="10" s="1"/>
  <c r="K491" i="10"/>
  <c r="L491" i="10" s="1"/>
  <c r="K499" i="10"/>
  <c r="L499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1" i="10"/>
  <c r="L561" i="10" s="1"/>
  <c r="K563" i="10"/>
  <c r="L563" i="10" s="1"/>
  <c r="K565" i="10"/>
  <c r="L565" i="10" s="1"/>
  <c r="K567" i="10"/>
  <c r="L567" i="10" s="1"/>
  <c r="K569" i="10"/>
  <c r="L569" i="10" s="1"/>
  <c r="K571" i="10"/>
  <c r="L571" i="10" s="1"/>
  <c r="K573" i="10"/>
  <c r="L573" i="10" s="1"/>
  <c r="K574" i="10"/>
  <c r="L574" i="10" s="1"/>
  <c r="K575" i="10"/>
  <c r="L575" i="10" s="1"/>
  <c r="K577" i="10"/>
  <c r="L577" i="10" s="1"/>
  <c r="K625" i="10"/>
  <c r="L625" i="10" s="1"/>
  <c r="K629" i="10"/>
  <c r="L629" i="10" s="1"/>
  <c r="K633" i="10"/>
  <c r="L633" i="10" s="1"/>
  <c r="K637" i="10"/>
  <c r="L637" i="10" s="1"/>
  <c r="K641" i="10"/>
  <c r="L641" i="10" s="1"/>
  <c r="K645" i="10"/>
  <c r="L645" i="10" s="1"/>
  <c r="K649" i="10"/>
  <c r="L649" i="10" s="1"/>
  <c r="K653" i="10"/>
  <c r="L653" i="10" s="1"/>
  <c r="K657" i="10"/>
  <c r="L657" i="10" s="1"/>
  <c r="K661" i="10"/>
  <c r="L661" i="10" s="1"/>
  <c r="K665" i="10"/>
  <c r="L665" i="10" s="1"/>
  <c r="K669" i="10"/>
  <c r="L669" i="10" s="1"/>
  <c r="K673" i="10"/>
  <c r="L673" i="10" s="1"/>
  <c r="K677" i="10"/>
  <c r="L677" i="10" s="1"/>
  <c r="K681" i="10"/>
  <c r="L681" i="10" s="1"/>
  <c r="K685" i="10"/>
  <c r="L685" i="10" s="1"/>
  <c r="K689" i="10"/>
  <c r="L689" i="10" s="1"/>
  <c r="K693" i="10"/>
  <c r="L693" i="10" s="1"/>
  <c r="K697" i="10"/>
  <c r="L697" i="10" s="1"/>
  <c r="K701" i="10"/>
  <c r="L701" i="10" s="1"/>
  <c r="K705" i="10"/>
  <c r="L705" i="10" s="1"/>
  <c r="K709" i="10"/>
  <c r="L709" i="10" s="1"/>
  <c r="K713" i="10"/>
  <c r="L713" i="10" s="1"/>
  <c r="K717" i="10"/>
  <c r="L717" i="10" s="1"/>
  <c r="K721" i="10"/>
  <c r="L721" i="10" s="1"/>
  <c r="K725" i="10"/>
  <c r="L725" i="10" s="1"/>
  <c r="K729" i="10"/>
  <c r="L729" i="10" s="1"/>
  <c r="K733" i="10"/>
  <c r="L733" i="10" s="1"/>
  <c r="K737" i="10"/>
  <c r="L737" i="10" s="1"/>
  <c r="K741" i="10"/>
  <c r="L741" i="10" s="1"/>
  <c r="K745" i="10"/>
  <c r="L745" i="10" s="1"/>
  <c r="K749" i="10"/>
  <c r="L749" i="10" s="1"/>
  <c r="K753" i="10"/>
  <c r="L753" i="10" s="1"/>
  <c r="K757" i="10"/>
  <c r="L757" i="10" s="1"/>
  <c r="K761" i="10"/>
  <c r="L761" i="10" s="1"/>
  <c r="K765" i="10"/>
  <c r="L765" i="10" s="1"/>
  <c r="K769" i="10"/>
  <c r="L769" i="10" s="1"/>
  <c r="K773" i="10"/>
  <c r="L773" i="10" s="1"/>
  <c r="K777" i="10"/>
  <c r="L777" i="10" s="1"/>
  <c r="K781" i="10"/>
  <c r="L781" i="10" s="1"/>
  <c r="K785" i="10"/>
  <c r="L785" i="10" s="1"/>
  <c r="K789" i="10"/>
  <c r="L789" i="10" s="1"/>
  <c r="K793" i="10"/>
  <c r="L793" i="10" s="1"/>
  <c r="K797" i="10"/>
  <c r="L797" i="10" s="1"/>
  <c r="K801" i="10"/>
  <c r="L801" i="10" s="1"/>
  <c r="K805" i="10"/>
  <c r="L805" i="10" s="1"/>
  <c r="K811" i="10"/>
  <c r="L811" i="10" s="1"/>
  <c r="K847" i="10"/>
  <c r="L847" i="10" s="1"/>
  <c r="K851" i="10"/>
  <c r="L851" i="10" s="1"/>
  <c r="K879" i="10"/>
  <c r="L879" i="10" s="1"/>
  <c r="K883" i="10"/>
  <c r="L883" i="10" s="1"/>
  <c r="K887" i="10"/>
  <c r="L887" i="10" s="1"/>
  <c r="K891" i="10"/>
  <c r="L891" i="10" s="1"/>
  <c r="K895" i="10"/>
  <c r="L895" i="10" s="1"/>
  <c r="K533" i="11"/>
  <c r="L533" i="11" s="1"/>
  <c r="K666" i="11"/>
  <c r="L666" i="11" s="1"/>
  <c r="K670" i="11"/>
  <c r="L670" i="11" s="1"/>
  <c r="L609" i="9"/>
  <c r="L833" i="9"/>
  <c r="L835" i="9"/>
  <c r="L837" i="9"/>
  <c r="L839" i="9"/>
  <c r="L841" i="9"/>
  <c r="L843" i="9"/>
  <c r="L845" i="9"/>
  <c r="L847" i="9"/>
  <c r="L849" i="9"/>
  <c r="L851" i="9"/>
  <c r="L853" i="9"/>
  <c r="L855" i="9"/>
  <c r="L857" i="9"/>
  <c r="L859" i="9"/>
  <c r="L861" i="9"/>
  <c r="L863" i="9"/>
  <c r="L864" i="9"/>
  <c r="L865" i="9"/>
  <c r="L867" i="9"/>
  <c r="L868" i="9"/>
  <c r="L869" i="9"/>
  <c r="L871" i="9"/>
  <c r="L872" i="9"/>
  <c r="L875" i="9"/>
  <c r="L876" i="9"/>
  <c r="L878" i="9"/>
  <c r="L879" i="9"/>
  <c r="L880" i="9"/>
  <c r="L881" i="9"/>
  <c r="L882" i="9"/>
  <c r="L883" i="9"/>
  <c r="L885" i="9"/>
  <c r="L887" i="9"/>
  <c r="L889" i="9"/>
  <c r="L891" i="9"/>
  <c r="L893" i="9"/>
  <c r="L894" i="9"/>
  <c r="L895" i="9"/>
  <c r="L896" i="9"/>
  <c r="L897" i="9"/>
  <c r="L898" i="9"/>
  <c r="L899" i="9"/>
  <c r="L901" i="9"/>
  <c r="L903" i="9"/>
  <c r="L904" i="9"/>
  <c r="L905" i="9"/>
  <c r="L907" i="9"/>
  <c r="L909" i="9"/>
  <c r="L911" i="9"/>
  <c r="L912" i="9"/>
  <c r="L913" i="9"/>
  <c r="L914" i="9"/>
  <c r="L915" i="9"/>
  <c r="L917" i="9"/>
  <c r="L919" i="9"/>
  <c r="L921" i="9"/>
  <c r="L923" i="9"/>
  <c r="L925" i="9"/>
  <c r="L927" i="9"/>
  <c r="L929" i="9"/>
  <c r="L931" i="9"/>
  <c r="L933" i="9"/>
  <c r="L934" i="9"/>
  <c r="L935" i="9"/>
  <c r="L936" i="9"/>
  <c r="L937" i="9"/>
  <c r="L938" i="9"/>
  <c r="L940" i="9"/>
  <c r="L942" i="9"/>
  <c r="L944" i="9"/>
  <c r="L946" i="9"/>
  <c r="L948" i="9"/>
  <c r="L950" i="9"/>
  <c r="L952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5" i="9"/>
  <c r="L977" i="9"/>
  <c r="L979" i="9"/>
  <c r="L981" i="9"/>
  <c r="L983" i="9"/>
  <c r="L985" i="9"/>
  <c r="L987" i="9"/>
  <c r="L989" i="9"/>
  <c r="L487" i="10"/>
  <c r="K489" i="10"/>
  <c r="L489" i="10" s="1"/>
  <c r="L495" i="10"/>
  <c r="K497" i="10"/>
  <c r="L497" i="10" s="1"/>
  <c r="K624" i="10"/>
  <c r="L624" i="10" s="1"/>
  <c r="K628" i="10"/>
  <c r="L628" i="10" s="1"/>
  <c r="K632" i="10"/>
  <c r="L632" i="10" s="1"/>
  <c r="K636" i="10"/>
  <c r="L636" i="10" s="1"/>
  <c r="K640" i="10"/>
  <c r="L640" i="10" s="1"/>
  <c r="K648" i="10"/>
  <c r="L648" i="10" s="1"/>
  <c r="K656" i="10"/>
  <c r="L656" i="10" s="1"/>
  <c r="K676" i="10"/>
  <c r="L676" i="10" s="1"/>
  <c r="K708" i="10"/>
  <c r="L708" i="10" s="1"/>
  <c r="K744" i="10"/>
  <c r="L744" i="10" s="1"/>
  <c r="L815" i="10"/>
  <c r="L821" i="10"/>
  <c r="K823" i="10"/>
  <c r="L823" i="10" s="1"/>
  <c r="K846" i="10"/>
  <c r="L846" i="10" s="1"/>
  <c r="K898" i="10"/>
  <c r="L898" i="10" s="1"/>
  <c r="K902" i="10"/>
  <c r="L902" i="10" s="1"/>
  <c r="K906" i="10"/>
  <c r="L906" i="10" s="1"/>
  <c r="K910" i="10"/>
  <c r="L910" i="10" s="1"/>
  <c r="K914" i="10"/>
  <c r="L914" i="10" s="1"/>
  <c r="K918" i="10"/>
  <c r="L918" i="10" s="1"/>
  <c r="K922" i="10"/>
  <c r="L922" i="10" s="1"/>
  <c r="K926" i="10"/>
  <c r="L926" i="10" s="1"/>
  <c r="K930" i="10"/>
  <c r="L930" i="10" s="1"/>
  <c r="K12" i="11"/>
  <c r="L12" i="11" s="1"/>
  <c r="K16" i="11"/>
  <c r="L16" i="11" s="1"/>
  <c r="K20" i="11"/>
  <c r="L20" i="11" s="1"/>
  <c r="K24" i="11"/>
  <c r="L24" i="11" s="1"/>
  <c r="K28" i="11"/>
  <c r="L28" i="11" s="1"/>
  <c r="K32" i="11"/>
  <c r="L32" i="11" s="1"/>
  <c r="K36" i="11"/>
  <c r="L36" i="11" s="1"/>
  <c r="K40" i="11"/>
  <c r="L40" i="11" s="1"/>
  <c r="K44" i="11"/>
  <c r="L44" i="11" s="1"/>
  <c r="K48" i="11"/>
  <c r="L48" i="11" s="1"/>
  <c r="K52" i="11"/>
  <c r="L52" i="11" s="1"/>
  <c r="K56" i="11"/>
  <c r="L56" i="11" s="1"/>
  <c r="K60" i="11"/>
  <c r="L60" i="11" s="1"/>
  <c r="K64" i="11"/>
  <c r="L64" i="11" s="1"/>
  <c r="K68" i="11"/>
  <c r="L68" i="11" s="1"/>
  <c r="K72" i="11"/>
  <c r="L72" i="11" s="1"/>
  <c r="K76" i="11"/>
  <c r="L76" i="11" s="1"/>
  <c r="K80" i="11"/>
  <c r="L80" i="11" s="1"/>
  <c r="K84" i="11"/>
  <c r="L84" i="11" s="1"/>
  <c r="K88" i="11"/>
  <c r="L88" i="11" s="1"/>
  <c r="K92" i="11"/>
  <c r="L92" i="11" s="1"/>
  <c r="K96" i="11"/>
  <c r="L96" i="11" s="1"/>
  <c r="K100" i="11"/>
  <c r="L100" i="11" s="1"/>
  <c r="K104" i="11"/>
  <c r="L104" i="11" s="1"/>
  <c r="K109" i="11"/>
  <c r="L109" i="11" s="1"/>
  <c r="K504" i="11"/>
  <c r="L504" i="11" s="1"/>
  <c r="K508" i="11"/>
  <c r="L508" i="11" s="1"/>
  <c r="K512" i="11"/>
  <c r="L512" i="11" s="1"/>
  <c r="K516" i="11"/>
  <c r="L516" i="11" s="1"/>
  <c r="K520" i="11"/>
  <c r="L520" i="11" s="1"/>
  <c r="K524" i="11"/>
  <c r="L524" i="11" s="1"/>
  <c r="K528" i="11"/>
  <c r="L528" i="11" s="1"/>
  <c r="K532" i="11"/>
  <c r="L532" i="11" s="1"/>
  <c r="K536" i="11"/>
  <c r="L536" i="11" s="1"/>
  <c r="K540" i="11"/>
  <c r="L540" i="11" s="1"/>
  <c r="K544" i="11"/>
  <c r="L544" i="11" s="1"/>
  <c r="K548" i="11"/>
  <c r="L548" i="11" s="1"/>
  <c r="K552" i="11"/>
  <c r="L552" i="11" s="1"/>
  <c r="K556" i="11"/>
  <c r="L556" i="11" s="1"/>
  <c r="K560" i="11"/>
  <c r="L560" i="11" s="1"/>
  <c r="K564" i="11"/>
  <c r="L564" i="11" s="1"/>
  <c r="K568" i="11"/>
  <c r="L568" i="11" s="1"/>
  <c r="K572" i="11"/>
  <c r="L572" i="11" s="1"/>
  <c r="K576" i="11"/>
  <c r="L576" i="11" s="1"/>
  <c r="K580" i="11"/>
  <c r="L580" i="11" s="1"/>
  <c r="K584" i="11"/>
  <c r="L584" i="11" s="1"/>
  <c r="K588" i="11"/>
  <c r="L588" i="11" s="1"/>
  <c r="K592" i="11"/>
  <c r="L592" i="11" s="1"/>
  <c r="K596" i="11"/>
  <c r="L596" i="11" s="1"/>
  <c r="K600" i="11"/>
  <c r="L600" i="11" s="1"/>
  <c r="K604" i="11"/>
  <c r="L604" i="11" s="1"/>
  <c r="K608" i="11"/>
  <c r="L608" i="11" s="1"/>
  <c r="K612" i="11"/>
  <c r="L612" i="11" s="1"/>
  <c r="K616" i="11"/>
  <c r="L616" i="11" s="1"/>
  <c r="K620" i="11"/>
  <c r="L620" i="11" s="1"/>
  <c r="K624" i="11"/>
  <c r="L624" i="11" s="1"/>
  <c r="K628" i="11"/>
  <c r="L628" i="11" s="1"/>
  <c r="K719" i="11"/>
  <c r="L719" i="11" s="1"/>
  <c r="K771" i="11"/>
  <c r="L771" i="11" s="1"/>
  <c r="K775" i="11"/>
  <c r="L775" i="11" s="1"/>
  <c r="K779" i="11"/>
  <c r="L779" i="11" s="1"/>
  <c r="K783" i="11"/>
  <c r="L783" i="11" s="1"/>
  <c r="K787" i="11"/>
  <c r="L787" i="11" s="1"/>
  <c r="K791" i="11"/>
  <c r="L791" i="11" s="1"/>
  <c r="K795" i="11"/>
  <c r="L795" i="11" s="1"/>
  <c r="K799" i="11"/>
  <c r="L799" i="11" s="1"/>
  <c r="K803" i="11"/>
  <c r="L803" i="11" s="1"/>
  <c r="K807" i="11"/>
  <c r="L807" i="11" s="1"/>
  <c r="K811" i="11"/>
  <c r="L811" i="11" s="1"/>
  <c r="K815" i="11"/>
  <c r="L815" i="11" s="1"/>
  <c r="K819" i="11"/>
  <c r="L819" i="11" s="1"/>
  <c r="K865" i="11"/>
  <c r="L865" i="11" s="1"/>
  <c r="K869" i="11"/>
  <c r="L869" i="11" s="1"/>
  <c r="K873" i="11"/>
  <c r="L873" i="11" s="1"/>
  <c r="K877" i="11"/>
  <c r="L877" i="11" s="1"/>
  <c r="K881" i="11"/>
  <c r="L881" i="11" s="1"/>
  <c r="K885" i="11"/>
  <c r="L885" i="11" s="1"/>
  <c r="K889" i="11"/>
  <c r="L889" i="11" s="1"/>
  <c r="K893" i="11"/>
  <c r="L893" i="11" s="1"/>
  <c r="K897" i="11"/>
  <c r="L897" i="11" s="1"/>
  <c r="K901" i="11"/>
  <c r="L901" i="11" s="1"/>
  <c r="K905" i="11"/>
  <c r="L905" i="11" s="1"/>
  <c r="K929" i="11"/>
  <c r="L929" i="11" s="1"/>
  <c r="K933" i="11"/>
  <c r="L933" i="11" s="1"/>
  <c r="K937" i="11"/>
  <c r="L937" i="11" s="1"/>
  <c r="K941" i="11"/>
  <c r="L941" i="11" s="1"/>
  <c r="K945" i="11"/>
  <c r="L945" i="11" s="1"/>
  <c r="K949" i="11"/>
  <c r="L949" i="11" s="1"/>
  <c r="K148" i="12"/>
  <c r="L148" i="12" s="1"/>
  <c r="K155" i="12"/>
  <c r="L155" i="12" s="1"/>
  <c r="K181" i="12"/>
  <c r="L181" i="12" s="1"/>
  <c r="K419" i="12"/>
  <c r="L419" i="12" s="1"/>
  <c r="K423" i="12"/>
  <c r="L423" i="12" s="1"/>
  <c r="K495" i="13"/>
  <c r="L495" i="13" s="1"/>
  <c r="K14" i="11"/>
  <c r="L14" i="11" s="1"/>
  <c r="K18" i="11"/>
  <c r="L18" i="11" s="1"/>
  <c r="K22" i="11"/>
  <c r="L22" i="11" s="1"/>
  <c r="K26" i="11"/>
  <c r="L26" i="11" s="1"/>
  <c r="K30" i="11"/>
  <c r="L30" i="11" s="1"/>
  <c r="K34" i="11"/>
  <c r="L34" i="11" s="1"/>
  <c r="K38" i="11"/>
  <c r="L38" i="11" s="1"/>
  <c r="K42" i="11"/>
  <c r="L42" i="11" s="1"/>
  <c r="K46" i="11"/>
  <c r="L46" i="11" s="1"/>
  <c r="K50" i="11"/>
  <c r="L50" i="11" s="1"/>
  <c r="K54" i="11"/>
  <c r="L54" i="11" s="1"/>
  <c r="K58" i="11"/>
  <c r="L58" i="11" s="1"/>
  <c r="K62" i="11"/>
  <c r="L62" i="11" s="1"/>
  <c r="K66" i="11"/>
  <c r="L66" i="11" s="1"/>
  <c r="K70" i="11"/>
  <c r="L70" i="11" s="1"/>
  <c r="K74" i="11"/>
  <c r="L74" i="11" s="1"/>
  <c r="K78" i="11"/>
  <c r="L78" i="11" s="1"/>
  <c r="K82" i="11"/>
  <c r="L82" i="11" s="1"/>
  <c r="K86" i="11"/>
  <c r="L86" i="11" s="1"/>
  <c r="K90" i="11"/>
  <c r="L90" i="11" s="1"/>
  <c r="K94" i="11"/>
  <c r="L94" i="11" s="1"/>
  <c r="K98" i="11"/>
  <c r="L98" i="11" s="1"/>
  <c r="K102" i="11"/>
  <c r="L102" i="11" s="1"/>
  <c r="K674" i="11"/>
  <c r="L674" i="11" s="1"/>
  <c r="K676" i="11"/>
  <c r="L676" i="11" s="1"/>
  <c r="K678" i="11"/>
  <c r="L678" i="11" s="1"/>
  <c r="K680" i="11"/>
  <c r="L680" i="11" s="1"/>
  <c r="K682" i="11"/>
  <c r="L682" i="11" s="1"/>
  <c r="K684" i="11"/>
  <c r="L684" i="11" s="1"/>
  <c r="K686" i="11"/>
  <c r="L686" i="11" s="1"/>
  <c r="K688" i="11"/>
  <c r="L688" i="11" s="1"/>
  <c r="K692" i="11"/>
  <c r="L692" i="11" s="1"/>
  <c r="K696" i="11"/>
  <c r="L696" i="11" s="1"/>
  <c r="K700" i="11"/>
  <c r="L700" i="11" s="1"/>
  <c r="K702" i="11"/>
  <c r="L702" i="11" s="1"/>
  <c r="K704" i="11"/>
  <c r="L704" i="11" s="1"/>
  <c r="K706" i="11"/>
  <c r="L706" i="11" s="1"/>
  <c r="K708" i="11"/>
  <c r="L708" i="11" s="1"/>
  <c r="K710" i="11"/>
  <c r="L710" i="11" s="1"/>
  <c r="K712" i="11"/>
  <c r="L712" i="11" s="1"/>
  <c r="K714" i="11"/>
  <c r="L714" i="11" s="1"/>
  <c r="K716" i="11"/>
  <c r="L716" i="11" s="1"/>
  <c r="K717" i="11"/>
  <c r="L717" i="11" s="1"/>
  <c r="K718" i="11"/>
  <c r="L718" i="11" s="1"/>
  <c r="K722" i="11"/>
  <c r="L722" i="11" s="1"/>
  <c r="K726" i="11"/>
  <c r="L726" i="11" s="1"/>
  <c r="K730" i="11"/>
  <c r="L730" i="11" s="1"/>
  <c r="K734" i="11"/>
  <c r="L734" i="11" s="1"/>
  <c r="K738" i="11"/>
  <c r="L738" i="11" s="1"/>
  <c r="K742" i="11"/>
  <c r="L742" i="11" s="1"/>
  <c r="K746" i="11"/>
  <c r="L746" i="11" s="1"/>
  <c r="K750" i="11"/>
  <c r="L750" i="11" s="1"/>
  <c r="K754" i="11"/>
  <c r="L754" i="11" s="1"/>
  <c r="K758" i="11"/>
  <c r="L758" i="11" s="1"/>
  <c r="K762" i="11"/>
  <c r="L762" i="11" s="1"/>
  <c r="K766" i="11"/>
  <c r="L766" i="11" s="1"/>
  <c r="K770" i="11"/>
  <c r="L770" i="11" s="1"/>
  <c r="K774" i="11"/>
  <c r="L774" i="11" s="1"/>
  <c r="K778" i="11"/>
  <c r="L778" i="11" s="1"/>
  <c r="K782" i="11"/>
  <c r="L782" i="11" s="1"/>
  <c r="K786" i="11"/>
  <c r="L786" i="11" s="1"/>
  <c r="K790" i="11"/>
  <c r="L790" i="11" s="1"/>
  <c r="K794" i="11"/>
  <c r="L794" i="11" s="1"/>
  <c r="K798" i="11"/>
  <c r="L798" i="11" s="1"/>
  <c r="K802" i="11"/>
  <c r="L802" i="11" s="1"/>
  <c r="K806" i="11"/>
  <c r="L806" i="11" s="1"/>
  <c r="K810" i="11"/>
  <c r="L810" i="11" s="1"/>
  <c r="K814" i="11"/>
  <c r="L814" i="11" s="1"/>
  <c r="K832" i="11"/>
  <c r="L832" i="11" s="1"/>
  <c r="K836" i="11"/>
  <c r="L836" i="11" s="1"/>
  <c r="K840" i="11"/>
  <c r="L840" i="11" s="1"/>
  <c r="K844" i="11"/>
  <c r="L844" i="11" s="1"/>
  <c r="K848" i="11"/>
  <c r="L848" i="11" s="1"/>
  <c r="K852" i="11"/>
  <c r="L852" i="11" s="1"/>
  <c r="K856" i="11"/>
  <c r="L856" i="11" s="1"/>
  <c r="K872" i="11"/>
  <c r="L872" i="11" s="1"/>
  <c r="K876" i="11"/>
  <c r="L876" i="11" s="1"/>
  <c r="K880" i="11"/>
  <c r="L880" i="11" s="1"/>
  <c r="K884" i="11"/>
  <c r="L884" i="11" s="1"/>
  <c r="K888" i="11"/>
  <c r="L888" i="11" s="1"/>
  <c r="K892" i="11"/>
  <c r="L892" i="11" s="1"/>
  <c r="K896" i="11"/>
  <c r="L896" i="11" s="1"/>
  <c r="K900" i="11"/>
  <c r="L900" i="11" s="1"/>
  <c r="K904" i="11"/>
  <c r="L904" i="11" s="1"/>
  <c r="K908" i="11"/>
  <c r="L908" i="11" s="1"/>
  <c r="K912" i="11"/>
  <c r="L912" i="11" s="1"/>
  <c r="K916" i="11"/>
  <c r="L916" i="11" s="1"/>
  <c r="K920" i="11"/>
  <c r="L920" i="11" s="1"/>
  <c r="K924" i="11"/>
  <c r="L924" i="11" s="1"/>
  <c r="K928" i="11"/>
  <c r="L928" i="11" s="1"/>
  <c r="K932" i="11"/>
  <c r="L932" i="11" s="1"/>
  <c r="K936" i="11"/>
  <c r="L936" i="11" s="1"/>
  <c r="K940" i="11"/>
  <c r="L940" i="11" s="1"/>
  <c r="K944" i="11"/>
  <c r="L944" i="11" s="1"/>
  <c r="K948" i="11"/>
  <c r="L948" i="11" s="1"/>
  <c r="K127" i="12"/>
  <c r="L127" i="12" s="1"/>
  <c r="K154" i="12"/>
  <c r="L154" i="12" s="1"/>
  <c r="K180" i="12"/>
  <c r="L180" i="12" s="1"/>
  <c r="K187" i="12"/>
  <c r="L187" i="12" s="1"/>
  <c r="K199" i="12"/>
  <c r="L199" i="12" s="1"/>
  <c r="L809" i="10"/>
  <c r="L817" i="10"/>
  <c r="L825" i="10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7" i="10"/>
  <c r="L967" i="10" s="1"/>
  <c r="K968" i="10"/>
  <c r="L968" i="10" s="1"/>
  <c r="K969" i="10"/>
  <c r="L969" i="10" s="1"/>
  <c r="K970" i="10"/>
  <c r="L970" i="10" s="1"/>
  <c r="K971" i="10"/>
  <c r="L971" i="10" s="1"/>
  <c r="K972" i="10"/>
  <c r="L972" i="10" s="1"/>
  <c r="K973" i="10"/>
  <c r="L973" i="10" s="1"/>
  <c r="K974" i="10"/>
  <c r="L974" i="10" s="1"/>
  <c r="K975" i="10"/>
  <c r="L975" i="10" s="1"/>
  <c r="K976" i="10"/>
  <c r="L976" i="10" s="1"/>
  <c r="K977" i="10"/>
  <c r="L977" i="10" s="1"/>
  <c r="K978" i="10"/>
  <c r="L978" i="10" s="1"/>
  <c r="K33" i="11"/>
  <c r="L33" i="11" s="1"/>
  <c r="K37" i="11"/>
  <c r="L37" i="11" s="1"/>
  <c r="K41" i="11"/>
  <c r="L41" i="11" s="1"/>
  <c r="L653" i="11"/>
  <c r="K655" i="11"/>
  <c r="L655" i="11" s="1"/>
  <c r="K721" i="11"/>
  <c r="L721" i="11" s="1"/>
  <c r="K773" i="11"/>
  <c r="L773" i="11" s="1"/>
  <c r="K777" i="11"/>
  <c r="L777" i="11" s="1"/>
  <c r="K781" i="11"/>
  <c r="L781" i="11" s="1"/>
  <c r="K785" i="11"/>
  <c r="L785" i="11" s="1"/>
  <c r="K789" i="11"/>
  <c r="L789" i="11" s="1"/>
  <c r="K793" i="11"/>
  <c r="L793" i="11" s="1"/>
  <c r="K797" i="11"/>
  <c r="L797" i="11" s="1"/>
  <c r="K801" i="11"/>
  <c r="L801" i="11" s="1"/>
  <c r="K805" i="11"/>
  <c r="L805" i="11" s="1"/>
  <c r="K809" i="11"/>
  <c r="L809" i="11" s="1"/>
  <c r="K813" i="11"/>
  <c r="L813" i="11" s="1"/>
  <c r="K817" i="11"/>
  <c r="L817" i="11" s="1"/>
  <c r="K821" i="11"/>
  <c r="L821" i="11" s="1"/>
  <c r="K863" i="11"/>
  <c r="L863" i="11" s="1"/>
  <c r="K867" i="11"/>
  <c r="L867" i="11" s="1"/>
  <c r="K871" i="11"/>
  <c r="L871" i="11" s="1"/>
  <c r="K875" i="11"/>
  <c r="L875" i="11" s="1"/>
  <c r="K879" i="11"/>
  <c r="L879" i="11" s="1"/>
  <c r="K887" i="11"/>
  <c r="L887" i="11" s="1"/>
  <c r="K891" i="11"/>
  <c r="L891" i="11" s="1"/>
  <c r="K895" i="11"/>
  <c r="L895" i="11" s="1"/>
  <c r="K899" i="11"/>
  <c r="L899" i="11" s="1"/>
  <c r="K903" i="11"/>
  <c r="L903" i="11" s="1"/>
  <c r="K931" i="11"/>
  <c r="L931" i="11" s="1"/>
  <c r="K935" i="11"/>
  <c r="L935" i="11" s="1"/>
  <c r="K939" i="11"/>
  <c r="L939" i="11" s="1"/>
  <c r="K943" i="11"/>
  <c r="L943" i="11" s="1"/>
  <c r="K947" i="11"/>
  <c r="L947" i="11" s="1"/>
  <c r="K150" i="12"/>
  <c r="L150" i="12" s="1"/>
  <c r="K159" i="12"/>
  <c r="L159" i="12" s="1"/>
  <c r="K186" i="12"/>
  <c r="L186" i="12" s="1"/>
  <c r="K355" i="12"/>
  <c r="L355" i="12" s="1"/>
  <c r="K359" i="12"/>
  <c r="L359" i="12" s="1"/>
  <c r="L302" i="11"/>
  <c r="L303" i="11"/>
  <c r="L304" i="11"/>
  <c r="L306" i="11"/>
  <c r="L308" i="11"/>
  <c r="L310" i="11"/>
  <c r="L312" i="11"/>
  <c r="L314" i="11"/>
  <c r="L315" i="11"/>
  <c r="L316" i="11"/>
  <c r="L318" i="11"/>
  <c r="L320" i="11"/>
  <c r="L322" i="11"/>
  <c r="L324" i="11"/>
  <c r="L326" i="11"/>
  <c r="L328" i="11"/>
  <c r="L330" i="11"/>
  <c r="L332" i="11"/>
  <c r="L334" i="11"/>
  <c r="L336" i="11"/>
  <c r="L338" i="11"/>
  <c r="L340" i="11"/>
  <c r="L342" i="11"/>
  <c r="L344" i="11"/>
  <c r="L346" i="11"/>
  <c r="L348" i="11"/>
  <c r="L349" i="11"/>
  <c r="L350" i="11"/>
  <c r="L352" i="11"/>
  <c r="L354" i="11"/>
  <c r="L356" i="11"/>
  <c r="L358" i="11"/>
  <c r="L360" i="11"/>
  <c r="L362" i="11"/>
  <c r="L364" i="11"/>
  <c r="L366" i="11"/>
  <c r="L368" i="11"/>
  <c r="L370" i="11"/>
  <c r="L372" i="11"/>
  <c r="L374" i="11"/>
  <c r="L376" i="11"/>
  <c r="L378" i="11"/>
  <c r="L380" i="11"/>
  <c r="L382" i="11"/>
  <c r="L384" i="11"/>
  <c r="L386" i="11"/>
  <c r="L388" i="11"/>
  <c r="L390" i="11"/>
  <c r="L392" i="11"/>
  <c r="L394" i="11"/>
  <c r="L396" i="11"/>
  <c r="L397" i="11"/>
  <c r="L398" i="11"/>
  <c r="L399" i="11"/>
  <c r="L400" i="11"/>
  <c r="L402" i="11"/>
  <c r="L404" i="11"/>
  <c r="L406" i="11"/>
  <c r="L407" i="11"/>
  <c r="L408" i="11"/>
  <c r="L410" i="11"/>
  <c r="L412" i="11"/>
  <c r="L413" i="11"/>
  <c r="L414" i="11"/>
  <c r="L415" i="11"/>
  <c r="L416" i="11"/>
  <c r="L417" i="11"/>
  <c r="L418" i="11"/>
  <c r="L420" i="11"/>
  <c r="L422" i="11"/>
  <c r="L424" i="11"/>
  <c r="L425" i="11"/>
  <c r="L426" i="11"/>
  <c r="L427" i="11"/>
  <c r="L428" i="11"/>
  <c r="L429" i="11"/>
  <c r="L430" i="11"/>
  <c r="L431" i="11"/>
  <c r="L432" i="11"/>
  <c r="L434" i="11"/>
  <c r="L435" i="11"/>
  <c r="L436" i="11"/>
  <c r="L438" i="11"/>
  <c r="L440" i="11"/>
  <c r="L442" i="11"/>
  <c r="L443" i="11"/>
  <c r="L444" i="11"/>
  <c r="L446" i="11"/>
  <c r="L448" i="11"/>
  <c r="L450" i="11"/>
  <c r="L452" i="11"/>
  <c r="L454" i="11"/>
  <c r="L456" i="11"/>
  <c r="L458" i="11"/>
  <c r="L460" i="11"/>
  <c r="L462" i="11"/>
  <c r="L464" i="11"/>
  <c r="L466" i="11"/>
  <c r="L468" i="11"/>
  <c r="L470" i="11"/>
  <c r="L472" i="11"/>
  <c r="L474" i="11"/>
  <c r="L476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2" i="11"/>
  <c r="L494" i="11"/>
  <c r="L496" i="11"/>
  <c r="L498" i="11"/>
  <c r="L499" i="11"/>
  <c r="L823" i="11"/>
  <c r="L140" i="12"/>
  <c r="L141" i="12"/>
  <c r="K142" i="12"/>
  <c r="L142" i="12" s="1"/>
  <c r="L143" i="12"/>
  <c r="L146" i="12"/>
  <c r="L172" i="12"/>
  <c r="L173" i="12"/>
  <c r="K174" i="12"/>
  <c r="L174" i="12" s="1"/>
  <c r="L175" i="12"/>
  <c r="L178" i="12"/>
  <c r="L193" i="12"/>
  <c r="L201" i="12"/>
  <c r="L209" i="12"/>
  <c r="L217" i="12"/>
  <c r="L225" i="12"/>
  <c r="K373" i="12"/>
  <c r="L373" i="12" s="1"/>
  <c r="K403" i="12"/>
  <c r="L403" i="12" s="1"/>
  <c r="K407" i="12"/>
  <c r="L407" i="12" s="1"/>
  <c r="K819" i="12"/>
  <c r="L819" i="12" s="1"/>
  <c r="K218" i="13"/>
  <c r="L218" i="13" s="1"/>
  <c r="K222" i="13"/>
  <c r="L222" i="13" s="1"/>
  <c r="K226" i="13"/>
  <c r="L226" i="13" s="1"/>
  <c r="K230" i="13"/>
  <c r="L230" i="13" s="1"/>
  <c r="K234" i="13"/>
  <c r="L234" i="13" s="1"/>
  <c r="K238" i="13"/>
  <c r="L238" i="13" s="1"/>
  <c r="K242" i="13"/>
  <c r="L242" i="13" s="1"/>
  <c r="K246" i="13"/>
  <c r="L246" i="13" s="1"/>
  <c r="K250" i="13"/>
  <c r="L250" i="13" s="1"/>
  <c r="K254" i="13"/>
  <c r="L254" i="13" s="1"/>
  <c r="K258" i="13"/>
  <c r="L258" i="13" s="1"/>
  <c r="K262" i="13"/>
  <c r="L262" i="13" s="1"/>
  <c r="K266" i="13"/>
  <c r="L266" i="13" s="1"/>
  <c r="K270" i="13"/>
  <c r="L270" i="13" s="1"/>
  <c r="K274" i="13"/>
  <c r="L274" i="13" s="1"/>
  <c r="K278" i="13"/>
  <c r="L278" i="13" s="1"/>
  <c r="K282" i="13"/>
  <c r="L282" i="13" s="1"/>
  <c r="K286" i="13"/>
  <c r="L286" i="13" s="1"/>
  <c r="K290" i="13"/>
  <c r="L290" i="13" s="1"/>
  <c r="K294" i="13"/>
  <c r="L294" i="13" s="1"/>
  <c r="K298" i="13"/>
  <c r="L298" i="13" s="1"/>
  <c r="K302" i="13"/>
  <c r="L302" i="13" s="1"/>
  <c r="K306" i="13"/>
  <c r="L306" i="13" s="1"/>
  <c r="K310" i="13"/>
  <c r="L310" i="13" s="1"/>
  <c r="K314" i="13"/>
  <c r="L314" i="13" s="1"/>
  <c r="K318" i="13"/>
  <c r="L318" i="13" s="1"/>
  <c r="K322" i="13"/>
  <c r="L322" i="13" s="1"/>
  <c r="K326" i="13"/>
  <c r="L326" i="13" s="1"/>
  <c r="L60" i="12"/>
  <c r="L62" i="12"/>
  <c r="L64" i="12"/>
  <c r="L66" i="12"/>
  <c r="L68" i="12"/>
  <c r="L70" i="12"/>
  <c r="L72" i="12"/>
  <c r="L74" i="12"/>
  <c r="L76" i="12"/>
  <c r="L78" i="12"/>
  <c r="L80" i="12"/>
  <c r="L82" i="12"/>
  <c r="L84" i="12"/>
  <c r="L86" i="12"/>
  <c r="L88" i="12"/>
  <c r="L90" i="12"/>
  <c r="L92" i="12"/>
  <c r="L94" i="12"/>
  <c r="L96" i="12"/>
  <c r="L98" i="12"/>
  <c r="L100" i="12"/>
  <c r="L102" i="12"/>
  <c r="L104" i="12"/>
  <c r="L106" i="12"/>
  <c r="L108" i="12"/>
  <c r="L110" i="12"/>
  <c r="L112" i="12"/>
  <c r="L114" i="12"/>
  <c r="L116" i="12"/>
  <c r="L118" i="12"/>
  <c r="L120" i="12"/>
  <c r="L122" i="12"/>
  <c r="L124" i="12"/>
  <c r="L125" i="12"/>
  <c r="K126" i="12"/>
  <c r="L126" i="12" s="1"/>
  <c r="L130" i="12"/>
  <c r="L156" i="12"/>
  <c r="L157" i="12"/>
  <c r="K158" i="12"/>
  <c r="L158" i="12" s="1"/>
  <c r="L162" i="12"/>
  <c r="L188" i="12"/>
  <c r="L189" i="12"/>
  <c r="L197" i="12"/>
  <c r="L205" i="12"/>
  <c r="L213" i="12"/>
  <c r="L221" i="12"/>
  <c r="L229" i="12"/>
  <c r="K371" i="12"/>
  <c r="L371" i="12" s="1"/>
  <c r="K375" i="12"/>
  <c r="L375" i="12" s="1"/>
  <c r="K405" i="12"/>
  <c r="L405" i="12" s="1"/>
  <c r="K670" i="12"/>
  <c r="L670" i="12" s="1"/>
  <c r="K805" i="12"/>
  <c r="L805" i="12" s="1"/>
  <c r="K216" i="13"/>
  <c r="L216" i="13" s="1"/>
  <c r="K220" i="13"/>
  <c r="L220" i="13" s="1"/>
  <c r="K224" i="13"/>
  <c r="L224" i="13" s="1"/>
  <c r="K228" i="13"/>
  <c r="L228" i="13" s="1"/>
  <c r="K232" i="13"/>
  <c r="L232" i="13" s="1"/>
  <c r="K236" i="13"/>
  <c r="L236" i="13" s="1"/>
  <c r="K240" i="13"/>
  <c r="L240" i="13" s="1"/>
  <c r="K244" i="13"/>
  <c r="L244" i="13" s="1"/>
  <c r="K248" i="13"/>
  <c r="L248" i="13" s="1"/>
  <c r="K252" i="13"/>
  <c r="L252" i="13" s="1"/>
  <c r="K256" i="13"/>
  <c r="L256" i="13" s="1"/>
  <c r="K260" i="13"/>
  <c r="L260" i="13" s="1"/>
  <c r="K264" i="13"/>
  <c r="L264" i="13" s="1"/>
  <c r="K268" i="13"/>
  <c r="L268" i="13" s="1"/>
  <c r="K272" i="13"/>
  <c r="L272" i="13" s="1"/>
  <c r="K276" i="13"/>
  <c r="L276" i="13" s="1"/>
  <c r="K280" i="13"/>
  <c r="L280" i="13" s="1"/>
  <c r="K284" i="13"/>
  <c r="L284" i="13" s="1"/>
  <c r="K288" i="13"/>
  <c r="L288" i="13" s="1"/>
  <c r="K292" i="13"/>
  <c r="L292" i="13" s="1"/>
  <c r="K296" i="13"/>
  <c r="L296" i="13" s="1"/>
  <c r="K300" i="13"/>
  <c r="L300" i="13" s="1"/>
  <c r="K304" i="13"/>
  <c r="L304" i="13" s="1"/>
  <c r="K308" i="13"/>
  <c r="L308" i="13" s="1"/>
  <c r="K312" i="13"/>
  <c r="L312" i="13" s="1"/>
  <c r="K316" i="13"/>
  <c r="L316" i="13" s="1"/>
  <c r="K320" i="13"/>
  <c r="L320" i="13" s="1"/>
  <c r="K324" i="13"/>
  <c r="L324" i="13" s="1"/>
  <c r="K328" i="13"/>
  <c r="L328" i="13" s="1"/>
  <c r="L980" i="10"/>
  <c r="L981" i="10"/>
  <c r="L983" i="10"/>
  <c r="L985" i="10"/>
  <c r="L987" i="10"/>
  <c r="L989" i="10"/>
  <c r="L991" i="10"/>
  <c r="L10" i="11"/>
  <c r="L825" i="11"/>
  <c r="K827" i="11"/>
  <c r="L827" i="11" s="1"/>
  <c r="K12" i="12"/>
  <c r="L12" i="12" s="1"/>
  <c r="K14" i="12"/>
  <c r="L14" i="12" s="1"/>
  <c r="K16" i="12"/>
  <c r="L16" i="12" s="1"/>
  <c r="K18" i="12"/>
  <c r="L18" i="12" s="1"/>
  <c r="K20" i="12"/>
  <c r="L20" i="12" s="1"/>
  <c r="K22" i="12"/>
  <c r="L22" i="12" s="1"/>
  <c r="K24" i="12"/>
  <c r="L24" i="12" s="1"/>
  <c r="K26" i="12"/>
  <c r="L26" i="12" s="1"/>
  <c r="K30" i="12"/>
  <c r="L30" i="12" s="1"/>
  <c r="K34" i="12"/>
  <c r="L34" i="12" s="1"/>
  <c r="K36" i="12"/>
  <c r="L36" i="12" s="1"/>
  <c r="K38" i="12"/>
  <c r="L38" i="12" s="1"/>
  <c r="K40" i="12"/>
  <c r="L40" i="12" s="1"/>
  <c r="K42" i="12"/>
  <c r="L42" i="12" s="1"/>
  <c r="K44" i="12"/>
  <c r="L44" i="12" s="1"/>
  <c r="K46" i="12"/>
  <c r="L46" i="12" s="1"/>
  <c r="K48" i="12"/>
  <c r="L48" i="12" s="1"/>
  <c r="K50" i="12"/>
  <c r="L50" i="12" s="1"/>
  <c r="K52" i="12"/>
  <c r="L52" i="12" s="1"/>
  <c r="K54" i="12"/>
  <c r="L54" i="12" s="1"/>
  <c r="K56" i="12"/>
  <c r="L56" i="12" s="1"/>
  <c r="K58" i="12"/>
  <c r="L58" i="12" s="1"/>
  <c r="L132" i="12"/>
  <c r="L133" i="12"/>
  <c r="K134" i="12"/>
  <c r="L134" i="12" s="1"/>
  <c r="L138" i="12"/>
  <c r="L164" i="12"/>
  <c r="L165" i="12"/>
  <c r="K166" i="12"/>
  <c r="L166" i="12" s="1"/>
  <c r="L170" i="12"/>
  <c r="L195" i="12"/>
  <c r="L203" i="12"/>
  <c r="K357" i="12"/>
  <c r="L357" i="12" s="1"/>
  <c r="K387" i="12"/>
  <c r="L387" i="12" s="1"/>
  <c r="K391" i="12"/>
  <c r="L391" i="12" s="1"/>
  <c r="K421" i="12"/>
  <c r="L421" i="12" s="1"/>
  <c r="K678" i="12"/>
  <c r="L678" i="12" s="1"/>
  <c r="K871" i="12"/>
  <c r="L871" i="12" s="1"/>
  <c r="K875" i="12"/>
  <c r="L875" i="12" s="1"/>
  <c r="K879" i="12"/>
  <c r="L879" i="12" s="1"/>
  <c r="K883" i="12"/>
  <c r="L883" i="12" s="1"/>
  <c r="K887" i="12"/>
  <c r="L887" i="12" s="1"/>
  <c r="K891" i="12"/>
  <c r="L891" i="12" s="1"/>
  <c r="K895" i="12"/>
  <c r="L895" i="12" s="1"/>
  <c r="K899" i="12"/>
  <c r="L899" i="12" s="1"/>
  <c r="K903" i="12"/>
  <c r="L903" i="12" s="1"/>
  <c r="K907" i="12"/>
  <c r="L907" i="12" s="1"/>
  <c r="K911" i="12"/>
  <c r="L911" i="12" s="1"/>
  <c r="K915" i="12"/>
  <c r="L915" i="12" s="1"/>
  <c r="K919" i="12"/>
  <c r="L919" i="12" s="1"/>
  <c r="K923" i="12"/>
  <c r="L923" i="12" s="1"/>
  <c r="K927" i="12"/>
  <c r="L927" i="12" s="1"/>
  <c r="K931" i="12"/>
  <c r="L931" i="12" s="1"/>
  <c r="K935" i="12"/>
  <c r="L935" i="12" s="1"/>
  <c r="K939" i="12"/>
  <c r="L939" i="12" s="1"/>
  <c r="K943" i="12"/>
  <c r="L943" i="12" s="1"/>
  <c r="K947" i="12"/>
  <c r="L947" i="12" s="1"/>
  <c r="K951" i="12"/>
  <c r="L951" i="12" s="1"/>
  <c r="K955" i="12"/>
  <c r="L955" i="12" s="1"/>
  <c r="K959" i="12"/>
  <c r="L959" i="12" s="1"/>
  <c r="K963" i="12"/>
  <c r="L963" i="12" s="1"/>
  <c r="K967" i="12"/>
  <c r="L967" i="12" s="1"/>
  <c r="K971" i="12"/>
  <c r="L971" i="12" s="1"/>
  <c r="K975" i="12"/>
  <c r="L975" i="12" s="1"/>
  <c r="K979" i="12"/>
  <c r="L979" i="12" s="1"/>
  <c r="K54" i="13"/>
  <c r="L54" i="13" s="1"/>
  <c r="K58" i="13"/>
  <c r="L58" i="13" s="1"/>
  <c r="K62" i="13"/>
  <c r="L62" i="13" s="1"/>
  <c r="K66" i="13"/>
  <c r="L66" i="13" s="1"/>
  <c r="K70" i="13"/>
  <c r="L70" i="13" s="1"/>
  <c r="K74" i="13"/>
  <c r="L74" i="13" s="1"/>
  <c r="K78" i="13"/>
  <c r="L78" i="13" s="1"/>
  <c r="K82" i="13"/>
  <c r="L82" i="13" s="1"/>
  <c r="K86" i="13"/>
  <c r="L86" i="13" s="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1" i="11"/>
  <c r="L973" i="11"/>
  <c r="L974" i="11"/>
  <c r="L975" i="11"/>
  <c r="L976" i="11"/>
  <c r="L977" i="11"/>
  <c r="L978" i="11"/>
  <c r="L979" i="11"/>
  <c r="L980" i="11"/>
  <c r="L981" i="11"/>
  <c r="L983" i="11"/>
  <c r="L985" i="11"/>
  <c r="L987" i="11"/>
  <c r="L989" i="11"/>
  <c r="L128" i="12"/>
  <c r="L136" i="12"/>
  <c r="L144" i="12"/>
  <c r="L152" i="12"/>
  <c r="L160" i="12"/>
  <c r="L168" i="12"/>
  <c r="L176" i="12"/>
  <c r="L184" i="12"/>
  <c r="L285" i="12"/>
  <c r="L287" i="12"/>
  <c r="L293" i="12"/>
  <c r="L295" i="12"/>
  <c r="L301" i="12"/>
  <c r="L303" i="12"/>
  <c r="L309" i="12"/>
  <c r="L311" i="12"/>
  <c r="L317" i="12"/>
  <c r="L319" i="12"/>
  <c r="L325" i="12"/>
  <c r="L327" i="12"/>
  <c r="L333" i="12"/>
  <c r="L335" i="12"/>
  <c r="L341" i="12"/>
  <c r="L343" i="12"/>
  <c r="L361" i="12"/>
  <c r="L377" i="12"/>
  <c r="L393" i="12"/>
  <c r="L409" i="12"/>
  <c r="L425" i="12"/>
  <c r="L574" i="12"/>
  <c r="L576" i="12"/>
  <c r="L582" i="12"/>
  <c r="L584" i="12"/>
  <c r="L590" i="12"/>
  <c r="L592" i="12"/>
  <c r="L598" i="12"/>
  <c r="L600" i="12"/>
  <c r="L602" i="12"/>
  <c r="L604" i="12"/>
  <c r="L606" i="12"/>
  <c r="L608" i="12"/>
  <c r="L610" i="12"/>
  <c r="L612" i="12"/>
  <c r="L614" i="12"/>
  <c r="L616" i="12"/>
  <c r="L618" i="12"/>
  <c r="L620" i="12"/>
  <c r="L622" i="12"/>
  <c r="L624" i="12"/>
  <c r="L626" i="12"/>
  <c r="L628" i="12"/>
  <c r="L630" i="12"/>
  <c r="L632" i="12"/>
  <c r="L634" i="12"/>
  <c r="L636" i="12"/>
  <c r="L638" i="12"/>
  <c r="L640" i="12"/>
  <c r="L642" i="12"/>
  <c r="L644" i="12"/>
  <c r="L646" i="12"/>
  <c r="L648" i="12"/>
  <c r="L650" i="12"/>
  <c r="L652" i="12"/>
  <c r="L654" i="12"/>
  <c r="L656" i="12"/>
  <c r="L658" i="12"/>
  <c r="L660" i="12"/>
  <c r="L662" i="12"/>
  <c r="L664" i="12"/>
  <c r="L666" i="12"/>
  <c r="L672" i="12"/>
  <c r="L680" i="12"/>
  <c r="L813" i="12"/>
  <c r="K836" i="12"/>
  <c r="L836" i="12" s="1"/>
  <c r="K892" i="12"/>
  <c r="L892" i="12" s="1"/>
  <c r="K904" i="12"/>
  <c r="L904" i="12" s="1"/>
  <c r="K908" i="12"/>
  <c r="L908" i="12" s="1"/>
  <c r="K916" i="12"/>
  <c r="L916" i="12" s="1"/>
  <c r="K932" i="12"/>
  <c r="L932" i="12" s="1"/>
  <c r="K980" i="12"/>
  <c r="L980" i="12" s="1"/>
  <c r="K330" i="13"/>
  <c r="L330" i="13" s="1"/>
  <c r="K334" i="13"/>
  <c r="L334" i="13" s="1"/>
  <c r="K338" i="13"/>
  <c r="L338" i="13" s="1"/>
  <c r="K342" i="13"/>
  <c r="L342" i="13" s="1"/>
  <c r="K346" i="13"/>
  <c r="L346" i="13" s="1"/>
  <c r="K350" i="13"/>
  <c r="L350" i="13" s="1"/>
  <c r="K354" i="13"/>
  <c r="L354" i="13" s="1"/>
  <c r="K358" i="13"/>
  <c r="L358" i="13" s="1"/>
  <c r="K362" i="13"/>
  <c r="L362" i="13" s="1"/>
  <c r="K366" i="13"/>
  <c r="L366" i="13" s="1"/>
  <c r="K370" i="13"/>
  <c r="L370" i="13" s="1"/>
  <c r="K374" i="13"/>
  <c r="L374" i="13" s="1"/>
  <c r="K378" i="13"/>
  <c r="L378" i="13" s="1"/>
  <c r="K382" i="13"/>
  <c r="L382" i="13" s="1"/>
  <c r="K386" i="13"/>
  <c r="L386" i="13" s="1"/>
  <c r="K390" i="13"/>
  <c r="L390" i="13" s="1"/>
  <c r="K394" i="13"/>
  <c r="L394" i="13" s="1"/>
  <c r="K398" i="13"/>
  <c r="L398" i="13" s="1"/>
  <c r="K402" i="13"/>
  <c r="L402" i="13" s="1"/>
  <c r="K406" i="13"/>
  <c r="L406" i="13" s="1"/>
  <c r="K410" i="13"/>
  <c r="L410" i="13" s="1"/>
  <c r="K414" i="13"/>
  <c r="L414" i="13" s="1"/>
  <c r="K418" i="13"/>
  <c r="L418" i="13" s="1"/>
  <c r="K422" i="13"/>
  <c r="L422" i="13" s="1"/>
  <c r="K426" i="13"/>
  <c r="L426" i="13" s="1"/>
  <c r="K430" i="13"/>
  <c r="L430" i="13" s="1"/>
  <c r="K434" i="13"/>
  <c r="L434" i="13" s="1"/>
  <c r="K438" i="13"/>
  <c r="L438" i="13" s="1"/>
  <c r="K442" i="13"/>
  <c r="L442" i="13" s="1"/>
  <c r="K501" i="13"/>
  <c r="L501" i="13" s="1"/>
  <c r="K811" i="12"/>
  <c r="L811" i="12" s="1"/>
  <c r="K890" i="12"/>
  <c r="L890" i="12" s="1"/>
  <c r="K906" i="12"/>
  <c r="L906" i="12" s="1"/>
  <c r="K332" i="13"/>
  <c r="L332" i="13" s="1"/>
  <c r="K336" i="13"/>
  <c r="L336" i="13" s="1"/>
  <c r="K340" i="13"/>
  <c r="L340" i="13" s="1"/>
  <c r="K344" i="13"/>
  <c r="L344" i="13" s="1"/>
  <c r="K348" i="13"/>
  <c r="L348" i="13" s="1"/>
  <c r="K352" i="13"/>
  <c r="L352" i="13" s="1"/>
  <c r="K356" i="13"/>
  <c r="L356" i="13" s="1"/>
  <c r="K360" i="13"/>
  <c r="L360" i="13" s="1"/>
  <c r="K364" i="13"/>
  <c r="L364" i="13" s="1"/>
  <c r="K368" i="13"/>
  <c r="L368" i="13" s="1"/>
  <c r="K372" i="13"/>
  <c r="L372" i="13" s="1"/>
  <c r="K376" i="13"/>
  <c r="L376" i="13" s="1"/>
  <c r="K380" i="13"/>
  <c r="L380" i="13" s="1"/>
  <c r="K384" i="13"/>
  <c r="L384" i="13" s="1"/>
  <c r="K388" i="13"/>
  <c r="L388" i="13" s="1"/>
  <c r="K392" i="13"/>
  <c r="L392" i="13" s="1"/>
  <c r="K396" i="13"/>
  <c r="L396" i="13" s="1"/>
  <c r="K400" i="13"/>
  <c r="L400" i="13" s="1"/>
  <c r="K404" i="13"/>
  <c r="L404" i="13" s="1"/>
  <c r="K408" i="13"/>
  <c r="L408" i="13" s="1"/>
  <c r="K412" i="13"/>
  <c r="L412" i="13" s="1"/>
  <c r="K416" i="13"/>
  <c r="L416" i="13" s="1"/>
  <c r="K420" i="13"/>
  <c r="L420" i="13" s="1"/>
  <c r="K424" i="13"/>
  <c r="L424" i="13" s="1"/>
  <c r="K428" i="13"/>
  <c r="L428" i="13" s="1"/>
  <c r="K432" i="13"/>
  <c r="L432" i="13" s="1"/>
  <c r="K436" i="13"/>
  <c r="L436" i="13" s="1"/>
  <c r="K440" i="13"/>
  <c r="L440" i="13" s="1"/>
  <c r="K517" i="13"/>
  <c r="L517" i="13" s="1"/>
  <c r="K530" i="13"/>
  <c r="L530" i="13" s="1"/>
  <c r="K534" i="13"/>
  <c r="L534" i="13" s="1"/>
  <c r="K538" i="13"/>
  <c r="L538" i="13" s="1"/>
  <c r="K542" i="13"/>
  <c r="L542" i="13" s="1"/>
  <c r="K546" i="13"/>
  <c r="L546" i="13" s="1"/>
  <c r="K550" i="13"/>
  <c r="L550" i="13" s="1"/>
  <c r="K554" i="13"/>
  <c r="L554" i="13" s="1"/>
  <c r="K558" i="13"/>
  <c r="L558" i="13" s="1"/>
  <c r="K562" i="13"/>
  <c r="L562" i="13" s="1"/>
  <c r="K566" i="13"/>
  <c r="L566" i="13" s="1"/>
  <c r="K668" i="12"/>
  <c r="L668" i="12" s="1"/>
  <c r="L674" i="12"/>
  <c r="K676" i="12"/>
  <c r="L676" i="12" s="1"/>
  <c r="L682" i="12"/>
  <c r="K687" i="12"/>
  <c r="L687" i="12" s="1"/>
  <c r="K691" i="12"/>
  <c r="L691" i="12" s="1"/>
  <c r="K695" i="12"/>
  <c r="L695" i="12" s="1"/>
  <c r="K699" i="12"/>
  <c r="L699" i="12" s="1"/>
  <c r="K703" i="12"/>
  <c r="L703" i="12" s="1"/>
  <c r="K707" i="12"/>
  <c r="L707" i="12" s="1"/>
  <c r="K711" i="12"/>
  <c r="L711" i="12" s="1"/>
  <c r="K715" i="12"/>
  <c r="L715" i="12" s="1"/>
  <c r="K719" i="12"/>
  <c r="L719" i="12" s="1"/>
  <c r="K723" i="12"/>
  <c r="L723" i="12" s="1"/>
  <c r="K727" i="12"/>
  <c r="L727" i="12" s="1"/>
  <c r="K731" i="12"/>
  <c r="L731" i="12" s="1"/>
  <c r="K735" i="12"/>
  <c r="L735" i="12" s="1"/>
  <c r="K739" i="12"/>
  <c r="L739" i="12" s="1"/>
  <c r="K743" i="12"/>
  <c r="L743" i="12" s="1"/>
  <c r="K747" i="12"/>
  <c r="L747" i="12" s="1"/>
  <c r="K751" i="12"/>
  <c r="L751" i="12" s="1"/>
  <c r="K755" i="12"/>
  <c r="L755" i="12" s="1"/>
  <c r="K759" i="12"/>
  <c r="L759" i="12" s="1"/>
  <c r="K762" i="12"/>
  <c r="L762" i="12" s="1"/>
  <c r="K763" i="12"/>
  <c r="L763" i="12" s="1"/>
  <c r="K764" i="12"/>
  <c r="L764" i="12" s="1"/>
  <c r="K766" i="12"/>
  <c r="L766" i="12" s="1"/>
  <c r="K767" i="12"/>
  <c r="L767" i="12" s="1"/>
  <c r="K768" i="12"/>
  <c r="L768" i="12" s="1"/>
  <c r="K770" i="12"/>
  <c r="L770" i="12" s="1"/>
  <c r="K771" i="12"/>
  <c r="L771" i="12" s="1"/>
  <c r="K772" i="12"/>
  <c r="L772" i="12" s="1"/>
  <c r="K774" i="12"/>
  <c r="L774" i="12" s="1"/>
  <c r="K775" i="12"/>
  <c r="L775" i="12" s="1"/>
  <c r="K776" i="12"/>
  <c r="L776" i="12" s="1"/>
  <c r="K778" i="12"/>
  <c r="L778" i="12" s="1"/>
  <c r="K779" i="12"/>
  <c r="L779" i="12" s="1"/>
  <c r="K780" i="12"/>
  <c r="L780" i="12" s="1"/>
  <c r="K782" i="12"/>
  <c r="L782" i="12" s="1"/>
  <c r="K783" i="12"/>
  <c r="L783" i="12" s="1"/>
  <c r="K784" i="12"/>
  <c r="L784" i="12" s="1"/>
  <c r="K786" i="12"/>
  <c r="L786" i="12" s="1"/>
  <c r="K787" i="12"/>
  <c r="L787" i="12" s="1"/>
  <c r="K788" i="12"/>
  <c r="L788" i="12" s="1"/>
  <c r="K789" i="12"/>
  <c r="L789" i="12" s="1"/>
  <c r="K790" i="12"/>
  <c r="L790" i="12" s="1"/>
  <c r="K791" i="12"/>
  <c r="L791" i="12" s="1"/>
  <c r="K792" i="12"/>
  <c r="L792" i="12" s="1"/>
  <c r="K793" i="12"/>
  <c r="L793" i="12" s="1"/>
  <c r="K794" i="12"/>
  <c r="L794" i="12" s="1"/>
  <c r="K796" i="12"/>
  <c r="L796" i="12" s="1"/>
  <c r="K803" i="12"/>
  <c r="L803" i="12" s="1"/>
  <c r="L821" i="12"/>
  <c r="K833" i="12"/>
  <c r="L833" i="12" s="1"/>
  <c r="K837" i="12"/>
  <c r="L837" i="12" s="1"/>
  <c r="K841" i="12"/>
  <c r="L841" i="12" s="1"/>
  <c r="K845" i="12"/>
  <c r="L845" i="12" s="1"/>
  <c r="K849" i="12"/>
  <c r="L849" i="12" s="1"/>
  <c r="K853" i="12"/>
  <c r="L853" i="12" s="1"/>
  <c r="K857" i="12"/>
  <c r="L857" i="12" s="1"/>
  <c r="K861" i="12"/>
  <c r="L861" i="12" s="1"/>
  <c r="K865" i="12"/>
  <c r="L865" i="12" s="1"/>
  <c r="K869" i="12"/>
  <c r="L869" i="12" s="1"/>
  <c r="K873" i="12"/>
  <c r="L873" i="12" s="1"/>
  <c r="K877" i="12"/>
  <c r="L877" i="12" s="1"/>
  <c r="K881" i="12"/>
  <c r="L881" i="12" s="1"/>
  <c r="K885" i="12"/>
  <c r="L885" i="12" s="1"/>
  <c r="K889" i="12"/>
  <c r="L889" i="12" s="1"/>
  <c r="K893" i="12"/>
  <c r="L893" i="12" s="1"/>
  <c r="K897" i="12"/>
  <c r="L897" i="12" s="1"/>
  <c r="K901" i="12"/>
  <c r="L901" i="12" s="1"/>
  <c r="K905" i="12"/>
  <c r="L905" i="12" s="1"/>
  <c r="K909" i="12"/>
  <c r="L909" i="12" s="1"/>
  <c r="K913" i="12"/>
  <c r="L913" i="12" s="1"/>
  <c r="K917" i="12"/>
  <c r="L917" i="12" s="1"/>
  <c r="K921" i="12"/>
  <c r="L921" i="12" s="1"/>
  <c r="K925" i="12"/>
  <c r="L925" i="12" s="1"/>
  <c r="K929" i="12"/>
  <c r="L929" i="12" s="1"/>
  <c r="K933" i="12"/>
  <c r="L933" i="12" s="1"/>
  <c r="K937" i="12"/>
  <c r="L937" i="12" s="1"/>
  <c r="K941" i="12"/>
  <c r="L941" i="12" s="1"/>
  <c r="K945" i="12"/>
  <c r="L945" i="12" s="1"/>
  <c r="K949" i="12"/>
  <c r="L949" i="12" s="1"/>
  <c r="K953" i="12"/>
  <c r="L953" i="12" s="1"/>
  <c r="K957" i="12"/>
  <c r="L957" i="12" s="1"/>
  <c r="K961" i="12"/>
  <c r="L961" i="12" s="1"/>
  <c r="K965" i="12"/>
  <c r="L965" i="12" s="1"/>
  <c r="K969" i="12"/>
  <c r="L969" i="12" s="1"/>
  <c r="K973" i="12"/>
  <c r="L973" i="12" s="1"/>
  <c r="K977" i="12"/>
  <c r="L977" i="12" s="1"/>
  <c r="K52" i="13"/>
  <c r="L52" i="13" s="1"/>
  <c r="K56" i="13"/>
  <c r="L56" i="13" s="1"/>
  <c r="K60" i="13"/>
  <c r="L60" i="13" s="1"/>
  <c r="K64" i="13"/>
  <c r="L64" i="13" s="1"/>
  <c r="K68" i="13"/>
  <c r="L68" i="13" s="1"/>
  <c r="K72" i="13"/>
  <c r="L72" i="13" s="1"/>
  <c r="K76" i="13"/>
  <c r="L76" i="13" s="1"/>
  <c r="K80" i="13"/>
  <c r="L80" i="13" s="1"/>
  <c r="K84" i="13"/>
  <c r="L84" i="13" s="1"/>
  <c r="K511" i="13"/>
  <c r="L511" i="13" s="1"/>
  <c r="K983" i="12"/>
  <c r="L983" i="12" s="1"/>
  <c r="K11" i="13"/>
  <c r="L11" i="13" s="1"/>
  <c r="K15" i="13"/>
  <c r="L15" i="13" s="1"/>
  <c r="K19" i="13"/>
  <c r="L19" i="13" s="1"/>
  <c r="K23" i="13"/>
  <c r="L23" i="13" s="1"/>
  <c r="K27" i="13"/>
  <c r="L27" i="13" s="1"/>
  <c r="K31" i="13"/>
  <c r="L31" i="13" s="1"/>
  <c r="K35" i="13"/>
  <c r="L35" i="13" s="1"/>
  <c r="K39" i="13"/>
  <c r="L39" i="13" s="1"/>
  <c r="K43" i="13"/>
  <c r="L43" i="13" s="1"/>
  <c r="K47" i="13"/>
  <c r="L47" i="13" s="1"/>
  <c r="K584" i="13"/>
  <c r="L584" i="13" s="1"/>
  <c r="K588" i="13"/>
  <c r="L588" i="13" s="1"/>
  <c r="K592" i="13"/>
  <c r="L592" i="13" s="1"/>
  <c r="K596" i="13"/>
  <c r="L596" i="13" s="1"/>
  <c r="K600" i="13"/>
  <c r="L600" i="13" s="1"/>
  <c r="K604" i="13"/>
  <c r="L604" i="13" s="1"/>
  <c r="K608" i="13"/>
  <c r="L608" i="13" s="1"/>
  <c r="K612" i="13"/>
  <c r="L612" i="13" s="1"/>
  <c r="K616" i="13"/>
  <c r="L616" i="13" s="1"/>
  <c r="K620" i="13"/>
  <c r="L620" i="13" s="1"/>
  <c r="K624" i="13"/>
  <c r="L624" i="13" s="1"/>
  <c r="K628" i="13"/>
  <c r="L628" i="13" s="1"/>
  <c r="K632" i="13"/>
  <c r="L632" i="13" s="1"/>
  <c r="K636" i="13"/>
  <c r="L636" i="13" s="1"/>
  <c r="K640" i="13"/>
  <c r="L640" i="13" s="1"/>
  <c r="K644" i="13"/>
  <c r="L644" i="13" s="1"/>
  <c r="K648" i="13"/>
  <c r="L648" i="13" s="1"/>
  <c r="K652" i="13"/>
  <c r="L652" i="13" s="1"/>
  <c r="K656" i="13"/>
  <c r="L656" i="13" s="1"/>
  <c r="K660" i="13"/>
  <c r="L660" i="13" s="1"/>
  <c r="K664" i="13"/>
  <c r="L664" i="13" s="1"/>
  <c r="K668" i="13"/>
  <c r="L668" i="13" s="1"/>
  <c r="K672" i="13"/>
  <c r="L672" i="13" s="1"/>
  <c r="K676" i="13"/>
  <c r="L676" i="13" s="1"/>
  <c r="K680" i="13"/>
  <c r="L680" i="13" s="1"/>
  <c r="K692" i="13"/>
  <c r="L692" i="13" s="1"/>
  <c r="K696" i="13"/>
  <c r="L696" i="13" s="1"/>
  <c r="K700" i="13"/>
  <c r="L700" i="13" s="1"/>
  <c r="K704" i="13"/>
  <c r="L704" i="13" s="1"/>
  <c r="K708" i="13"/>
  <c r="L708" i="13" s="1"/>
  <c r="K712" i="13"/>
  <c r="L712" i="13" s="1"/>
  <c r="K716" i="13"/>
  <c r="L716" i="13" s="1"/>
  <c r="K720" i="13"/>
  <c r="L720" i="13" s="1"/>
  <c r="K724" i="13"/>
  <c r="L724" i="13" s="1"/>
  <c r="K728" i="13"/>
  <c r="L728" i="13" s="1"/>
  <c r="K732" i="13"/>
  <c r="L732" i="13" s="1"/>
  <c r="K736" i="13"/>
  <c r="L736" i="13" s="1"/>
  <c r="K570" i="13"/>
  <c r="L570" i="13" s="1"/>
  <c r="K574" i="13"/>
  <c r="L574" i="13" s="1"/>
  <c r="K578" i="13"/>
  <c r="L578" i="13" s="1"/>
  <c r="K582" i="13"/>
  <c r="L582" i="13" s="1"/>
  <c r="K586" i="13"/>
  <c r="L586" i="13" s="1"/>
  <c r="K590" i="13"/>
  <c r="L590" i="13" s="1"/>
  <c r="K594" i="13"/>
  <c r="L594" i="13" s="1"/>
  <c r="K598" i="13"/>
  <c r="L598" i="13" s="1"/>
  <c r="K602" i="13"/>
  <c r="L602" i="13" s="1"/>
  <c r="K606" i="13"/>
  <c r="L606" i="13" s="1"/>
  <c r="K610" i="13"/>
  <c r="L610" i="13" s="1"/>
  <c r="K614" i="13"/>
  <c r="L614" i="13" s="1"/>
  <c r="K618" i="13"/>
  <c r="L618" i="13" s="1"/>
  <c r="K622" i="13"/>
  <c r="L622" i="13" s="1"/>
  <c r="K626" i="13"/>
  <c r="L626" i="13" s="1"/>
  <c r="K630" i="13"/>
  <c r="L630" i="13" s="1"/>
  <c r="K634" i="13"/>
  <c r="L634" i="13" s="1"/>
  <c r="K638" i="13"/>
  <c r="L638" i="13" s="1"/>
  <c r="K642" i="13"/>
  <c r="L642" i="13" s="1"/>
  <c r="K646" i="13"/>
  <c r="L646" i="13" s="1"/>
  <c r="K650" i="13"/>
  <c r="L650" i="13" s="1"/>
  <c r="K654" i="13"/>
  <c r="L654" i="13" s="1"/>
  <c r="K658" i="13"/>
  <c r="L658" i="13" s="1"/>
  <c r="K662" i="13"/>
  <c r="L662" i="13" s="1"/>
  <c r="K666" i="13"/>
  <c r="L666" i="13" s="1"/>
  <c r="K670" i="13"/>
  <c r="L670" i="13" s="1"/>
  <c r="K674" i="13"/>
  <c r="L674" i="13" s="1"/>
  <c r="K678" i="13"/>
  <c r="L678" i="13" s="1"/>
  <c r="K682" i="13"/>
  <c r="L682" i="13" s="1"/>
  <c r="K690" i="13"/>
  <c r="L690" i="13" s="1"/>
  <c r="K702" i="13"/>
  <c r="L702" i="13" s="1"/>
  <c r="K706" i="13"/>
  <c r="L706" i="13" s="1"/>
  <c r="K710" i="13"/>
  <c r="L710" i="13" s="1"/>
  <c r="K714" i="13"/>
  <c r="L714" i="13" s="1"/>
  <c r="K718" i="13"/>
  <c r="L718" i="13" s="1"/>
  <c r="K722" i="13"/>
  <c r="L722" i="13" s="1"/>
  <c r="K726" i="13"/>
  <c r="L726" i="13" s="1"/>
  <c r="K730" i="13"/>
  <c r="L730" i="13" s="1"/>
  <c r="K734" i="13"/>
  <c r="L734" i="13" s="1"/>
  <c r="K493" i="13"/>
  <c r="L493" i="13" s="1"/>
  <c r="L503" i="13"/>
  <c r="K509" i="13"/>
  <c r="L509" i="13" s="1"/>
  <c r="L519" i="13"/>
  <c r="K525" i="13"/>
  <c r="L525" i="13" s="1"/>
  <c r="K725" i="13"/>
  <c r="L725" i="13" s="1"/>
  <c r="K844" i="13"/>
  <c r="L844" i="13" s="1"/>
  <c r="K93" i="13"/>
  <c r="L93" i="13" s="1"/>
  <c r="L801" i="12"/>
  <c r="L809" i="12"/>
  <c r="L817" i="12"/>
  <c r="K981" i="12"/>
  <c r="L981" i="12" s="1"/>
  <c r="K985" i="12"/>
  <c r="L985" i="12" s="1"/>
  <c r="K13" i="13"/>
  <c r="L13" i="13" s="1"/>
  <c r="K17" i="13"/>
  <c r="L17" i="13" s="1"/>
  <c r="K21" i="13"/>
  <c r="L21" i="13" s="1"/>
  <c r="K25" i="13"/>
  <c r="L25" i="13" s="1"/>
  <c r="K29" i="13"/>
  <c r="L29" i="13" s="1"/>
  <c r="K33" i="13"/>
  <c r="L33" i="13" s="1"/>
  <c r="K37" i="13"/>
  <c r="L37" i="13" s="1"/>
  <c r="K41" i="13"/>
  <c r="L41" i="13" s="1"/>
  <c r="K45" i="13"/>
  <c r="L45" i="13" s="1"/>
  <c r="K92" i="13"/>
  <c r="L92" i="13" s="1"/>
  <c r="K491" i="13"/>
  <c r="L491" i="13" s="1"/>
  <c r="L497" i="13"/>
  <c r="K499" i="13"/>
  <c r="L499" i="13" s="1"/>
  <c r="L505" i="13"/>
  <c r="K507" i="13"/>
  <c r="L507" i="13" s="1"/>
  <c r="L513" i="13"/>
  <c r="K515" i="13"/>
  <c r="L515" i="13" s="1"/>
  <c r="L521" i="13"/>
  <c r="K523" i="13"/>
  <c r="L523" i="13" s="1"/>
  <c r="L10" i="13"/>
  <c r="L840" i="13"/>
  <c r="L855" i="13"/>
  <c r="K857" i="13"/>
  <c r="L857" i="13" s="1"/>
  <c r="K861" i="13"/>
  <c r="L861" i="13" s="1"/>
  <c r="K865" i="13"/>
  <c r="L865" i="13" s="1"/>
  <c r="K869" i="13"/>
  <c r="L869" i="13" s="1"/>
  <c r="K873" i="13"/>
  <c r="L873" i="13" s="1"/>
  <c r="K877" i="13"/>
  <c r="L877" i="13" s="1"/>
  <c r="K881" i="13"/>
  <c r="L881" i="13" s="1"/>
  <c r="K885" i="13"/>
  <c r="L885" i="13" s="1"/>
  <c r="K889" i="13"/>
  <c r="L889" i="13" s="1"/>
  <c r="K893" i="13"/>
  <c r="L893" i="13" s="1"/>
  <c r="K897" i="13"/>
  <c r="L897" i="13" s="1"/>
  <c r="K901" i="13"/>
  <c r="L901" i="13" s="1"/>
  <c r="K905" i="13"/>
  <c r="L905" i="13" s="1"/>
  <c r="K909" i="13"/>
  <c r="L909" i="13" s="1"/>
  <c r="K913" i="13"/>
  <c r="L913" i="13" s="1"/>
  <c r="K917" i="13"/>
  <c r="L917" i="13" s="1"/>
  <c r="K921" i="13"/>
  <c r="L921" i="13" s="1"/>
  <c r="K925" i="13"/>
  <c r="L925" i="13" s="1"/>
  <c r="K929" i="13"/>
  <c r="L929" i="13" s="1"/>
  <c r="K933" i="13"/>
  <c r="L933" i="13" s="1"/>
  <c r="K937" i="13"/>
  <c r="L937" i="13" s="1"/>
  <c r="K941" i="13"/>
  <c r="L941" i="13" s="1"/>
  <c r="K945" i="13"/>
  <c r="L945" i="13" s="1"/>
  <c r="L738" i="13"/>
  <c r="L739" i="13"/>
  <c r="L740" i="13"/>
  <c r="L741" i="13"/>
  <c r="L742" i="13"/>
  <c r="L744" i="13"/>
  <c r="L746" i="13"/>
  <c r="L748" i="13"/>
  <c r="L750" i="13"/>
  <c r="L752" i="13"/>
  <c r="L754" i="13"/>
  <c r="L756" i="13"/>
  <c r="L758" i="13"/>
  <c r="L760" i="13"/>
  <c r="L762" i="13"/>
  <c r="L764" i="13"/>
  <c r="L766" i="13"/>
  <c r="L768" i="13"/>
  <c r="L770" i="13"/>
  <c r="L772" i="13"/>
  <c r="L774" i="13"/>
  <c r="L776" i="13"/>
  <c r="L778" i="13"/>
  <c r="L780" i="13"/>
  <c r="L782" i="13"/>
  <c r="L784" i="13"/>
  <c r="L786" i="13"/>
  <c r="L788" i="13"/>
  <c r="L790" i="13"/>
  <c r="L792" i="13"/>
  <c r="L794" i="13"/>
  <c r="L796" i="13"/>
  <c r="L798" i="13"/>
  <c r="L800" i="13"/>
  <c r="L802" i="13"/>
  <c r="L804" i="13"/>
  <c r="L805" i="13"/>
  <c r="L806" i="13"/>
  <c r="L808" i="13"/>
  <c r="L810" i="13"/>
  <c r="L811" i="13"/>
  <c r="L812" i="13"/>
  <c r="L813" i="13"/>
  <c r="L814" i="13"/>
  <c r="L816" i="13"/>
  <c r="L818" i="13"/>
  <c r="L820" i="13"/>
  <c r="L821" i="13"/>
  <c r="L822" i="13"/>
  <c r="L824" i="13"/>
  <c r="L826" i="13"/>
  <c r="L828" i="13"/>
  <c r="L829" i="13"/>
  <c r="L830" i="13"/>
  <c r="L832" i="13"/>
  <c r="K836" i="13"/>
  <c r="L836" i="13" s="1"/>
  <c r="L848" i="13"/>
  <c r="K852" i="13"/>
  <c r="L852" i="13" s="1"/>
  <c r="K859" i="13"/>
  <c r="L859" i="13" s="1"/>
  <c r="K863" i="13"/>
  <c r="L863" i="13" s="1"/>
  <c r="K867" i="13"/>
  <c r="L867" i="13" s="1"/>
  <c r="K871" i="13"/>
  <c r="L871" i="13" s="1"/>
  <c r="K875" i="13"/>
  <c r="L875" i="13" s="1"/>
  <c r="K879" i="13"/>
  <c r="L879" i="13" s="1"/>
  <c r="K883" i="13"/>
  <c r="L883" i="13" s="1"/>
  <c r="K887" i="13"/>
  <c r="L887" i="13" s="1"/>
  <c r="K891" i="13"/>
  <c r="L891" i="13" s="1"/>
  <c r="K895" i="13"/>
  <c r="L895" i="13" s="1"/>
  <c r="K899" i="13"/>
  <c r="L899" i="13" s="1"/>
  <c r="K903" i="13"/>
  <c r="L903" i="13" s="1"/>
  <c r="K907" i="13"/>
  <c r="L907" i="13" s="1"/>
  <c r="K911" i="13"/>
  <c r="L911" i="13" s="1"/>
  <c r="K915" i="13"/>
  <c r="L915" i="13" s="1"/>
  <c r="K919" i="13"/>
  <c r="L919" i="13" s="1"/>
  <c r="K923" i="13"/>
  <c r="L923" i="13" s="1"/>
  <c r="K927" i="13"/>
  <c r="L927" i="13" s="1"/>
  <c r="K931" i="13"/>
  <c r="L931" i="13" s="1"/>
  <c r="K935" i="13"/>
  <c r="L935" i="13" s="1"/>
  <c r="K939" i="13"/>
  <c r="L939" i="13" s="1"/>
  <c r="K943" i="13"/>
  <c r="L943" i="13" s="1"/>
  <c r="K312" i="14"/>
  <c r="L312" i="14" s="1"/>
  <c r="K328" i="14"/>
  <c r="L328" i="14" s="1"/>
  <c r="K364" i="14"/>
  <c r="L364" i="14" s="1"/>
  <c r="K13" i="14"/>
  <c r="L13" i="14" s="1"/>
  <c r="K17" i="14"/>
  <c r="L17" i="14" s="1"/>
  <c r="K21" i="14"/>
  <c r="L21" i="14" s="1"/>
  <c r="K25" i="14"/>
  <c r="L25" i="14" s="1"/>
  <c r="K29" i="14"/>
  <c r="L29" i="14" s="1"/>
  <c r="K33" i="14"/>
  <c r="L33" i="14" s="1"/>
  <c r="K37" i="14"/>
  <c r="L37" i="14" s="1"/>
  <c r="K41" i="14"/>
  <c r="L41" i="14" s="1"/>
  <c r="K49" i="14"/>
  <c r="L49" i="14" s="1"/>
  <c r="K61" i="14"/>
  <c r="L61" i="14" s="1"/>
  <c r="K97" i="14"/>
  <c r="L97" i="14" s="1"/>
  <c r="K101" i="14"/>
  <c r="L101" i="14" s="1"/>
  <c r="K105" i="14"/>
  <c r="L105" i="14" s="1"/>
  <c r="K109" i="14"/>
  <c r="L109" i="14" s="1"/>
  <c r="K113" i="14"/>
  <c r="L113" i="14" s="1"/>
  <c r="K117" i="14"/>
  <c r="L117" i="14" s="1"/>
  <c r="K121" i="14"/>
  <c r="L121" i="14" s="1"/>
  <c r="K125" i="14"/>
  <c r="L125" i="14" s="1"/>
  <c r="K129" i="14"/>
  <c r="L129" i="14" s="1"/>
  <c r="K133" i="14"/>
  <c r="L133" i="14" s="1"/>
  <c r="K137" i="14"/>
  <c r="L137" i="14" s="1"/>
  <c r="K141" i="14"/>
  <c r="L141" i="14" s="1"/>
  <c r="K145" i="14"/>
  <c r="L145" i="14" s="1"/>
  <c r="K149" i="14"/>
  <c r="L149" i="14" s="1"/>
  <c r="K163" i="14"/>
  <c r="L163" i="14" s="1"/>
  <c r="K179" i="14"/>
  <c r="L179" i="14" s="1"/>
  <c r="K300" i="14"/>
  <c r="L300" i="14" s="1"/>
  <c r="K316" i="14"/>
  <c r="L316" i="14" s="1"/>
  <c r="K332" i="14"/>
  <c r="L332" i="14" s="1"/>
  <c r="K348" i="14"/>
  <c r="L348" i="14" s="1"/>
  <c r="K370" i="14"/>
  <c r="L370" i="14" s="1"/>
  <c r="K14" i="14"/>
  <c r="L14" i="14" s="1"/>
  <c r="L15" i="14"/>
  <c r="K18" i="14"/>
  <c r="L18" i="14" s="1"/>
  <c r="L19" i="14"/>
  <c r="K22" i="14"/>
  <c r="L22" i="14" s="1"/>
  <c r="L23" i="14"/>
  <c r="K26" i="14"/>
  <c r="L26" i="14" s="1"/>
  <c r="L27" i="14"/>
  <c r="K30" i="14"/>
  <c r="L30" i="14" s="1"/>
  <c r="L31" i="14"/>
  <c r="K34" i="14"/>
  <c r="L34" i="14" s="1"/>
  <c r="L35" i="14"/>
  <c r="K38" i="14"/>
  <c r="L38" i="14" s="1"/>
  <c r="L39" i="14"/>
  <c r="K42" i="14"/>
  <c r="L42" i="14" s="1"/>
  <c r="L43" i="14"/>
  <c r="K46" i="14"/>
  <c r="L46" i="14" s="1"/>
  <c r="L47" i="14"/>
  <c r="K50" i="14"/>
  <c r="L50" i="14" s="1"/>
  <c r="K54" i="14"/>
  <c r="L54" i="14" s="1"/>
  <c r="K58" i="14"/>
  <c r="L58" i="14" s="1"/>
  <c r="K62" i="14"/>
  <c r="L62" i="14" s="1"/>
  <c r="L63" i="14"/>
  <c r="K66" i="14"/>
  <c r="L66" i="14" s="1"/>
  <c r="K70" i="14"/>
  <c r="L70" i="14" s="1"/>
  <c r="K74" i="14"/>
  <c r="L74" i="14" s="1"/>
  <c r="K78" i="14"/>
  <c r="L78" i="14" s="1"/>
  <c r="K82" i="14"/>
  <c r="L82" i="14" s="1"/>
  <c r="K86" i="14"/>
  <c r="L86" i="14" s="1"/>
  <c r="K90" i="14"/>
  <c r="L90" i="14" s="1"/>
  <c r="K94" i="14"/>
  <c r="L94" i="14" s="1"/>
  <c r="K159" i="14"/>
  <c r="L159" i="14" s="1"/>
  <c r="L171" i="14"/>
  <c r="K175" i="14"/>
  <c r="L175" i="14" s="1"/>
  <c r="L187" i="14"/>
  <c r="K191" i="14"/>
  <c r="L191" i="14" s="1"/>
  <c r="K304" i="14"/>
  <c r="L304" i="14" s="1"/>
  <c r="K320" i="14"/>
  <c r="L320" i="14" s="1"/>
  <c r="K354" i="14"/>
  <c r="L354" i="14" s="1"/>
  <c r="K947" i="13"/>
  <c r="L947" i="13" s="1"/>
  <c r="K949" i="13"/>
  <c r="L949" i="13" s="1"/>
  <c r="K951" i="13"/>
  <c r="L951" i="13" s="1"/>
  <c r="K953" i="13"/>
  <c r="L953" i="13" s="1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L16" i="14"/>
  <c r="L20" i="14"/>
  <c r="L24" i="14"/>
  <c r="L28" i="14"/>
  <c r="L32" i="14"/>
  <c r="L36" i="14"/>
  <c r="L40" i="14"/>
  <c r="L44" i="14"/>
  <c r="L48" i="14"/>
  <c r="L52" i="14"/>
  <c r="L56" i="14"/>
  <c r="L60" i="14"/>
  <c r="L64" i="14"/>
  <c r="L68" i="14"/>
  <c r="L72" i="14"/>
  <c r="K99" i="14"/>
  <c r="L99" i="14" s="1"/>
  <c r="K103" i="14"/>
  <c r="L103" i="14" s="1"/>
  <c r="K107" i="14"/>
  <c r="L107" i="14" s="1"/>
  <c r="K111" i="14"/>
  <c r="L111" i="14" s="1"/>
  <c r="K115" i="14"/>
  <c r="L115" i="14" s="1"/>
  <c r="K119" i="14"/>
  <c r="L119" i="14" s="1"/>
  <c r="K123" i="14"/>
  <c r="L123" i="14" s="1"/>
  <c r="K127" i="14"/>
  <c r="L127" i="14" s="1"/>
  <c r="K131" i="14"/>
  <c r="L131" i="14" s="1"/>
  <c r="K135" i="14"/>
  <c r="L135" i="14" s="1"/>
  <c r="K139" i="14"/>
  <c r="L139" i="14" s="1"/>
  <c r="K143" i="14"/>
  <c r="L143" i="14" s="1"/>
  <c r="K147" i="14"/>
  <c r="L147" i="14" s="1"/>
  <c r="K151" i="14"/>
  <c r="L151" i="14" s="1"/>
  <c r="K155" i="14"/>
  <c r="L155" i="14" s="1"/>
  <c r="L167" i="14"/>
  <c r="L183" i="14"/>
  <c r="K308" i="14"/>
  <c r="L308" i="14" s="1"/>
  <c r="K324" i="14"/>
  <c r="L324" i="14" s="1"/>
  <c r="L219" i="14"/>
  <c r="L223" i="14"/>
  <c r="L227" i="14"/>
  <c r="L231" i="14"/>
  <c r="L235" i="14"/>
  <c r="L239" i="14"/>
  <c r="L243" i="14"/>
  <c r="L247" i="14"/>
  <c r="L251" i="14"/>
  <c r="L255" i="14"/>
  <c r="L259" i="14"/>
  <c r="L263" i="14"/>
  <c r="L267" i="14"/>
  <c r="L271" i="14"/>
  <c r="L275" i="14"/>
  <c r="L279" i="14"/>
  <c r="L283" i="14"/>
  <c r="L287" i="14"/>
  <c r="L291" i="14"/>
  <c r="L295" i="14"/>
  <c r="K376" i="14"/>
  <c r="L376" i="14" s="1"/>
  <c r="K384" i="14"/>
  <c r="L384" i="14" s="1"/>
  <c r="K392" i="14"/>
  <c r="L392" i="14" s="1"/>
  <c r="K195" i="14"/>
  <c r="L195" i="14" s="1"/>
  <c r="K199" i="14"/>
  <c r="L199" i="14" s="1"/>
  <c r="K203" i="14"/>
  <c r="L203" i="14" s="1"/>
  <c r="K207" i="14"/>
  <c r="L207" i="14" s="1"/>
  <c r="K211" i="14"/>
  <c r="L211" i="14" s="1"/>
  <c r="K215" i="14"/>
  <c r="L215" i="14" s="1"/>
  <c r="K334" i="14"/>
  <c r="L334" i="14" s="1"/>
  <c r="K350" i="14"/>
  <c r="L350" i="14" s="1"/>
  <c r="L360" i="14"/>
  <c r="K366" i="14"/>
  <c r="L366" i="14" s="1"/>
  <c r="L157" i="14"/>
  <c r="L161" i="14"/>
  <c r="L165" i="14"/>
  <c r="L169" i="14"/>
  <c r="L173" i="14"/>
  <c r="L177" i="14"/>
  <c r="L181" i="14"/>
  <c r="L185" i="14"/>
  <c r="L189" i="14"/>
  <c r="L193" i="14"/>
  <c r="L197" i="14"/>
  <c r="L201" i="14"/>
  <c r="L205" i="14"/>
  <c r="L209" i="14"/>
  <c r="L213" i="14"/>
  <c r="L217" i="14"/>
  <c r="L221" i="14"/>
  <c r="L225" i="14"/>
  <c r="L229" i="14"/>
  <c r="L233" i="14"/>
  <c r="L237" i="14"/>
  <c r="L241" i="14"/>
  <c r="L245" i="14"/>
  <c r="L249" i="14"/>
  <c r="L253" i="14"/>
  <c r="L257" i="14"/>
  <c r="L261" i="14"/>
  <c r="L265" i="14"/>
  <c r="L269" i="14"/>
  <c r="L273" i="14"/>
  <c r="L277" i="14"/>
  <c r="L281" i="14"/>
  <c r="L285" i="14"/>
  <c r="L289" i="14"/>
  <c r="L293" i="14"/>
  <c r="L340" i="14"/>
  <c r="L356" i="14"/>
  <c r="L372" i="14"/>
  <c r="K380" i="14"/>
  <c r="L380" i="14" s="1"/>
  <c r="K388" i="14"/>
  <c r="L388" i="14" s="1"/>
  <c r="K396" i="14"/>
  <c r="L396" i="14" s="1"/>
  <c r="L666" i="14"/>
  <c r="L670" i="14"/>
  <c r="L674" i="14"/>
  <c r="L684" i="14"/>
  <c r="L688" i="14"/>
  <c r="L713" i="14"/>
  <c r="K723" i="14"/>
  <c r="L723" i="14" s="1"/>
  <c r="L729" i="14"/>
  <c r="K739" i="14"/>
  <c r="L739" i="14" s="1"/>
  <c r="L745" i="14"/>
  <c r="K755" i="14"/>
  <c r="L755" i="14" s="1"/>
  <c r="L761" i="14"/>
  <c r="K771" i="14"/>
  <c r="L771" i="14" s="1"/>
  <c r="L777" i="14"/>
  <c r="K787" i="14"/>
  <c r="L787" i="14" s="1"/>
  <c r="L793" i="14"/>
  <c r="K803" i="14"/>
  <c r="L803" i="14" s="1"/>
  <c r="L809" i="14"/>
  <c r="K819" i="14"/>
  <c r="L819" i="14" s="1"/>
  <c r="L836" i="14"/>
  <c r="L847" i="14"/>
  <c r="L863" i="14"/>
  <c r="K873" i="14"/>
  <c r="L873" i="14" s="1"/>
  <c r="L879" i="14"/>
  <c r="K889" i="14"/>
  <c r="L889" i="14" s="1"/>
  <c r="L895" i="14"/>
  <c r="K905" i="14"/>
  <c r="L905" i="14" s="1"/>
  <c r="L911" i="14"/>
  <c r="L916" i="14"/>
  <c r="K921" i="14"/>
  <c r="L921" i="14" s="1"/>
  <c r="L927" i="14"/>
  <c r="K937" i="14"/>
  <c r="L937" i="14" s="1"/>
  <c r="L943" i="14"/>
  <c r="K953" i="14"/>
  <c r="L953" i="14" s="1"/>
  <c r="L959" i="14"/>
  <c r="L964" i="14"/>
  <c r="K969" i="14"/>
  <c r="L969" i="14" s="1"/>
  <c r="L975" i="14"/>
  <c r="K610" i="14"/>
  <c r="L610" i="14" s="1"/>
  <c r="K616" i="14"/>
  <c r="L616" i="14" s="1"/>
  <c r="K620" i="14"/>
  <c r="L620" i="14" s="1"/>
  <c r="K624" i="14"/>
  <c r="L624" i="14" s="1"/>
  <c r="K628" i="14"/>
  <c r="L628" i="14" s="1"/>
  <c r="K632" i="14"/>
  <c r="L632" i="14" s="1"/>
  <c r="K636" i="14"/>
  <c r="L636" i="14" s="1"/>
  <c r="K640" i="14"/>
  <c r="L640" i="14" s="1"/>
  <c r="K644" i="14"/>
  <c r="L644" i="14" s="1"/>
  <c r="K648" i="14"/>
  <c r="L648" i="14" s="1"/>
  <c r="K652" i="14"/>
  <c r="L652" i="14" s="1"/>
  <c r="K656" i="14"/>
  <c r="L656" i="14" s="1"/>
  <c r="K660" i="14"/>
  <c r="L660" i="14" s="1"/>
  <c r="K668" i="14"/>
  <c r="L668" i="14" s="1"/>
  <c r="K719" i="14"/>
  <c r="L719" i="14" s="1"/>
  <c r="K735" i="14"/>
  <c r="L735" i="14" s="1"/>
  <c r="K751" i="14"/>
  <c r="L751" i="14" s="1"/>
  <c r="K767" i="14"/>
  <c r="L767" i="14" s="1"/>
  <c r="K783" i="14"/>
  <c r="L783" i="14" s="1"/>
  <c r="K799" i="14"/>
  <c r="L799" i="14" s="1"/>
  <c r="K815" i="14"/>
  <c r="L815" i="14" s="1"/>
  <c r="K885" i="14"/>
  <c r="L885" i="14" s="1"/>
  <c r="K901" i="14"/>
  <c r="L901" i="14" s="1"/>
  <c r="K917" i="14"/>
  <c r="L917" i="14" s="1"/>
  <c r="K933" i="14"/>
  <c r="L933" i="14" s="1"/>
  <c r="K949" i="14"/>
  <c r="L949" i="14" s="1"/>
  <c r="K965" i="14"/>
  <c r="L965" i="14" s="1"/>
  <c r="K981" i="14"/>
  <c r="L981" i="14" s="1"/>
  <c r="K709" i="14"/>
  <c r="L709" i="14" s="1"/>
  <c r="K725" i="14"/>
  <c r="L725" i="14" s="1"/>
  <c r="K731" i="14"/>
  <c r="L731" i="14" s="1"/>
  <c r="K741" i="14"/>
  <c r="L741" i="14" s="1"/>
  <c r="K747" i="14"/>
  <c r="L747" i="14" s="1"/>
  <c r="K757" i="14"/>
  <c r="L757" i="14" s="1"/>
  <c r="K763" i="14"/>
  <c r="L763" i="14" s="1"/>
  <c r="K773" i="14"/>
  <c r="L773" i="14" s="1"/>
  <c r="K779" i="14"/>
  <c r="L779" i="14" s="1"/>
  <c r="K789" i="14"/>
  <c r="L789" i="14" s="1"/>
  <c r="K795" i="14"/>
  <c r="L795" i="14" s="1"/>
  <c r="K805" i="14"/>
  <c r="L805" i="14" s="1"/>
  <c r="K811" i="14"/>
  <c r="L811" i="14" s="1"/>
  <c r="K843" i="14"/>
  <c r="L843" i="14" s="1"/>
  <c r="K859" i="14"/>
  <c r="L859" i="14" s="1"/>
  <c r="K875" i="14"/>
  <c r="L875" i="14" s="1"/>
  <c r="K881" i="14"/>
  <c r="L881" i="14" s="1"/>
  <c r="K891" i="14"/>
  <c r="L891" i="14" s="1"/>
  <c r="K897" i="14"/>
  <c r="L897" i="14" s="1"/>
  <c r="K907" i="14"/>
  <c r="L907" i="14" s="1"/>
  <c r="K912" i="14"/>
  <c r="L912" i="14" s="1"/>
  <c r="K913" i="14"/>
  <c r="L913" i="14" s="1"/>
  <c r="K923" i="14"/>
  <c r="L923" i="14" s="1"/>
  <c r="K929" i="14"/>
  <c r="L929" i="14" s="1"/>
  <c r="K939" i="14"/>
  <c r="L939" i="14" s="1"/>
  <c r="K945" i="14"/>
  <c r="L945" i="14" s="1"/>
  <c r="K955" i="14"/>
  <c r="L955" i="14" s="1"/>
  <c r="K961" i="14"/>
  <c r="L961" i="14" s="1"/>
  <c r="K971" i="14"/>
  <c r="L971" i="14" s="1"/>
  <c r="K977" i="14"/>
  <c r="L977" i="14" s="1"/>
  <c r="L701" i="14"/>
  <c r="K705" i="14"/>
  <c r="L705" i="14" s="1"/>
  <c r="L717" i="14"/>
  <c r="K721" i="14"/>
  <c r="L721" i="14" s="1"/>
  <c r="K727" i="14"/>
  <c r="L727" i="14" s="1"/>
  <c r="L733" i="14"/>
  <c r="K737" i="14"/>
  <c r="L737" i="14" s="1"/>
  <c r="K743" i="14"/>
  <c r="L743" i="14" s="1"/>
  <c r="L749" i="14"/>
  <c r="K753" i="14"/>
  <c r="L753" i="14" s="1"/>
  <c r="K759" i="14"/>
  <c r="L759" i="14" s="1"/>
  <c r="L765" i="14"/>
  <c r="K769" i="14"/>
  <c r="L769" i="14" s="1"/>
  <c r="K775" i="14"/>
  <c r="L775" i="14" s="1"/>
  <c r="L781" i="14"/>
  <c r="K785" i="14"/>
  <c r="L785" i="14" s="1"/>
  <c r="K791" i="14"/>
  <c r="L791" i="14" s="1"/>
  <c r="L797" i="14"/>
  <c r="K801" i="14"/>
  <c r="L801" i="14" s="1"/>
  <c r="K807" i="14"/>
  <c r="L807" i="14" s="1"/>
  <c r="L813" i="14"/>
  <c r="K817" i="14"/>
  <c r="L817" i="14" s="1"/>
  <c r="L835" i="14"/>
  <c r="K839" i="14"/>
  <c r="L839" i="14" s="1"/>
  <c r="L851" i="14"/>
  <c r="K855" i="14"/>
  <c r="L855" i="14" s="1"/>
  <c r="L867" i="14"/>
  <c r="K871" i="14"/>
  <c r="L871" i="14" s="1"/>
  <c r="K877" i="14"/>
  <c r="L877" i="14" s="1"/>
  <c r="L883" i="14"/>
  <c r="K887" i="14"/>
  <c r="L887" i="14" s="1"/>
  <c r="K893" i="14"/>
  <c r="L893" i="14" s="1"/>
  <c r="L899" i="14"/>
  <c r="K903" i="14"/>
  <c r="L903" i="14" s="1"/>
  <c r="K908" i="14"/>
  <c r="L908" i="14" s="1"/>
  <c r="K909" i="14"/>
  <c r="L909" i="14" s="1"/>
  <c r="L915" i="14"/>
  <c r="K919" i="14"/>
  <c r="L919" i="14" s="1"/>
  <c r="L920" i="14"/>
  <c r="K925" i="14"/>
  <c r="L925" i="14" s="1"/>
  <c r="L931" i="14"/>
  <c r="K935" i="14"/>
  <c r="L935" i="14" s="1"/>
  <c r="K941" i="14"/>
  <c r="L941" i="14" s="1"/>
  <c r="L947" i="14"/>
  <c r="K951" i="14"/>
  <c r="L951" i="14" s="1"/>
  <c r="L952" i="14"/>
  <c r="K957" i="14"/>
  <c r="L957" i="14" s="1"/>
  <c r="L963" i="14"/>
  <c r="K967" i="14"/>
  <c r="L967" i="14" s="1"/>
  <c r="K973" i="14"/>
  <c r="L973" i="14" s="1"/>
  <c r="L979" i="14"/>
  <c r="L692" i="14"/>
  <c r="L696" i="14"/>
  <c r="L700" i="14"/>
  <c r="L704" i="14"/>
  <c r="L708" i="14"/>
  <c r="L712" i="14"/>
  <c r="L838" i="14"/>
  <c r="L906" i="14"/>
  <c r="L910" i="14"/>
  <c r="L914" i="14"/>
  <c r="L918" i="14"/>
  <c r="K10" i="14"/>
  <c r="K11" i="10"/>
  <c r="L11" i="10" s="1"/>
  <c r="K11" i="1"/>
  <c r="L11" i="1" s="1"/>
  <c r="L12" i="14"/>
  <c r="L73" i="14"/>
  <c r="L81" i="14"/>
  <c r="L89" i="14"/>
  <c r="L77" i="14"/>
  <c r="K79" i="14"/>
  <c r="L79" i="14" s="1"/>
  <c r="L85" i="14"/>
  <c r="K87" i="14"/>
  <c r="L87" i="14" s="1"/>
  <c r="L93" i="14"/>
  <c r="K95" i="14"/>
  <c r="L95" i="14" s="1"/>
  <c r="L75" i="14"/>
  <c r="L83" i="14"/>
  <c r="L91" i="14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47" i="14"/>
  <c r="L347" i="14" s="1"/>
  <c r="K351" i="14"/>
  <c r="L351" i="14" s="1"/>
  <c r="K355" i="14"/>
  <c r="L355" i="14" s="1"/>
  <c r="K359" i="14"/>
  <c r="L359" i="14" s="1"/>
  <c r="K363" i="14"/>
  <c r="L363" i="14" s="1"/>
  <c r="K367" i="14"/>
  <c r="L367" i="14" s="1"/>
  <c r="K371" i="14"/>
  <c r="L371" i="14" s="1"/>
  <c r="K375" i="14"/>
  <c r="L375" i="14" s="1"/>
  <c r="K379" i="14"/>
  <c r="L379" i="14" s="1"/>
  <c r="K383" i="14"/>
  <c r="L383" i="14" s="1"/>
  <c r="K387" i="14"/>
  <c r="L387" i="14" s="1"/>
  <c r="K391" i="14"/>
  <c r="L391" i="14" s="1"/>
  <c r="K395" i="14"/>
  <c r="L395" i="14" s="1"/>
  <c r="L337" i="14"/>
  <c r="K339" i="14"/>
  <c r="L339" i="14" s="1"/>
  <c r="L345" i="14"/>
  <c r="L335" i="14"/>
  <c r="L343" i="14"/>
  <c r="K349" i="14"/>
  <c r="L349" i="14" s="1"/>
  <c r="K353" i="14"/>
  <c r="L353" i="14" s="1"/>
  <c r="K357" i="14"/>
  <c r="L357" i="14" s="1"/>
  <c r="K361" i="14"/>
  <c r="L361" i="14" s="1"/>
  <c r="K365" i="14"/>
  <c r="L365" i="14" s="1"/>
  <c r="K369" i="14"/>
  <c r="L369" i="14" s="1"/>
  <c r="K373" i="14"/>
  <c r="L373" i="14" s="1"/>
  <c r="K377" i="14"/>
  <c r="L377" i="14" s="1"/>
  <c r="K381" i="14"/>
  <c r="L381" i="14" s="1"/>
  <c r="K385" i="14"/>
  <c r="L385" i="14" s="1"/>
  <c r="K389" i="14"/>
  <c r="L389" i="14" s="1"/>
  <c r="K393" i="14"/>
  <c r="L393" i="14" s="1"/>
  <c r="K397" i="14"/>
  <c r="L397" i="14" s="1"/>
  <c r="L333" i="14"/>
  <c r="L341" i="14"/>
  <c r="K399" i="14"/>
  <c r="L399" i="14" s="1"/>
  <c r="K619" i="14"/>
  <c r="L619" i="14" s="1"/>
  <c r="K623" i="14"/>
  <c r="L623" i="14" s="1"/>
  <c r="K627" i="14"/>
  <c r="L627" i="14" s="1"/>
  <c r="K631" i="14"/>
  <c r="L631" i="14" s="1"/>
  <c r="K635" i="14"/>
  <c r="L635" i="14" s="1"/>
  <c r="K639" i="14"/>
  <c r="L639" i="14" s="1"/>
  <c r="K643" i="14"/>
  <c r="L643" i="14" s="1"/>
  <c r="K647" i="14"/>
  <c r="L647" i="14" s="1"/>
  <c r="K651" i="14"/>
  <c r="L651" i="14" s="1"/>
  <c r="K655" i="14"/>
  <c r="L655" i="14" s="1"/>
  <c r="K659" i="14"/>
  <c r="L659" i="14" s="1"/>
  <c r="K663" i="14"/>
  <c r="L663" i="14" s="1"/>
  <c r="K667" i="14"/>
  <c r="L667" i="14" s="1"/>
  <c r="K671" i="14"/>
  <c r="L671" i="14" s="1"/>
  <c r="K675" i="14"/>
  <c r="L675" i="14" s="1"/>
  <c r="K679" i="14"/>
  <c r="L67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29" i="14"/>
  <c r="L429" i="14" s="1"/>
  <c r="K431" i="14"/>
  <c r="L431" i="14" s="1"/>
  <c r="K433" i="14"/>
  <c r="L433" i="14" s="1"/>
  <c r="K435" i="14"/>
  <c r="L435" i="14" s="1"/>
  <c r="K437" i="14"/>
  <c r="L437" i="14" s="1"/>
  <c r="K439" i="14"/>
  <c r="L439" i="14" s="1"/>
  <c r="K441" i="14"/>
  <c r="L441" i="14" s="1"/>
  <c r="K443" i="14"/>
  <c r="L443" i="14" s="1"/>
  <c r="K445" i="14"/>
  <c r="L445" i="14" s="1"/>
  <c r="K447" i="14"/>
  <c r="L447" i="14" s="1"/>
  <c r="K449" i="14"/>
  <c r="L449" i="14" s="1"/>
  <c r="K451" i="14"/>
  <c r="L451" i="14" s="1"/>
  <c r="K453" i="14"/>
  <c r="L453" i="14" s="1"/>
  <c r="K455" i="14"/>
  <c r="L455" i="14" s="1"/>
  <c r="K457" i="14"/>
  <c r="L457" i="14" s="1"/>
  <c r="K459" i="14"/>
  <c r="L459" i="14" s="1"/>
  <c r="K461" i="14"/>
  <c r="L461" i="14" s="1"/>
  <c r="K463" i="14"/>
  <c r="L463" i="14" s="1"/>
  <c r="K465" i="14"/>
  <c r="L465" i="14" s="1"/>
  <c r="K467" i="14"/>
  <c r="L467" i="14" s="1"/>
  <c r="K469" i="14"/>
  <c r="L469" i="14" s="1"/>
  <c r="K471" i="14"/>
  <c r="L471" i="14" s="1"/>
  <c r="K473" i="14"/>
  <c r="L473" i="14" s="1"/>
  <c r="K475" i="14"/>
  <c r="L475" i="14" s="1"/>
  <c r="K477" i="14"/>
  <c r="L477" i="14" s="1"/>
  <c r="K479" i="14"/>
  <c r="L479" i="14" s="1"/>
  <c r="K481" i="14"/>
  <c r="L481" i="14" s="1"/>
  <c r="K483" i="14"/>
  <c r="L483" i="14" s="1"/>
  <c r="K485" i="14"/>
  <c r="L485" i="14" s="1"/>
  <c r="K487" i="14"/>
  <c r="L487" i="14" s="1"/>
  <c r="K489" i="14"/>
  <c r="L489" i="14" s="1"/>
  <c r="K491" i="14"/>
  <c r="L491" i="14" s="1"/>
  <c r="K493" i="14"/>
  <c r="L493" i="14" s="1"/>
  <c r="K495" i="14"/>
  <c r="L495" i="14" s="1"/>
  <c r="K497" i="14"/>
  <c r="L497" i="14" s="1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L539" i="14"/>
  <c r="K541" i="14"/>
  <c r="L541" i="14" s="1"/>
  <c r="L547" i="14"/>
  <c r="K549" i="14"/>
  <c r="L549" i="14" s="1"/>
  <c r="L555" i="14"/>
  <c r="K557" i="14"/>
  <c r="L557" i="14" s="1"/>
  <c r="L563" i="14"/>
  <c r="K565" i="14"/>
  <c r="L565" i="14" s="1"/>
  <c r="L571" i="14"/>
  <c r="K573" i="14"/>
  <c r="L573" i="14" s="1"/>
  <c r="L579" i="14"/>
  <c r="K581" i="14"/>
  <c r="L581" i="14" s="1"/>
  <c r="L587" i="14"/>
  <c r="K589" i="14"/>
  <c r="L589" i="14" s="1"/>
  <c r="L595" i="14"/>
  <c r="K597" i="14"/>
  <c r="L597" i="14" s="1"/>
  <c r="L603" i="14"/>
  <c r="K605" i="14"/>
  <c r="L605" i="14" s="1"/>
  <c r="L611" i="14"/>
  <c r="K613" i="14"/>
  <c r="L613" i="14" s="1"/>
  <c r="K617" i="14"/>
  <c r="L617" i="14" s="1"/>
  <c r="K621" i="14"/>
  <c r="L621" i="14" s="1"/>
  <c r="K625" i="14"/>
  <c r="L625" i="14" s="1"/>
  <c r="K629" i="14"/>
  <c r="L629" i="14" s="1"/>
  <c r="K633" i="14"/>
  <c r="L633" i="14" s="1"/>
  <c r="K637" i="14"/>
  <c r="L637" i="14" s="1"/>
  <c r="K641" i="14"/>
  <c r="L641" i="14" s="1"/>
  <c r="K645" i="14"/>
  <c r="L645" i="14" s="1"/>
  <c r="K649" i="14"/>
  <c r="L649" i="14" s="1"/>
  <c r="K653" i="14"/>
  <c r="L653" i="14" s="1"/>
  <c r="K657" i="14"/>
  <c r="L657" i="14" s="1"/>
  <c r="K661" i="14"/>
  <c r="L661" i="14" s="1"/>
  <c r="K665" i="14"/>
  <c r="L665" i="14" s="1"/>
  <c r="K669" i="14"/>
  <c r="L669" i="14" s="1"/>
  <c r="K673" i="14"/>
  <c r="L673" i="14" s="1"/>
  <c r="K677" i="14"/>
  <c r="L677" i="14" s="1"/>
  <c r="K681" i="14"/>
  <c r="L681" i="14" s="1"/>
  <c r="L535" i="14"/>
  <c r="K537" i="14"/>
  <c r="L537" i="14" s="1"/>
  <c r="L543" i="14"/>
  <c r="K545" i="14"/>
  <c r="L545" i="14" s="1"/>
  <c r="L551" i="14"/>
  <c r="K553" i="14"/>
  <c r="L553" i="14" s="1"/>
  <c r="L559" i="14"/>
  <c r="K561" i="14"/>
  <c r="L561" i="14" s="1"/>
  <c r="L567" i="14"/>
  <c r="K569" i="14"/>
  <c r="L569" i="14" s="1"/>
  <c r="L575" i="14"/>
  <c r="K577" i="14"/>
  <c r="L577" i="14" s="1"/>
  <c r="L583" i="14"/>
  <c r="K585" i="14"/>
  <c r="L585" i="14" s="1"/>
  <c r="L591" i="14"/>
  <c r="K593" i="14"/>
  <c r="L593" i="14" s="1"/>
  <c r="L599" i="14"/>
  <c r="K601" i="14"/>
  <c r="L601" i="14" s="1"/>
  <c r="L607" i="14"/>
  <c r="K609" i="14"/>
  <c r="L609" i="14" s="1"/>
  <c r="L615" i="14"/>
  <c r="L682" i="14"/>
  <c r="L686" i="14"/>
  <c r="L690" i="14"/>
  <c r="L694" i="14"/>
  <c r="L698" i="14"/>
  <c r="L702" i="14"/>
  <c r="L706" i="14"/>
  <c r="L710" i="14"/>
  <c r="L714" i="14"/>
  <c r="L703" i="14"/>
  <c r="L707" i="14"/>
  <c r="L711" i="14"/>
  <c r="L715" i="14"/>
  <c r="K821" i="14"/>
  <c r="L821" i="14" s="1"/>
  <c r="K823" i="14"/>
  <c r="L823" i="14" s="1"/>
  <c r="K825" i="14"/>
  <c r="L825" i="14" s="1"/>
  <c r="K827" i="14"/>
  <c r="L827" i="14" s="1"/>
  <c r="K829" i="14"/>
  <c r="L829" i="14" s="1"/>
  <c r="K831" i="14"/>
  <c r="L831" i="14" s="1"/>
  <c r="L833" i="14"/>
  <c r="L837" i="14"/>
  <c r="L841" i="14"/>
  <c r="L845" i="14"/>
  <c r="L849" i="14"/>
  <c r="L853" i="14"/>
  <c r="L857" i="14"/>
  <c r="L861" i="14"/>
  <c r="L865" i="14"/>
  <c r="L869" i="14"/>
  <c r="K983" i="14"/>
  <c r="L983" i="14" s="1"/>
  <c r="K985" i="14"/>
  <c r="L985" i="14" s="1"/>
  <c r="K987" i="14"/>
  <c r="L987" i="14" s="1"/>
  <c r="K989" i="14"/>
  <c r="L989" i="14" s="1"/>
  <c r="K991" i="14"/>
  <c r="L991" i="14" s="1"/>
  <c r="K993" i="14"/>
  <c r="L993" i="14" s="1"/>
  <c r="K995" i="14"/>
  <c r="L995" i="14" s="1"/>
  <c r="K997" i="14"/>
  <c r="L997" i="14" s="1"/>
  <c r="K999" i="14"/>
  <c r="L999" i="14" s="1"/>
  <c r="K49" i="13"/>
  <c r="L49" i="13" s="1"/>
  <c r="K51" i="13"/>
  <c r="L51" i="13" s="1"/>
  <c r="K53" i="13"/>
  <c r="L53" i="13" s="1"/>
  <c r="K55" i="13"/>
  <c r="L55" i="13" s="1"/>
  <c r="K57" i="13"/>
  <c r="L57" i="13" s="1"/>
  <c r="K59" i="13"/>
  <c r="L59" i="13" s="1"/>
  <c r="K61" i="13"/>
  <c r="L61" i="13" s="1"/>
  <c r="K63" i="13"/>
  <c r="L63" i="13" s="1"/>
  <c r="K65" i="13"/>
  <c r="L65" i="13" s="1"/>
  <c r="K67" i="13"/>
  <c r="L67" i="13" s="1"/>
  <c r="K69" i="13"/>
  <c r="L69" i="13" s="1"/>
  <c r="K71" i="13"/>
  <c r="L71" i="13" s="1"/>
  <c r="K73" i="13"/>
  <c r="L73" i="13" s="1"/>
  <c r="K75" i="13"/>
  <c r="L75" i="13" s="1"/>
  <c r="K77" i="13"/>
  <c r="L77" i="13" s="1"/>
  <c r="K79" i="13"/>
  <c r="L79" i="13" s="1"/>
  <c r="K81" i="13"/>
  <c r="L81" i="13" s="1"/>
  <c r="K83" i="13"/>
  <c r="L83" i="13" s="1"/>
  <c r="K85" i="13"/>
  <c r="L85" i="13" s="1"/>
  <c r="K87" i="13"/>
  <c r="L87" i="13" s="1"/>
  <c r="L90" i="13"/>
  <c r="L91" i="13"/>
  <c r="K94" i="13"/>
  <c r="L94" i="13" s="1"/>
  <c r="K96" i="13"/>
  <c r="L96" i="13" s="1"/>
  <c r="K98" i="13"/>
  <c r="L98" i="13" s="1"/>
  <c r="K100" i="13"/>
  <c r="L100" i="13" s="1"/>
  <c r="K102" i="13"/>
  <c r="L102" i="13" s="1"/>
  <c r="K104" i="13"/>
  <c r="L104" i="13" s="1"/>
  <c r="K106" i="13"/>
  <c r="L106" i="13" s="1"/>
  <c r="K108" i="13"/>
  <c r="L108" i="13" s="1"/>
  <c r="K110" i="13"/>
  <c r="L110" i="13" s="1"/>
  <c r="K112" i="13"/>
  <c r="L112" i="13" s="1"/>
  <c r="K114" i="13"/>
  <c r="L114" i="13" s="1"/>
  <c r="K116" i="13"/>
  <c r="L116" i="13" s="1"/>
  <c r="K118" i="13"/>
  <c r="L118" i="13" s="1"/>
  <c r="K120" i="13"/>
  <c r="L120" i="13" s="1"/>
  <c r="K122" i="13"/>
  <c r="L122" i="13" s="1"/>
  <c r="K124" i="13"/>
  <c r="L124" i="13" s="1"/>
  <c r="K126" i="13"/>
  <c r="L126" i="13" s="1"/>
  <c r="K128" i="13"/>
  <c r="L128" i="13" s="1"/>
  <c r="K130" i="13"/>
  <c r="L130" i="13" s="1"/>
  <c r="K132" i="13"/>
  <c r="L132" i="13" s="1"/>
  <c r="K134" i="13"/>
  <c r="L134" i="13" s="1"/>
  <c r="K136" i="13"/>
  <c r="L136" i="13" s="1"/>
  <c r="K138" i="13"/>
  <c r="L138" i="13" s="1"/>
  <c r="K140" i="13"/>
  <c r="L140" i="13" s="1"/>
  <c r="K142" i="13"/>
  <c r="L142" i="13" s="1"/>
  <c r="K144" i="13"/>
  <c r="L144" i="13" s="1"/>
  <c r="K146" i="13"/>
  <c r="L146" i="13" s="1"/>
  <c r="K148" i="13"/>
  <c r="L148" i="13" s="1"/>
  <c r="K150" i="13"/>
  <c r="L150" i="13" s="1"/>
  <c r="K152" i="13"/>
  <c r="L152" i="13" s="1"/>
  <c r="K154" i="13"/>
  <c r="L154" i="13" s="1"/>
  <c r="K156" i="13"/>
  <c r="L156" i="13" s="1"/>
  <c r="K158" i="13"/>
  <c r="L158" i="13" s="1"/>
  <c r="K160" i="13"/>
  <c r="L160" i="13" s="1"/>
  <c r="K162" i="13"/>
  <c r="L162" i="13" s="1"/>
  <c r="K164" i="13"/>
  <c r="L164" i="13" s="1"/>
  <c r="K166" i="13"/>
  <c r="L166" i="13" s="1"/>
  <c r="K168" i="13"/>
  <c r="L168" i="13" s="1"/>
  <c r="K170" i="13"/>
  <c r="L170" i="13" s="1"/>
  <c r="K172" i="13"/>
  <c r="L172" i="13" s="1"/>
  <c r="K174" i="13"/>
  <c r="L174" i="13" s="1"/>
  <c r="K176" i="13"/>
  <c r="L176" i="13" s="1"/>
  <c r="K178" i="13"/>
  <c r="L178" i="13" s="1"/>
  <c r="K180" i="13"/>
  <c r="L180" i="13" s="1"/>
  <c r="K182" i="13"/>
  <c r="L182" i="13" s="1"/>
  <c r="K184" i="13"/>
  <c r="L184" i="13" s="1"/>
  <c r="K186" i="13"/>
  <c r="L186" i="13" s="1"/>
  <c r="K188" i="13"/>
  <c r="L188" i="13" s="1"/>
  <c r="K190" i="13"/>
  <c r="L190" i="13" s="1"/>
  <c r="K192" i="13"/>
  <c r="L192" i="13" s="1"/>
  <c r="K194" i="13"/>
  <c r="L194" i="13" s="1"/>
  <c r="K196" i="13"/>
  <c r="L196" i="13" s="1"/>
  <c r="K198" i="13"/>
  <c r="L198" i="13" s="1"/>
  <c r="K200" i="13"/>
  <c r="L200" i="13" s="1"/>
  <c r="K202" i="13"/>
  <c r="L202" i="13" s="1"/>
  <c r="K204" i="13"/>
  <c r="L204" i="13" s="1"/>
  <c r="K206" i="13"/>
  <c r="L206" i="13" s="1"/>
  <c r="L219" i="13"/>
  <c r="L227" i="13"/>
  <c r="L231" i="13"/>
  <c r="L235" i="13"/>
  <c r="L239" i="13"/>
  <c r="L243" i="13"/>
  <c r="L247" i="13"/>
  <c r="K101" i="13"/>
  <c r="L101" i="13" s="1"/>
  <c r="K103" i="13"/>
  <c r="L103" i="13" s="1"/>
  <c r="K105" i="13"/>
  <c r="L105" i="13" s="1"/>
  <c r="K107" i="13"/>
  <c r="L107" i="13" s="1"/>
  <c r="K109" i="13"/>
  <c r="L109" i="13" s="1"/>
  <c r="K111" i="13"/>
  <c r="L111" i="13" s="1"/>
  <c r="K113" i="13"/>
  <c r="L113" i="13" s="1"/>
  <c r="K115" i="13"/>
  <c r="L115" i="13" s="1"/>
  <c r="K117" i="13"/>
  <c r="L117" i="13" s="1"/>
  <c r="K179" i="13"/>
  <c r="L179" i="13" s="1"/>
  <c r="K181" i="13"/>
  <c r="L181" i="13" s="1"/>
  <c r="K183" i="13"/>
  <c r="L183" i="13" s="1"/>
  <c r="K185" i="13"/>
  <c r="L185" i="13" s="1"/>
  <c r="K187" i="13"/>
  <c r="L187" i="13" s="1"/>
  <c r="K189" i="13"/>
  <c r="L189" i="13" s="1"/>
  <c r="K191" i="13"/>
  <c r="L191" i="13" s="1"/>
  <c r="K193" i="13"/>
  <c r="L193" i="13" s="1"/>
  <c r="K195" i="13"/>
  <c r="L195" i="13" s="1"/>
  <c r="K197" i="13"/>
  <c r="L197" i="13" s="1"/>
  <c r="K199" i="13"/>
  <c r="L199" i="13" s="1"/>
  <c r="K201" i="13"/>
  <c r="L201" i="13" s="1"/>
  <c r="K203" i="13"/>
  <c r="L203" i="13" s="1"/>
  <c r="K205" i="13"/>
  <c r="L205" i="13" s="1"/>
  <c r="K207" i="13"/>
  <c r="L207" i="13" s="1"/>
  <c r="K209" i="13"/>
  <c r="L209" i="13" s="1"/>
  <c r="K211" i="13"/>
  <c r="L211" i="13" s="1"/>
  <c r="K213" i="13"/>
  <c r="L213" i="13" s="1"/>
  <c r="L217" i="13"/>
  <c r="L229" i="13"/>
  <c r="L233" i="13"/>
  <c r="L237" i="13"/>
  <c r="L241" i="13"/>
  <c r="L245" i="13"/>
  <c r="L249" i="13"/>
  <c r="L214" i="13"/>
  <c r="K444" i="13"/>
  <c r="L444" i="13" s="1"/>
  <c r="K446" i="13"/>
  <c r="L446" i="13" s="1"/>
  <c r="K448" i="13"/>
  <c r="L448" i="13" s="1"/>
  <c r="K450" i="13"/>
  <c r="L450" i="13" s="1"/>
  <c r="K452" i="13"/>
  <c r="L452" i="13" s="1"/>
  <c r="K454" i="13"/>
  <c r="L454" i="13" s="1"/>
  <c r="K456" i="13"/>
  <c r="L456" i="13" s="1"/>
  <c r="K458" i="13"/>
  <c r="L458" i="13" s="1"/>
  <c r="K460" i="13"/>
  <c r="L460" i="13" s="1"/>
  <c r="K462" i="13"/>
  <c r="L462" i="13" s="1"/>
  <c r="K464" i="13"/>
  <c r="L464" i="13" s="1"/>
  <c r="K466" i="13"/>
  <c r="L466" i="13" s="1"/>
  <c r="K468" i="13"/>
  <c r="L468" i="13" s="1"/>
  <c r="K470" i="13"/>
  <c r="L470" i="13" s="1"/>
  <c r="K472" i="13"/>
  <c r="L472" i="13" s="1"/>
  <c r="K474" i="13"/>
  <c r="L474" i="13" s="1"/>
  <c r="K476" i="13"/>
  <c r="L476" i="13" s="1"/>
  <c r="K478" i="13"/>
  <c r="L478" i="13" s="1"/>
  <c r="K480" i="13"/>
  <c r="L480" i="13" s="1"/>
  <c r="K482" i="13"/>
  <c r="L482" i="13" s="1"/>
  <c r="K484" i="13"/>
  <c r="L484" i="13" s="1"/>
  <c r="K486" i="13"/>
  <c r="L486" i="13" s="1"/>
  <c r="K488" i="13"/>
  <c r="L488" i="13" s="1"/>
  <c r="K490" i="13"/>
  <c r="L490" i="13" s="1"/>
  <c r="K492" i="13"/>
  <c r="L492" i="13" s="1"/>
  <c r="K494" i="13"/>
  <c r="L494" i="13" s="1"/>
  <c r="K496" i="13"/>
  <c r="L496" i="13" s="1"/>
  <c r="K498" i="13"/>
  <c r="L498" i="13" s="1"/>
  <c r="K500" i="13"/>
  <c r="L500" i="13" s="1"/>
  <c r="K502" i="13"/>
  <c r="L502" i="13" s="1"/>
  <c r="K504" i="13"/>
  <c r="L504" i="13" s="1"/>
  <c r="K506" i="13"/>
  <c r="L506" i="13" s="1"/>
  <c r="K508" i="13"/>
  <c r="L508" i="13" s="1"/>
  <c r="K510" i="13"/>
  <c r="L510" i="13" s="1"/>
  <c r="K512" i="13"/>
  <c r="L512" i="13" s="1"/>
  <c r="K514" i="13"/>
  <c r="L514" i="13" s="1"/>
  <c r="K516" i="13"/>
  <c r="L516" i="13" s="1"/>
  <c r="K518" i="13"/>
  <c r="L518" i="13" s="1"/>
  <c r="K520" i="13"/>
  <c r="L520" i="13" s="1"/>
  <c r="K522" i="13"/>
  <c r="L522" i="13" s="1"/>
  <c r="K524" i="13"/>
  <c r="L524" i="13" s="1"/>
  <c r="L539" i="13"/>
  <c r="L559" i="13"/>
  <c r="L528" i="13"/>
  <c r="L532" i="13"/>
  <c r="L536" i="13"/>
  <c r="L540" i="13"/>
  <c r="L544" i="13"/>
  <c r="L548" i="13"/>
  <c r="L552" i="13"/>
  <c r="L556" i="13"/>
  <c r="L560" i="13"/>
  <c r="L564" i="13"/>
  <c r="L568" i="13"/>
  <c r="L572" i="13"/>
  <c r="L576" i="13"/>
  <c r="L580" i="13"/>
  <c r="L553" i="13"/>
  <c r="L557" i="13"/>
  <c r="L561" i="13"/>
  <c r="L565" i="13"/>
  <c r="L526" i="13"/>
  <c r="L683" i="13"/>
  <c r="L687" i="13"/>
  <c r="L691" i="13"/>
  <c r="L695" i="13"/>
  <c r="L699" i="13"/>
  <c r="L703" i="13"/>
  <c r="L685" i="13"/>
  <c r="L689" i="13"/>
  <c r="L693" i="13"/>
  <c r="L697" i="13"/>
  <c r="L701" i="13"/>
  <c r="L705" i="13"/>
  <c r="L831" i="13"/>
  <c r="K833" i="13"/>
  <c r="L833" i="13" s="1"/>
  <c r="L839" i="13"/>
  <c r="K841" i="13"/>
  <c r="L841" i="13" s="1"/>
  <c r="L847" i="13"/>
  <c r="K849" i="13"/>
  <c r="L849" i="13" s="1"/>
  <c r="L835" i="13"/>
  <c r="K837" i="13"/>
  <c r="L837" i="13" s="1"/>
  <c r="L843" i="13"/>
  <c r="K845" i="13"/>
  <c r="L845" i="13" s="1"/>
  <c r="L851" i="13"/>
  <c r="K853" i="13"/>
  <c r="L85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L28" i="12"/>
  <c r="L32" i="12"/>
  <c r="L10" i="12"/>
  <c r="K190" i="12"/>
  <c r="L190" i="12" s="1"/>
  <c r="K192" i="12"/>
  <c r="L192" i="12" s="1"/>
  <c r="K194" i="12"/>
  <c r="L194" i="12" s="1"/>
  <c r="K196" i="12"/>
  <c r="L196" i="12" s="1"/>
  <c r="K198" i="12"/>
  <c r="L198" i="12" s="1"/>
  <c r="K200" i="12"/>
  <c r="L200" i="12" s="1"/>
  <c r="K202" i="12"/>
  <c r="L202" i="12" s="1"/>
  <c r="K204" i="12"/>
  <c r="L204" i="12" s="1"/>
  <c r="K206" i="12"/>
  <c r="L206" i="12" s="1"/>
  <c r="K208" i="12"/>
  <c r="L208" i="12" s="1"/>
  <c r="K210" i="12"/>
  <c r="L210" i="12" s="1"/>
  <c r="K212" i="12"/>
  <c r="L212" i="12" s="1"/>
  <c r="K214" i="12"/>
  <c r="L214" i="12" s="1"/>
  <c r="K216" i="12"/>
  <c r="L216" i="12" s="1"/>
  <c r="K218" i="12"/>
  <c r="L218" i="12" s="1"/>
  <c r="K220" i="12"/>
  <c r="L220" i="12" s="1"/>
  <c r="K222" i="12"/>
  <c r="L222" i="12" s="1"/>
  <c r="K224" i="12"/>
  <c r="L224" i="12" s="1"/>
  <c r="K226" i="12"/>
  <c r="L226" i="12" s="1"/>
  <c r="K228" i="12"/>
  <c r="L228" i="12" s="1"/>
  <c r="K230" i="12"/>
  <c r="L230" i="12" s="1"/>
  <c r="K232" i="12"/>
  <c r="L232" i="12" s="1"/>
  <c r="K234" i="12"/>
  <c r="L234" i="12" s="1"/>
  <c r="K236" i="12"/>
  <c r="L236" i="12" s="1"/>
  <c r="K238" i="12"/>
  <c r="L238" i="12" s="1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62" i="12"/>
  <c r="L262" i="12" s="1"/>
  <c r="K270" i="12"/>
  <c r="L270" i="12" s="1"/>
  <c r="K278" i="12"/>
  <c r="L278" i="12" s="1"/>
  <c r="K286" i="12"/>
  <c r="L286" i="12" s="1"/>
  <c r="K294" i="12"/>
  <c r="L294" i="12" s="1"/>
  <c r="K302" i="12"/>
  <c r="L302" i="12" s="1"/>
  <c r="K310" i="12"/>
  <c r="L310" i="12" s="1"/>
  <c r="K318" i="12"/>
  <c r="L318" i="12" s="1"/>
  <c r="K326" i="12"/>
  <c r="L326" i="12" s="1"/>
  <c r="K334" i="12"/>
  <c r="L334" i="12" s="1"/>
  <c r="K342" i="12"/>
  <c r="L342" i="12" s="1"/>
  <c r="K350" i="12"/>
  <c r="L350" i="12" s="1"/>
  <c r="K358" i="12"/>
  <c r="L358" i="12" s="1"/>
  <c r="K366" i="12"/>
  <c r="L366" i="12" s="1"/>
  <c r="K374" i="12"/>
  <c r="L374" i="12" s="1"/>
  <c r="K382" i="12"/>
  <c r="L382" i="12" s="1"/>
  <c r="K390" i="12"/>
  <c r="L390" i="12" s="1"/>
  <c r="K398" i="12"/>
  <c r="L398" i="12" s="1"/>
  <c r="K406" i="12"/>
  <c r="L406" i="12" s="1"/>
  <c r="K414" i="12"/>
  <c r="L414" i="12" s="1"/>
  <c r="K422" i="12"/>
  <c r="L422" i="12" s="1"/>
  <c r="K430" i="12"/>
  <c r="L430" i="12" s="1"/>
  <c r="K434" i="12"/>
  <c r="L434" i="12" s="1"/>
  <c r="K438" i="12"/>
  <c r="L438" i="12" s="1"/>
  <c r="K442" i="12"/>
  <c r="L442" i="12" s="1"/>
  <c r="K446" i="12"/>
  <c r="L446" i="12" s="1"/>
  <c r="K450" i="12"/>
  <c r="L450" i="12" s="1"/>
  <c r="K454" i="12"/>
  <c r="L454" i="12" s="1"/>
  <c r="K458" i="12"/>
  <c r="L458" i="12" s="1"/>
  <c r="K462" i="12"/>
  <c r="L462" i="12" s="1"/>
  <c r="K466" i="12"/>
  <c r="L466" i="12" s="1"/>
  <c r="K470" i="12"/>
  <c r="L470" i="12" s="1"/>
  <c r="K474" i="12"/>
  <c r="L474" i="12" s="1"/>
  <c r="K478" i="12"/>
  <c r="L478" i="12" s="1"/>
  <c r="K482" i="12"/>
  <c r="L482" i="12" s="1"/>
  <c r="K486" i="12"/>
  <c r="L486" i="12" s="1"/>
  <c r="K490" i="12"/>
  <c r="L490" i="12" s="1"/>
  <c r="K494" i="12"/>
  <c r="L494" i="12" s="1"/>
  <c r="K498" i="12"/>
  <c r="L498" i="12" s="1"/>
  <c r="K502" i="12"/>
  <c r="L502" i="12" s="1"/>
  <c r="K506" i="12"/>
  <c r="L506" i="12" s="1"/>
  <c r="K510" i="12"/>
  <c r="L510" i="12" s="1"/>
  <c r="K514" i="12"/>
  <c r="L514" i="12" s="1"/>
  <c r="K518" i="12"/>
  <c r="L518" i="12" s="1"/>
  <c r="K522" i="12"/>
  <c r="L522" i="12" s="1"/>
  <c r="K526" i="12"/>
  <c r="L526" i="12" s="1"/>
  <c r="K530" i="12"/>
  <c r="L530" i="12" s="1"/>
  <c r="K534" i="12"/>
  <c r="L534" i="12" s="1"/>
  <c r="K538" i="12"/>
  <c r="L538" i="12" s="1"/>
  <c r="K542" i="12"/>
  <c r="L542" i="12" s="1"/>
  <c r="K546" i="12"/>
  <c r="L546" i="12" s="1"/>
  <c r="K550" i="12"/>
  <c r="L550" i="12" s="1"/>
  <c r="K554" i="12"/>
  <c r="L554" i="12" s="1"/>
  <c r="K558" i="12"/>
  <c r="L558" i="12" s="1"/>
  <c r="K562" i="12"/>
  <c r="L562" i="12" s="1"/>
  <c r="K566" i="12"/>
  <c r="L566" i="12" s="1"/>
  <c r="K570" i="12"/>
  <c r="L570" i="12" s="1"/>
  <c r="K575" i="12"/>
  <c r="L575" i="12" s="1"/>
  <c r="K583" i="12"/>
  <c r="L583" i="12" s="1"/>
  <c r="K591" i="12"/>
  <c r="L591" i="12" s="1"/>
  <c r="K599" i="12"/>
  <c r="L599" i="12" s="1"/>
  <c r="L258" i="12"/>
  <c r="K260" i="12"/>
  <c r="L260" i="12" s="1"/>
  <c r="L266" i="12"/>
  <c r="K268" i="12"/>
  <c r="L268" i="12" s="1"/>
  <c r="L274" i="12"/>
  <c r="K276" i="12"/>
  <c r="L276" i="12" s="1"/>
  <c r="L282" i="12"/>
  <c r="K284" i="12"/>
  <c r="L284" i="12" s="1"/>
  <c r="L290" i="12"/>
  <c r="K292" i="12"/>
  <c r="L292" i="12" s="1"/>
  <c r="L298" i="12"/>
  <c r="K300" i="12"/>
  <c r="L300" i="12" s="1"/>
  <c r="L306" i="12"/>
  <c r="K308" i="12"/>
  <c r="L308" i="12" s="1"/>
  <c r="L314" i="12"/>
  <c r="K316" i="12"/>
  <c r="L316" i="12" s="1"/>
  <c r="L322" i="12"/>
  <c r="K324" i="12"/>
  <c r="L324" i="12" s="1"/>
  <c r="L330" i="12"/>
  <c r="K332" i="12"/>
  <c r="L332" i="12" s="1"/>
  <c r="L338" i="12"/>
  <c r="K340" i="12"/>
  <c r="L340" i="12" s="1"/>
  <c r="L346" i="12"/>
  <c r="K348" i="12"/>
  <c r="L348" i="12" s="1"/>
  <c r="L354" i="12"/>
  <c r="K356" i="12"/>
  <c r="L356" i="12" s="1"/>
  <c r="L362" i="12"/>
  <c r="K364" i="12"/>
  <c r="L364" i="12" s="1"/>
  <c r="L370" i="12"/>
  <c r="K372" i="12"/>
  <c r="L372" i="12" s="1"/>
  <c r="L378" i="12"/>
  <c r="K380" i="12"/>
  <c r="L380" i="12" s="1"/>
  <c r="L386" i="12"/>
  <c r="K388" i="12"/>
  <c r="L388" i="12" s="1"/>
  <c r="L394" i="12"/>
  <c r="K396" i="12"/>
  <c r="L396" i="12" s="1"/>
  <c r="L402" i="12"/>
  <c r="K404" i="12"/>
  <c r="L404" i="12" s="1"/>
  <c r="L410" i="12"/>
  <c r="K412" i="12"/>
  <c r="L412" i="12" s="1"/>
  <c r="L418" i="12"/>
  <c r="K420" i="12"/>
  <c r="L420" i="12" s="1"/>
  <c r="L426" i="12"/>
  <c r="K428" i="12"/>
  <c r="L428" i="12" s="1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K432" i="12"/>
  <c r="L432" i="12" s="1"/>
  <c r="K436" i="12"/>
  <c r="L436" i="12" s="1"/>
  <c r="K440" i="12"/>
  <c r="L440" i="12" s="1"/>
  <c r="K444" i="12"/>
  <c r="L444" i="12" s="1"/>
  <c r="K448" i="12"/>
  <c r="L448" i="12" s="1"/>
  <c r="K452" i="12"/>
  <c r="L452" i="12" s="1"/>
  <c r="K456" i="12"/>
  <c r="L456" i="12" s="1"/>
  <c r="K460" i="12"/>
  <c r="L460" i="12" s="1"/>
  <c r="K464" i="12"/>
  <c r="L464" i="12" s="1"/>
  <c r="K468" i="12"/>
  <c r="L468" i="12" s="1"/>
  <c r="K472" i="12"/>
  <c r="L472" i="12" s="1"/>
  <c r="K476" i="12"/>
  <c r="L476" i="12" s="1"/>
  <c r="K480" i="12"/>
  <c r="L480" i="12" s="1"/>
  <c r="K484" i="12"/>
  <c r="L484" i="12" s="1"/>
  <c r="K488" i="12"/>
  <c r="L488" i="12" s="1"/>
  <c r="K492" i="12"/>
  <c r="L492" i="12" s="1"/>
  <c r="K496" i="12"/>
  <c r="L496" i="12" s="1"/>
  <c r="K500" i="12"/>
  <c r="L500" i="12" s="1"/>
  <c r="K504" i="12"/>
  <c r="L504" i="12" s="1"/>
  <c r="K508" i="12"/>
  <c r="L508" i="12" s="1"/>
  <c r="K512" i="12"/>
  <c r="L512" i="12" s="1"/>
  <c r="K516" i="12"/>
  <c r="L516" i="12" s="1"/>
  <c r="K520" i="12"/>
  <c r="L520" i="12" s="1"/>
  <c r="K524" i="12"/>
  <c r="L524" i="12" s="1"/>
  <c r="K528" i="12"/>
  <c r="L528" i="12" s="1"/>
  <c r="K532" i="12"/>
  <c r="L532" i="12" s="1"/>
  <c r="K536" i="12"/>
  <c r="L536" i="12" s="1"/>
  <c r="K540" i="12"/>
  <c r="L540" i="12" s="1"/>
  <c r="K544" i="12"/>
  <c r="L544" i="12" s="1"/>
  <c r="K548" i="12"/>
  <c r="L548" i="12" s="1"/>
  <c r="K552" i="12"/>
  <c r="L552" i="12" s="1"/>
  <c r="K556" i="12"/>
  <c r="L556" i="12" s="1"/>
  <c r="K560" i="12"/>
  <c r="L560" i="12" s="1"/>
  <c r="K564" i="12"/>
  <c r="L564" i="12" s="1"/>
  <c r="K568" i="12"/>
  <c r="L568" i="12" s="1"/>
  <c r="K603" i="12"/>
  <c r="L603" i="12" s="1"/>
  <c r="K607" i="12"/>
  <c r="L607" i="12" s="1"/>
  <c r="K611" i="12"/>
  <c r="L611" i="12" s="1"/>
  <c r="K615" i="12"/>
  <c r="L615" i="12" s="1"/>
  <c r="K619" i="12"/>
  <c r="L619" i="12" s="1"/>
  <c r="K623" i="12"/>
  <c r="L623" i="12" s="1"/>
  <c r="K627" i="12"/>
  <c r="L627" i="12" s="1"/>
  <c r="K631" i="12"/>
  <c r="L631" i="12" s="1"/>
  <c r="K635" i="12"/>
  <c r="L635" i="12" s="1"/>
  <c r="K639" i="12"/>
  <c r="L639" i="12" s="1"/>
  <c r="K643" i="12"/>
  <c r="L643" i="12" s="1"/>
  <c r="K647" i="12"/>
  <c r="L647" i="12" s="1"/>
  <c r="K651" i="12"/>
  <c r="L651" i="12" s="1"/>
  <c r="K655" i="12"/>
  <c r="L655" i="12" s="1"/>
  <c r="K659" i="12"/>
  <c r="L659" i="12" s="1"/>
  <c r="K663" i="12"/>
  <c r="L663" i="12" s="1"/>
  <c r="K667" i="12"/>
  <c r="L667" i="12" s="1"/>
  <c r="K671" i="12"/>
  <c r="L671" i="12" s="1"/>
  <c r="K675" i="12"/>
  <c r="L675" i="12" s="1"/>
  <c r="K679" i="12"/>
  <c r="L679" i="12" s="1"/>
  <c r="K683" i="12"/>
  <c r="L683" i="12" s="1"/>
  <c r="L571" i="12"/>
  <c r="K573" i="12"/>
  <c r="L573" i="12" s="1"/>
  <c r="L579" i="12"/>
  <c r="K581" i="12"/>
  <c r="L581" i="12" s="1"/>
  <c r="L587" i="12"/>
  <c r="K589" i="12"/>
  <c r="L589" i="12" s="1"/>
  <c r="L595" i="12"/>
  <c r="K597" i="12"/>
  <c r="L597" i="12" s="1"/>
  <c r="L577" i="12"/>
  <c r="L585" i="12"/>
  <c r="L593" i="12"/>
  <c r="K601" i="12"/>
  <c r="L601" i="12" s="1"/>
  <c r="K605" i="12"/>
  <c r="L605" i="12" s="1"/>
  <c r="K609" i="12"/>
  <c r="L609" i="12" s="1"/>
  <c r="K613" i="12"/>
  <c r="L613" i="12" s="1"/>
  <c r="K617" i="12"/>
  <c r="L617" i="12" s="1"/>
  <c r="K621" i="12"/>
  <c r="L621" i="12" s="1"/>
  <c r="K625" i="12"/>
  <c r="L625" i="12" s="1"/>
  <c r="K629" i="12"/>
  <c r="L629" i="12" s="1"/>
  <c r="K633" i="12"/>
  <c r="L633" i="12" s="1"/>
  <c r="K637" i="12"/>
  <c r="L637" i="12" s="1"/>
  <c r="K641" i="12"/>
  <c r="L641" i="12" s="1"/>
  <c r="K645" i="12"/>
  <c r="L645" i="12" s="1"/>
  <c r="K649" i="12"/>
  <c r="L649" i="12" s="1"/>
  <c r="K653" i="12"/>
  <c r="L653" i="12" s="1"/>
  <c r="K657" i="12"/>
  <c r="L657" i="12" s="1"/>
  <c r="K661" i="12"/>
  <c r="L661" i="12" s="1"/>
  <c r="K665" i="12"/>
  <c r="L665" i="12" s="1"/>
  <c r="K669" i="12"/>
  <c r="L669" i="12" s="1"/>
  <c r="K673" i="12"/>
  <c r="L673" i="12" s="1"/>
  <c r="K677" i="12"/>
  <c r="L677" i="12" s="1"/>
  <c r="K681" i="12"/>
  <c r="L681" i="12" s="1"/>
  <c r="L827" i="12"/>
  <c r="L685" i="12"/>
  <c r="L689" i="12"/>
  <c r="L693" i="12"/>
  <c r="L697" i="12"/>
  <c r="L701" i="12"/>
  <c r="L705" i="12"/>
  <c r="L709" i="12"/>
  <c r="L713" i="12"/>
  <c r="L717" i="12"/>
  <c r="L721" i="12"/>
  <c r="L725" i="12"/>
  <c r="L729" i="12"/>
  <c r="L733" i="12"/>
  <c r="L737" i="12"/>
  <c r="L741" i="12"/>
  <c r="L745" i="12"/>
  <c r="L749" i="12"/>
  <c r="L753" i="12"/>
  <c r="L757" i="12"/>
  <c r="L761" i="12"/>
  <c r="L765" i="12"/>
  <c r="L769" i="12"/>
  <c r="L773" i="12"/>
  <c r="L777" i="12"/>
  <c r="L781" i="12"/>
  <c r="L799" i="12"/>
  <c r="L807" i="12"/>
  <c r="L815" i="12"/>
  <c r="K798" i="12"/>
  <c r="L798" i="12" s="1"/>
  <c r="K800" i="12"/>
  <c r="L800" i="12" s="1"/>
  <c r="K802" i="12"/>
  <c r="L802" i="12" s="1"/>
  <c r="K804" i="12"/>
  <c r="L804" i="12" s="1"/>
  <c r="K806" i="12"/>
  <c r="L806" i="12" s="1"/>
  <c r="K808" i="12"/>
  <c r="L808" i="12" s="1"/>
  <c r="K810" i="12"/>
  <c r="L810" i="12" s="1"/>
  <c r="K812" i="12"/>
  <c r="L812" i="12" s="1"/>
  <c r="K814" i="12"/>
  <c r="L814" i="12" s="1"/>
  <c r="K816" i="12"/>
  <c r="L816" i="12" s="1"/>
  <c r="K818" i="12"/>
  <c r="L818" i="12" s="1"/>
  <c r="K820" i="12"/>
  <c r="L820" i="12" s="1"/>
  <c r="K822" i="12"/>
  <c r="L822" i="12" s="1"/>
  <c r="K824" i="12"/>
  <c r="L824" i="12" s="1"/>
  <c r="K826" i="12"/>
  <c r="L826" i="12" s="1"/>
  <c r="K828" i="12"/>
  <c r="L828" i="12" s="1"/>
  <c r="K830" i="12"/>
  <c r="L830" i="12" s="1"/>
  <c r="L834" i="12"/>
  <c r="L831" i="12"/>
  <c r="L835" i="12"/>
  <c r="L839" i="12"/>
  <c r="L843" i="12"/>
  <c r="L847" i="12"/>
  <c r="L851" i="12"/>
  <c r="L855" i="12"/>
  <c r="L859" i="12"/>
  <c r="L863" i="12"/>
  <c r="L867" i="12"/>
  <c r="K987" i="12"/>
  <c r="L987" i="12" s="1"/>
  <c r="K989" i="12"/>
  <c r="L989" i="12" s="1"/>
  <c r="K991" i="12"/>
  <c r="L991" i="12" s="1"/>
  <c r="K993" i="12"/>
  <c r="L993" i="12" s="1"/>
  <c r="K995" i="12"/>
  <c r="L995" i="12" s="1"/>
  <c r="K997" i="12"/>
  <c r="L997" i="12" s="1"/>
  <c r="K999" i="12"/>
  <c r="L999" i="12" s="1"/>
  <c r="K106" i="11"/>
  <c r="L106" i="11" s="1"/>
  <c r="K108" i="11"/>
  <c r="L108" i="11" s="1"/>
  <c r="K110" i="11"/>
  <c r="L110" i="11" s="1"/>
  <c r="K112" i="11"/>
  <c r="L112" i="11" s="1"/>
  <c r="K114" i="11"/>
  <c r="L114" i="11" s="1"/>
  <c r="K116" i="11"/>
  <c r="L116" i="11" s="1"/>
  <c r="K118" i="11"/>
  <c r="L118" i="11" s="1"/>
  <c r="K120" i="11"/>
  <c r="L120" i="11" s="1"/>
  <c r="K122" i="11"/>
  <c r="L122" i="11" s="1"/>
  <c r="K124" i="11"/>
  <c r="L124" i="11" s="1"/>
  <c r="K126" i="11"/>
  <c r="L126" i="11" s="1"/>
  <c r="K128" i="11"/>
  <c r="L128" i="11" s="1"/>
  <c r="K130" i="11"/>
  <c r="L130" i="11" s="1"/>
  <c r="K132" i="11"/>
  <c r="L132" i="11" s="1"/>
  <c r="K134" i="11"/>
  <c r="L134" i="11" s="1"/>
  <c r="K136" i="11"/>
  <c r="L136" i="11" s="1"/>
  <c r="K138" i="11"/>
  <c r="L138" i="11" s="1"/>
  <c r="K140" i="11"/>
  <c r="L140" i="11" s="1"/>
  <c r="K142" i="11"/>
  <c r="L142" i="11" s="1"/>
  <c r="K144" i="11"/>
  <c r="L144" i="11" s="1"/>
  <c r="K146" i="11"/>
  <c r="L146" i="11" s="1"/>
  <c r="K148" i="11"/>
  <c r="L148" i="11" s="1"/>
  <c r="K150" i="11"/>
  <c r="L150" i="11" s="1"/>
  <c r="K152" i="11"/>
  <c r="L152" i="11" s="1"/>
  <c r="K154" i="11"/>
  <c r="L154" i="11" s="1"/>
  <c r="K156" i="11"/>
  <c r="L156" i="11" s="1"/>
  <c r="K158" i="11"/>
  <c r="L158" i="11" s="1"/>
  <c r="K160" i="11"/>
  <c r="L160" i="11" s="1"/>
  <c r="K162" i="11"/>
  <c r="L162" i="11" s="1"/>
  <c r="K164" i="11"/>
  <c r="L164" i="11" s="1"/>
  <c r="L171" i="11"/>
  <c r="L207" i="11"/>
  <c r="L211" i="11"/>
  <c r="L219" i="11"/>
  <c r="L223" i="11"/>
  <c r="L193" i="11"/>
  <c r="L209" i="11"/>
  <c r="L217" i="11"/>
  <c r="L221" i="11"/>
  <c r="L166" i="11"/>
  <c r="L500" i="11"/>
  <c r="L515" i="11"/>
  <c r="L519" i="11"/>
  <c r="L517" i="11"/>
  <c r="L630" i="11"/>
  <c r="L632" i="11"/>
  <c r="L634" i="11"/>
  <c r="L636" i="11"/>
  <c r="L638" i="11"/>
  <c r="L640" i="11"/>
  <c r="L642" i="11"/>
  <c r="L644" i="11"/>
  <c r="L646" i="11"/>
  <c r="L648" i="11"/>
  <c r="L650" i="11"/>
  <c r="L652" i="11"/>
  <c r="L654" i="11"/>
  <c r="L656" i="11"/>
  <c r="L658" i="11"/>
  <c r="L660" i="11"/>
  <c r="L662" i="11"/>
  <c r="L690" i="11"/>
  <c r="L694" i="11"/>
  <c r="L698" i="11"/>
  <c r="L667" i="11"/>
  <c r="L699" i="11"/>
  <c r="K664" i="11"/>
  <c r="L664" i="11" s="1"/>
  <c r="L701" i="11"/>
  <c r="K824" i="11"/>
  <c r="L824" i="11" s="1"/>
  <c r="L854" i="11"/>
  <c r="L858" i="11"/>
  <c r="L862" i="11"/>
  <c r="L866" i="11"/>
  <c r="L860" i="11"/>
  <c r="L864" i="11"/>
  <c r="L868" i="11"/>
  <c r="L830" i="11"/>
  <c r="K991" i="11"/>
  <c r="L991" i="11" s="1"/>
  <c r="K993" i="11"/>
  <c r="L993" i="11" s="1"/>
  <c r="K995" i="11"/>
  <c r="L995" i="11" s="1"/>
  <c r="K997" i="11"/>
  <c r="L997" i="11" s="1"/>
  <c r="K999" i="11"/>
  <c r="L999" i="11" s="1"/>
  <c r="L29" i="10"/>
  <c r="L33" i="10"/>
  <c r="L37" i="10"/>
  <c r="L41" i="10"/>
  <c r="L45" i="10"/>
  <c r="L49" i="10"/>
  <c r="L53" i="10"/>
  <c r="L57" i="10"/>
  <c r="L61" i="10"/>
  <c r="L70" i="10"/>
  <c r="L74" i="10"/>
  <c r="L78" i="10"/>
  <c r="L82" i="10"/>
  <c r="L31" i="10"/>
  <c r="L35" i="10"/>
  <c r="L39" i="10"/>
  <c r="L43" i="10"/>
  <c r="L47" i="10"/>
  <c r="L51" i="10"/>
  <c r="L55" i="10"/>
  <c r="L59" i="10"/>
  <c r="L63" i="10"/>
  <c r="L67" i="10"/>
  <c r="L71" i="10"/>
  <c r="L75" i="10"/>
  <c r="L79" i="10"/>
  <c r="L83" i="10"/>
  <c r="L87" i="10"/>
  <c r="L91" i="10"/>
  <c r="L95" i="10"/>
  <c r="L356" i="10"/>
  <c r="L360" i="10"/>
  <c r="L364" i="10"/>
  <c r="L368" i="10"/>
  <c r="L372" i="10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L354" i="10"/>
  <c r="L358" i="10"/>
  <c r="L362" i="10"/>
  <c r="L366" i="10"/>
  <c r="L370" i="10"/>
  <c r="L496" i="10"/>
  <c r="L498" i="10"/>
  <c r="L500" i="10"/>
  <c r="L502" i="10"/>
  <c r="L504" i="10"/>
  <c r="L520" i="10"/>
  <c r="L522" i="10"/>
  <c r="K501" i="10"/>
  <c r="L501" i="10" s="1"/>
  <c r="K503" i="10"/>
  <c r="L503" i="10" s="1"/>
  <c r="K505" i="10"/>
  <c r="L50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L572" i="10"/>
  <c r="L542" i="10"/>
  <c r="L680" i="10"/>
  <c r="L684" i="10"/>
  <c r="L688" i="10"/>
  <c r="L692" i="10"/>
  <c r="L696" i="10"/>
  <c r="L700" i="10"/>
  <c r="L678" i="10"/>
  <c r="L682" i="10"/>
  <c r="L686" i="10"/>
  <c r="L690" i="10"/>
  <c r="L694" i="10"/>
  <c r="L698" i="10"/>
  <c r="L702" i="10"/>
  <c r="L820" i="10"/>
  <c r="L822" i="10"/>
  <c r="L824" i="10"/>
  <c r="L826" i="10"/>
  <c r="L828" i="10"/>
  <c r="L830" i="10"/>
  <c r="L855" i="10"/>
  <c r="L859" i="10"/>
  <c r="L863" i="10"/>
  <c r="L867" i="10"/>
  <c r="L871" i="10"/>
  <c r="L875" i="10"/>
  <c r="K827" i="10"/>
  <c r="L827" i="10" s="1"/>
  <c r="K829" i="10"/>
  <c r="L829" i="10" s="1"/>
  <c r="K831" i="10"/>
  <c r="L831" i="10" s="1"/>
  <c r="K839" i="10"/>
  <c r="L839" i="10" s="1"/>
  <c r="K837" i="10"/>
  <c r="L837" i="10" s="1"/>
  <c r="K845" i="10"/>
  <c r="L845" i="10" s="1"/>
  <c r="L833" i="10"/>
  <c r="K835" i="10"/>
  <c r="L835" i="10" s="1"/>
  <c r="L841" i="10"/>
  <c r="K843" i="10"/>
  <c r="L843" i="10" s="1"/>
  <c r="K993" i="10"/>
  <c r="L993" i="10" s="1"/>
  <c r="K995" i="10"/>
  <c r="L995" i="10" s="1"/>
  <c r="K997" i="10"/>
  <c r="L997" i="10" s="1"/>
  <c r="K999" i="10"/>
  <c r="L999" i="10" s="1"/>
  <c r="K11" i="9"/>
  <c r="L11" i="9" s="1"/>
  <c r="K13" i="9"/>
  <c r="L13" i="9" s="1"/>
  <c r="K15" i="9"/>
  <c r="L15" i="9" s="1"/>
  <c r="K17" i="9"/>
  <c r="L17" i="9" s="1"/>
  <c r="K19" i="9"/>
  <c r="L19" i="9" s="1"/>
  <c r="L43" i="9"/>
  <c r="L67" i="9"/>
  <c r="L79" i="9"/>
  <c r="L83" i="9"/>
  <c r="K20" i="9"/>
  <c r="L20" i="9" s="1"/>
  <c r="L57" i="9"/>
  <c r="L65" i="9"/>
  <c r="L77" i="9"/>
  <c r="L81" i="9"/>
  <c r="L85" i="9"/>
  <c r="L109" i="9"/>
  <c r="L354" i="9"/>
  <c r="K356" i="9"/>
  <c r="L356" i="9" s="1"/>
  <c r="L358" i="9"/>
  <c r="K360" i="9"/>
  <c r="L360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L513" i="9"/>
  <c r="L517" i="9"/>
  <c r="L521" i="9"/>
  <c r="L529" i="9"/>
  <c r="L514" i="9"/>
  <c r="L518" i="9"/>
  <c r="L522" i="9"/>
  <c r="L526" i="9"/>
  <c r="L530" i="9"/>
  <c r="K606" i="9"/>
  <c r="L606" i="9" s="1"/>
  <c r="K608" i="9"/>
  <c r="L608" i="9" s="1"/>
  <c r="K610" i="9"/>
  <c r="L610" i="9" s="1"/>
  <c r="K612" i="9"/>
  <c r="L612" i="9" s="1"/>
  <c r="K614" i="9"/>
  <c r="L614" i="9" s="1"/>
  <c r="K616" i="9"/>
  <c r="L616" i="9" s="1"/>
  <c r="K618" i="9"/>
  <c r="L618" i="9" s="1"/>
  <c r="K620" i="9"/>
  <c r="L620" i="9" s="1"/>
  <c r="K622" i="9"/>
  <c r="L622" i="9" s="1"/>
  <c r="K624" i="9"/>
  <c r="L624" i="9" s="1"/>
  <c r="K626" i="9"/>
  <c r="L626" i="9" s="1"/>
  <c r="K628" i="9"/>
  <c r="L628" i="9" s="1"/>
  <c r="K630" i="9"/>
  <c r="L630" i="9" s="1"/>
  <c r="K632" i="9"/>
  <c r="L632" i="9" s="1"/>
  <c r="K634" i="9"/>
  <c r="L634" i="9" s="1"/>
  <c r="K636" i="9"/>
  <c r="L636" i="9" s="1"/>
  <c r="K638" i="9"/>
  <c r="L638" i="9" s="1"/>
  <c r="K640" i="9"/>
  <c r="L640" i="9" s="1"/>
  <c r="K642" i="9"/>
  <c r="L642" i="9" s="1"/>
  <c r="K644" i="9"/>
  <c r="L644" i="9" s="1"/>
  <c r="K646" i="9"/>
  <c r="L646" i="9" s="1"/>
  <c r="K648" i="9"/>
  <c r="L648" i="9" s="1"/>
  <c r="K650" i="9"/>
  <c r="L650" i="9" s="1"/>
  <c r="K652" i="9"/>
  <c r="L652" i="9" s="1"/>
  <c r="K654" i="9"/>
  <c r="L654" i="9" s="1"/>
  <c r="K656" i="9"/>
  <c r="L656" i="9" s="1"/>
  <c r="K658" i="9"/>
  <c r="L658" i="9" s="1"/>
  <c r="K660" i="9"/>
  <c r="L660" i="9" s="1"/>
  <c r="K662" i="9"/>
  <c r="L662" i="9" s="1"/>
  <c r="K664" i="9"/>
  <c r="L664" i="9" s="1"/>
  <c r="L723" i="9"/>
  <c r="K617" i="9"/>
  <c r="L617" i="9" s="1"/>
  <c r="K619" i="9"/>
  <c r="L619" i="9" s="1"/>
  <c r="K621" i="9"/>
  <c r="L621" i="9" s="1"/>
  <c r="K623" i="9"/>
  <c r="L623" i="9" s="1"/>
  <c r="K625" i="9"/>
  <c r="L625" i="9" s="1"/>
  <c r="K629" i="9"/>
  <c r="L629" i="9" s="1"/>
  <c r="K631" i="9"/>
  <c r="L631" i="9" s="1"/>
  <c r="K633" i="9"/>
  <c r="L633" i="9" s="1"/>
  <c r="K635" i="9"/>
  <c r="L635" i="9" s="1"/>
  <c r="K637" i="9"/>
  <c r="L637" i="9" s="1"/>
  <c r="K639" i="9"/>
  <c r="L639" i="9" s="1"/>
  <c r="K641" i="9"/>
  <c r="L641" i="9" s="1"/>
  <c r="K643" i="9"/>
  <c r="L643" i="9" s="1"/>
  <c r="K645" i="9"/>
  <c r="L645" i="9" s="1"/>
  <c r="K647" i="9"/>
  <c r="L647" i="9" s="1"/>
  <c r="K649" i="9"/>
  <c r="L649" i="9" s="1"/>
  <c r="K651" i="9"/>
  <c r="L651" i="9" s="1"/>
  <c r="K653" i="9"/>
  <c r="L653" i="9" s="1"/>
  <c r="K655" i="9"/>
  <c r="L655" i="9" s="1"/>
  <c r="K657" i="9"/>
  <c r="L657" i="9" s="1"/>
  <c r="K659" i="9"/>
  <c r="L659" i="9" s="1"/>
  <c r="K661" i="9"/>
  <c r="L661" i="9" s="1"/>
  <c r="K663" i="9"/>
  <c r="L663" i="9" s="1"/>
  <c r="K665" i="9"/>
  <c r="L665" i="9" s="1"/>
  <c r="L666" i="9"/>
  <c r="L815" i="9"/>
  <c r="L817" i="9"/>
  <c r="L819" i="9"/>
  <c r="L821" i="9"/>
  <c r="L823" i="9"/>
  <c r="L825" i="9"/>
  <c r="L827" i="9"/>
  <c r="L829" i="9"/>
  <c r="L873" i="9"/>
  <c r="L877" i="9"/>
  <c r="K816" i="9"/>
  <c r="L816" i="9" s="1"/>
  <c r="K820" i="9"/>
  <c r="L820" i="9" s="1"/>
  <c r="K822" i="9"/>
  <c r="L822" i="9" s="1"/>
  <c r="K824" i="9"/>
  <c r="L824" i="9" s="1"/>
  <c r="K826" i="9"/>
  <c r="L826" i="9" s="1"/>
  <c r="K828" i="9"/>
  <c r="L828" i="9" s="1"/>
  <c r="K830" i="9"/>
  <c r="L830" i="9" s="1"/>
  <c r="L838" i="9"/>
  <c r="L858" i="9"/>
  <c r="L866" i="9"/>
  <c r="L870" i="9"/>
  <c r="L874" i="9"/>
  <c r="K831" i="9"/>
  <c r="L831" i="9" s="1"/>
  <c r="L832" i="9"/>
  <c r="L836" i="9"/>
  <c r="L840" i="9"/>
  <c r="K991" i="9"/>
  <c r="L991" i="9" s="1"/>
  <c r="K993" i="9"/>
  <c r="L993" i="9" s="1"/>
  <c r="K995" i="9"/>
  <c r="L995" i="9" s="1"/>
  <c r="K997" i="9"/>
  <c r="L997" i="9" s="1"/>
  <c r="K999" i="9"/>
  <c r="L999" i="9" s="1"/>
  <c r="K94" i="1"/>
  <c r="L94" i="1" s="1"/>
  <c r="K96" i="1"/>
  <c r="L96" i="1" s="1"/>
  <c r="K98" i="1"/>
  <c r="L98" i="1" s="1"/>
  <c r="K100" i="1"/>
  <c r="L100" i="1" s="1"/>
  <c r="K102" i="1"/>
  <c r="L102" i="1" s="1"/>
  <c r="K104" i="1"/>
  <c r="L104" i="1" s="1"/>
  <c r="K106" i="1"/>
  <c r="L106" i="1" s="1"/>
  <c r="K108" i="1"/>
  <c r="L108" i="1" s="1"/>
  <c r="K110" i="1"/>
  <c r="L110" i="1" s="1"/>
  <c r="K112" i="1"/>
  <c r="L112" i="1" s="1"/>
  <c r="K114" i="1"/>
  <c r="L114" i="1" s="1"/>
  <c r="K116" i="1"/>
  <c r="L116" i="1" s="1"/>
  <c r="K118" i="1"/>
  <c r="L118" i="1" s="1"/>
  <c r="K120" i="1"/>
  <c r="L120" i="1" s="1"/>
  <c r="K122" i="1"/>
  <c r="L122" i="1" s="1"/>
  <c r="K124" i="1"/>
  <c r="L124" i="1" s="1"/>
  <c r="K126" i="1"/>
  <c r="L126" i="1" s="1"/>
  <c r="K128" i="1"/>
  <c r="L128" i="1" s="1"/>
  <c r="K130" i="1"/>
  <c r="L130" i="1" s="1"/>
  <c r="K132" i="1"/>
  <c r="L132" i="1" s="1"/>
  <c r="K134" i="1"/>
  <c r="L134" i="1" s="1"/>
  <c r="K136" i="1"/>
  <c r="L136" i="1" s="1"/>
  <c r="K138" i="1"/>
  <c r="L138" i="1" s="1"/>
  <c r="K140" i="1"/>
  <c r="L140" i="1" s="1"/>
  <c r="K142" i="1"/>
  <c r="L142" i="1" s="1"/>
  <c r="K144" i="1"/>
  <c r="L144" i="1" s="1"/>
  <c r="K146" i="1"/>
  <c r="L146" i="1" s="1"/>
  <c r="K148" i="1"/>
  <c r="L148" i="1" s="1"/>
  <c r="K150" i="1"/>
  <c r="L150" i="1" s="1"/>
  <c r="K152" i="1"/>
  <c r="L152" i="1" s="1"/>
  <c r="K154" i="1"/>
  <c r="L154" i="1" s="1"/>
  <c r="K156" i="1"/>
  <c r="L156" i="1" s="1"/>
  <c r="K158" i="1"/>
  <c r="L158" i="1" s="1"/>
  <c r="K160" i="1"/>
  <c r="L160" i="1" s="1"/>
  <c r="K162" i="1"/>
  <c r="L162" i="1" s="1"/>
  <c r="K164" i="1"/>
  <c r="L164" i="1" s="1"/>
  <c r="K166" i="1"/>
  <c r="L166" i="1" s="1"/>
  <c r="L174" i="1"/>
  <c r="L190" i="1"/>
  <c r="L198" i="1"/>
  <c r="L202" i="1"/>
  <c r="L206" i="1"/>
  <c r="K97" i="1"/>
  <c r="L97" i="1" s="1"/>
  <c r="K115" i="1"/>
  <c r="L115" i="1" s="1"/>
  <c r="K117" i="1"/>
  <c r="L117" i="1" s="1"/>
  <c r="K139" i="1"/>
  <c r="L139" i="1" s="1"/>
  <c r="K141" i="1"/>
  <c r="L141" i="1" s="1"/>
  <c r="K143" i="1"/>
  <c r="L143" i="1" s="1"/>
  <c r="K151" i="1"/>
  <c r="L151" i="1" s="1"/>
  <c r="K153" i="1"/>
  <c r="L153" i="1" s="1"/>
  <c r="K155" i="1"/>
  <c r="L155" i="1" s="1"/>
  <c r="K161" i="1"/>
  <c r="L161" i="1" s="1"/>
  <c r="K163" i="1"/>
  <c r="L163" i="1" s="1"/>
  <c r="K167" i="1"/>
  <c r="L167" i="1" s="1"/>
  <c r="L176" i="1"/>
  <c r="L184" i="1"/>
  <c r="L188" i="1"/>
  <c r="L196" i="1"/>
  <c r="L200" i="1"/>
  <c r="L204" i="1"/>
  <c r="L317" i="1"/>
  <c r="L319" i="1"/>
  <c r="L321" i="1"/>
  <c r="L323" i="1"/>
  <c r="L325" i="1"/>
  <c r="L327" i="1"/>
  <c r="L329" i="1"/>
  <c r="L331" i="1"/>
  <c r="K326" i="1"/>
  <c r="L326" i="1" s="1"/>
  <c r="L352" i="1"/>
  <c r="K333" i="1"/>
  <c r="L333" i="1" s="1"/>
  <c r="L354" i="1"/>
  <c r="K584" i="1"/>
  <c r="L584" i="1" s="1"/>
  <c r="K586" i="1"/>
  <c r="L586" i="1" s="1"/>
  <c r="K608" i="1"/>
  <c r="L608" i="1" s="1"/>
  <c r="K646" i="1"/>
  <c r="L646" i="1" s="1"/>
  <c r="L670" i="1"/>
  <c r="L663" i="1"/>
  <c r="L667" i="1"/>
  <c r="L671" i="1"/>
  <c r="L675" i="1"/>
  <c r="L679" i="1"/>
  <c r="K731" i="1"/>
  <c r="L731" i="1" s="1"/>
  <c r="K733" i="1"/>
  <c r="L733" i="1" s="1"/>
  <c r="K735" i="1"/>
  <c r="L735" i="1" s="1"/>
  <c r="K737" i="1"/>
  <c r="L737" i="1" s="1"/>
  <c r="K739" i="1"/>
  <c r="L739" i="1" s="1"/>
  <c r="K741" i="1"/>
  <c r="L741" i="1" s="1"/>
  <c r="K743" i="1"/>
  <c r="L743" i="1" s="1"/>
  <c r="K745" i="1"/>
  <c r="L745" i="1" s="1"/>
  <c r="K747" i="1"/>
  <c r="L747" i="1" s="1"/>
  <c r="K749" i="1"/>
  <c r="L749" i="1" s="1"/>
  <c r="K751" i="1"/>
  <c r="L751" i="1" s="1"/>
  <c r="K753" i="1"/>
  <c r="L753" i="1" s="1"/>
  <c r="K755" i="1"/>
  <c r="L755" i="1" s="1"/>
  <c r="K757" i="1"/>
  <c r="L757" i="1" s="1"/>
  <c r="K759" i="1"/>
  <c r="L759" i="1" s="1"/>
  <c r="K761" i="1"/>
  <c r="L761" i="1" s="1"/>
  <c r="K763" i="1"/>
  <c r="L763" i="1" s="1"/>
  <c r="K765" i="1"/>
  <c r="L765" i="1" s="1"/>
  <c r="K767" i="1"/>
  <c r="L767" i="1" s="1"/>
  <c r="K769" i="1"/>
  <c r="L769" i="1" s="1"/>
  <c r="K771" i="1"/>
  <c r="L771" i="1" s="1"/>
  <c r="K773" i="1"/>
  <c r="L773" i="1" s="1"/>
  <c r="K775" i="1"/>
  <c r="L775" i="1" s="1"/>
  <c r="K777" i="1"/>
  <c r="L777" i="1" s="1"/>
  <c r="K779" i="1"/>
  <c r="L779" i="1" s="1"/>
  <c r="K781" i="1"/>
  <c r="L781" i="1" s="1"/>
  <c r="K783" i="1"/>
  <c r="L783" i="1" s="1"/>
  <c r="K785" i="1"/>
  <c r="L785" i="1" s="1"/>
  <c r="K787" i="1"/>
  <c r="L787" i="1" s="1"/>
  <c r="K789" i="1"/>
  <c r="L789" i="1" s="1"/>
  <c r="K791" i="1"/>
  <c r="L791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06" i="1"/>
  <c r="L806" i="1" s="1"/>
  <c r="K814" i="1"/>
  <c r="L814" i="1" s="1"/>
  <c r="K816" i="1"/>
  <c r="L816" i="1" s="1"/>
  <c r="K826" i="1"/>
  <c r="L826" i="1" s="1"/>
  <c r="K828" i="1"/>
  <c r="L828" i="1" s="1"/>
  <c r="K830" i="1"/>
  <c r="L830" i="1" s="1"/>
  <c r="L831" i="1"/>
  <c r="K995" i="1"/>
  <c r="L995" i="1" s="1"/>
  <c r="K997" i="1"/>
  <c r="L997" i="1" s="1"/>
  <c r="K999" i="1"/>
  <c r="L999" i="1" s="1"/>
  <c r="K1000" i="14"/>
  <c r="L1000" i="14" s="1"/>
  <c r="I7" i="8" l="1"/>
  <c r="L7" i="8"/>
  <c r="I11" i="8"/>
  <c r="L11" i="8"/>
  <c r="L12" i="8"/>
  <c r="L10" i="10"/>
  <c r="I12" i="8"/>
  <c r="L6" i="8"/>
  <c r="L10" i="14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C2" i="10"/>
  <c r="C2" i="13"/>
  <c r="C2" i="11"/>
  <c r="C2" i="14"/>
  <c r="L10" i="5" l="1"/>
  <c r="I6" i="8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<sst xmlns="http://schemas.openxmlformats.org/spreadsheetml/2006/main" count="8105" uniqueCount="65">
  <si>
    <t>Firmenname</t>
  </si>
  <si>
    <t>MWST-Nummer</t>
  </si>
  <si>
    <t>Zeitraum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</si>
  <si>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</si>
  <si>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</si>
  <si>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</si>
  <si>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</si>
  <si>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</si>
  <si>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</si>
  <si>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</si>
  <si>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</si>
  <si>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</si>
  <si>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</si>
  <si>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</si>
  <si>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</si>
  <si>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</si>
  <si>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</si>
  <si>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</si>
  <si>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</si>
  <si>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</si>
  <si>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</si>
  <si>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</si>
  <si>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</si>
  <si>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</si>
  <si>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MwSt. Satz</t>
  </si>
  <si>
    <t>Vorsteuer 1. Quartal (Eingangsrechnungen)</t>
  </si>
  <si>
    <t>Umsatzsteuer 1. Quartal (Ausgangsrechnungen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</si>
  <si>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</si>
  <si>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</si>
  <si>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</si>
  <si>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</si>
  <si>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</si>
  <si>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</si>
  <si>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</si>
  <si>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</si>
  <si>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</si>
  <si>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</si>
  <si>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</si>
  <si>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</si>
  <si>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</si>
  <si>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</si>
  <si>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</si>
  <si>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</si>
  <si>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</si>
  <si>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</si>
  <si>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</si>
  <si>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</si>
  <si>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</si>
  <si>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</si>
  <si>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</si>
  <si>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Währung der Rechnung</t>
  </si>
  <si>
    <t>Währung Rg.</t>
  </si>
  <si>
    <t>EUR</t>
  </si>
  <si>
    <t>Betrag exkl. MwST.</t>
  </si>
  <si>
    <t>Q1 Umsatz CHF exkl.</t>
  </si>
  <si>
    <t>Q2 Umsatz CHF exkl.</t>
  </si>
  <si>
    <t>Q3 Umsatz CHF exkl.</t>
  </si>
  <si>
    <t>Q4 Umsatz CHF exkl.</t>
  </si>
  <si>
    <t>Einfuhrsteuer</t>
  </si>
  <si>
    <r>
      <t>Vereinbart</t>
    </r>
    <r>
      <rPr>
        <b/>
        <sz val="12"/>
        <color theme="1"/>
        <rFont val="Franklin Gothic Book"/>
        <family val="2"/>
      </rPr>
      <t xml:space="preserve"> (nach Rechnungsdatum)</t>
    </r>
  </si>
  <si>
    <t>29.02.2021</t>
  </si>
  <si>
    <t>01.01. - 31.03.2021</t>
  </si>
  <si>
    <t>01.04. - 30.06.2021</t>
  </si>
  <si>
    <t>01.07. - 30.09.2021</t>
  </si>
  <si>
    <t>01.10. - 31.12.2021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</si>
</sst>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66" fontId="0" fillId="2" borderId="4" xfId="0" applyNumberFormat="1" applyFill="1" applyBorder="1" applyAlignment="1">
      <alignment horizontal="righ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0" fontId="3" fillId="0" borderId="18" xfId="0" applyFont="1" applyBorder="1"/>
    <xf numFmtId="0" fontId="3" fillId="0" borderId="19" xfId="0" applyFont="1" applyBorder="1"/>
    <xf numFmtId="14" fontId="0" fillId="2" borderId="15" xfId="0" applyNumberFormat="1" applyFill="1" applyBorder="1" applyAlignment="1" applyProtection="1">
      <alignment horizontal="left"/>
      <protection locked="0"/>
    </xf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14" fontId="0" fillId="2" borderId="3" xfId="0" applyNumberFormat="1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0" fontId="0" fillId="2" borderId="10" xfId="0" applyNumberFormat="1" applyFill="1" applyBorder="1" applyAlignment="1" applyProtection="1">
      <alignment horizontal="left"/>
      <protection locked="0"/>
    </xf>
    <xf numFmtId="164" fontId="0" fillId="3" borderId="10" xfId="0" applyNumberFormat="1" applyFill="1" applyBorder="1" applyAlignment="1">
      <alignment horizontal="left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0" fontId="6" fillId="6" borderId="12" xfId="0" applyFont="1" applyFill="1" applyBorder="1"/>
    <xf numFmtId="0" fontId="6" fillId="6" borderId="1" xfId="0" applyFont="1" applyFill="1" applyBorder="1"/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2" xfId="0" applyNumberFormat="1" applyFill="1" applyBorder="1" applyAlignment="1" applyProtection="1">
      <alignment horizontal="left"/>
      <protection locked="0"/>
    </xf>
    <xf numFmtId="14" fontId="0" fillId="2" borderId="23" xfId="0" applyNumberFormat="1" applyFill="1" applyBorder="1" applyAlignment="1" applyProtection="1">
      <alignment horizontal="left"/>
      <protection locked="0"/>
    </xf>
    <xf numFmtId="0" fontId="0" fillId="2" borderId="23" xfId="0" applyFill="1" applyBorder="1" applyProtection="1">
      <protection locked="0"/>
    </xf>
    <xf numFmtId="0" fontId="0" fillId="2" borderId="23" xfId="0" applyFill="1" applyBorder="1" applyAlignment="1" applyProtection="1">
      <alignment horizontal="left"/>
      <protection locked="0"/>
    </xf>
    <xf numFmtId="2" fontId="0" fillId="2" borderId="23" xfId="0" applyNumberFormat="1" applyFill="1" applyBorder="1" applyAlignment="1" applyProtection="1">
      <alignment horizontal="left"/>
      <protection locked="0"/>
    </xf>
    <xf numFmtId="165" fontId="0" fillId="3" borderId="23" xfId="0" applyNumberFormat="1" applyFill="1" applyBorder="1" applyAlignment="1">
      <alignment horizontal="left"/>
    </xf>
    <xf numFmtId="0" fontId="0" fillId="2" borderId="11" xfId="0" applyFill="1" applyBorder="1" applyAlignment="1" applyProtection="1">
      <alignment horizontal="left"/>
    </xf>
    <xf numFmtId="2" fontId="0" fillId="3" borderId="10" xfId="0" applyNumberFormat="1" applyFill="1" applyBorder="1" applyAlignment="1">
      <alignment horizontal="left"/>
    </xf>
    <xf numFmtId="2" fontId="0" fillId="3" borderId="23" xfId="0" applyNumberFormat="1" applyFill="1" applyBorder="1" applyAlignment="1">
      <alignment horizontal="left"/>
    </xf>
    <xf numFmtId="166" fontId="0" fillId="2" borderId="6" xfId="0" applyNumberFormat="1" applyFill="1" applyBorder="1" applyAlignment="1">
      <alignment horizontal="right"/>
    </xf>
    <xf numFmtId="10" fontId="0" fillId="2" borderId="6" xfId="0" applyNumberFormat="1" applyFill="1" applyBorder="1"/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7" borderId="26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8" fillId="7" borderId="30" xfId="0" applyFont="1" applyFill="1" applyBorder="1" applyAlignment="1">
      <alignment horizontal="center" vertical="center"/>
    </xf>
    <xf numFmtId="0" fontId="8" fillId="7" borderId="3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7" xfId="0" applyFill="1" applyBorder="1" applyAlignment="1">
      <alignment horizontal="left"/>
    </xf>
    <xf numFmtId="0" fontId="0" fillId="3" borderId="24" xfId="0" applyFill="1" applyBorder="1" applyAlignment="1">
      <alignment horizontal="left"/>
    </xf>
    <xf numFmtId="0" fontId="0" fillId="3" borderId="25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21" xfId="0" applyFill="1" applyBorder="1" applyAlignment="1">
      <alignment horizontal="left"/>
    </xf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41"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9:L999" totalsRowShown="0" headerRowDxfId="40" dataDxfId="38" headerRowBorderDxfId="39" tableBorderDxfId="37" totalsRowBorderDxfId="36">
  <tableColumns count="11">
    <tableColumn id="1" xr3:uid="{00000000-0010-0000-0000-000001000000}" name="Rechnungsdatum" dataDxfId="35"/>
    <tableColumn id="2" xr3:uid="{00000000-0010-0000-0000-000002000000}" name="Zahlungsdatum" dataDxfId="34"/>
    <tableColumn id="10" xr3:uid="{00000000-0010-0000-0000-00000A000000}" name="Datum der Leistung" dataDxfId="33"/>
    <tableColumn id="8" xr3:uid="{00000000-0010-0000-0000-000008000000}" name="Buchungstext" dataDxfId="32"/>
    <tableColumn id="3" xr3:uid="{00000000-0010-0000-0000-000003000000}" name="Währung Rg." dataDxfId="31"/>
    <tableColumn id="11" xr3:uid="{00000000-0010-0000-0000-00000B000000}" name="Betrag exkl. MwST." dataDxfId="30"/>
    <tableColumn id="6" xr3:uid="{00000000-0010-0000-0000-000006000000}" name="MwSt. Satz" dataDxfId="29"/>
    <tableColumn id="7" xr3:uid="{00000000-0010-0000-0000-000007000000}" name="MWST Betrag (EUR)" dataDxfId="28">
      <calculatedColumnFormula>IF(F10="EUR",Tabelle1[[#This Row],[Betrag exkl. MwST.]]*Tabelle1[[#This Row],[MwSt. Satz]],"Rg. nicht in EUR")</calculatedColumnFormula>
    </tableColumn>
    <tableColumn id="4" xr3:uid="{00000000-0010-0000-0000-000004000000}" name="Betrag exkl. MWST (CHF)" dataDxfId="27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9" xr3:uid="{00000000-0010-0000-0000-000009000000}" name="MWST Betrag (CHF)" dataDxfId="26">
      <calculatedColumnFormula>H10*J10</calculatedColumnFormula>
    </tableColumn>
    <tableColumn id="5" xr3:uid="{00000000-0010-0000-0000-000005000000}" name="Betrag inkl. MWST (CHF)" dataDxfId="25">
      <calculatedColumnFormula>J10+K10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9:L999" totalsRowShown="0" headerRowDxfId="24">
  <tableColumns count="11">
    <tableColumn id="1" xr3:uid="{00000000-0010-0000-0100-000001000000}" name="Rechnungsdatum" dataDxfId="23"/>
    <tableColumn id="2" xr3:uid="{00000000-0010-0000-0100-000002000000}" name="Zahlungsdatum" dataDxfId="22"/>
    <tableColumn id="10" xr3:uid="{00000000-0010-0000-0100-00000A000000}" name="Datum der Leistung" dataDxfId="21"/>
    <tableColumn id="8" xr3:uid="{00000000-0010-0000-0100-000008000000}" name="Buchungstext" dataDxfId="20"/>
    <tableColumn id="5" xr3:uid="{00000000-0010-0000-0100-000005000000}" name="Währung Rg." dataDxfId="19"/>
    <tableColumn id="3" xr3:uid="{00000000-0010-0000-0100-000003000000}" name="Betrag exkl. MwST." dataDxfId="18"/>
    <tableColumn id="11" xr3:uid="{00000000-0010-0000-0100-00000B000000}" name="MwSt. Satz" dataDxfId="17"/>
    <tableColumn id="6" xr3:uid="{00000000-0010-0000-0100-000006000000}" name="MWST Betrag (EUR)" dataDxfId="16">
      <calculatedColumnFormula>IF(F10="EUR",Tabelle13[[#This Row],[Betrag exkl. MwST.]]*Tabelle13[[#This Row],[MwSt. Satz]],"Rg. Nicht in EUR")</calculatedColumnFormula>
    </tableColumn>
    <tableColumn id="7" xr3:uid="{00000000-0010-0000-0100-000007000000}" name="Betrag exkl. MWST (CHF)" dataDxfId="15">
      <calculatedColumnFormula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calculatedColumnFormula>
    </tableColumn>
    <tableColumn id="4" xr3:uid="{00000000-0010-0000-0100-000004000000}" name="MWST Betrag (CHF)" dataDxfId="14">
      <calculatedColumnFormula>H10*J10</calculatedColumnFormula>
    </tableColumn>
    <tableColumn id="9" xr3:uid="{00000000-0010-0000-0100-000009000000}" name="Betrag inkl. MWST (CHF)" dataDxfId="13">
      <calculatedColumnFormula>J10+K10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9:K1000" totalsRowShown="0" headerRowDxfId="12" dataDxfId="11" tableBorderDxfId="10">
  <tableColumns count="10">
    <tableColumn id="1" xr3:uid="{00000000-0010-0000-0200-000001000000}" name="Rechnungsdatum" dataDxfId="9"/>
    <tableColumn id="2" xr3:uid="{00000000-0010-0000-0200-000002000000}" name="Zahlungsdatum" dataDxfId="8"/>
    <tableColumn id="10" xr3:uid="{00000000-0010-0000-0200-00000A000000}" name="Datum der Leistung" dataDxfId="7"/>
    <tableColumn id="8" xr3:uid="{00000000-0010-0000-0200-000008000000}" name="Buchungstext" dataDxfId="6"/>
    <tableColumn id="3" xr3:uid="{00000000-0010-0000-0200-000003000000}" name="Währung Rg." dataDxfId="5"/>
    <tableColumn id="11" xr3:uid="{00000000-0010-0000-0200-00000B000000}" name="Betrag exkl. MwST." dataDxfId="4"/>
    <tableColumn id="6" xr3:uid="{00000000-0010-0000-0200-000006000000}" name="MwSt. Satz" dataDxfId="3"/>
    <tableColumn id="7" xr3:uid="{00000000-0010-0000-0200-000007000000}" name="MWST Betrag (EUR)" dataDxfId="2"/>
    <tableColumn id="4" xr3:uid="{00000000-0010-0000-0200-000004000000}" name="Betrag exkl. MWST (CHF)" dataDxfId="1"/>
    <tableColumn id="9" xr3:uid="{00000000-0010-0000-0200-000009000000}" name="MWST Betrag (CHF)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R999"/>
  <sheetViews>
    <sheetView tabSelected="1" zoomScale="80" zoomScaleNormal="80" workbookViewId="0">
      <selection activeCell="H19" sqref="H19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9" t="s">
        <v>37</v>
      </c>
      <c r="J2" s="49"/>
      <c r="K2" s="49"/>
    </row>
    <row r="3" spans="2:12" ht="16.5" x14ac:dyDescent="0.3">
      <c r="B3" s="2" t="s">
        <v>1</v>
      </c>
      <c r="C3" s="10" t="s">
        <v>38</v>
      </c>
      <c r="J3" s="49"/>
      <c r="K3" s="49"/>
    </row>
    <row r="4" spans="2:12" ht="17.25" thickBot="1" x14ac:dyDescent="0.35">
      <c r="B4" s="3" t="s">
        <v>2</v>
      </c>
      <c r="C4" s="4" t="s">
        <v>61</v>
      </c>
      <c r="J4" s="49"/>
      <c r="K4" s="49"/>
    </row>
    <row r="5" spans="2:12" ht="17.25" thickBot="1" x14ac:dyDescent="0.35">
      <c r="B5" s="5"/>
      <c r="F5" s="77" t="s">
        <v>59</v>
      </c>
      <c r="G5" s="78"/>
      <c r="H5" s="79"/>
      <c r="J5" s="49"/>
      <c r="K5" s="49"/>
    </row>
    <row r="6" spans="2:12" ht="20.25" thickBot="1" x14ac:dyDescent="0.4">
      <c r="B6" s="74" t="s">
        <v>25</v>
      </c>
      <c r="C6" s="75"/>
      <c r="D6" s="76"/>
      <c r="F6" s="80"/>
      <c r="G6" s="81"/>
      <c r="H6" s="82"/>
      <c r="J6" s="49"/>
      <c r="K6" s="49"/>
    </row>
    <row r="8" spans="2:12" ht="16.5" x14ac:dyDescent="0.3">
      <c r="B8" s="7"/>
    </row>
    <row r="9" spans="2:12" ht="16.5" x14ac:dyDescent="0.3">
      <c r="B9" s="31" t="s">
        <v>4</v>
      </c>
      <c r="C9" s="32" t="s">
        <v>3</v>
      </c>
      <c r="D9" s="32" t="s">
        <v>13</v>
      </c>
      <c r="E9" s="32" t="s">
        <v>5</v>
      </c>
      <c r="F9" s="32" t="s">
        <v>51</v>
      </c>
      <c r="G9" s="32" t="s">
        <v>53</v>
      </c>
      <c r="H9" s="32" t="s">
        <v>24</v>
      </c>
      <c r="I9" s="32" t="s">
        <v>8</v>
      </c>
      <c r="J9" s="32" t="s">
        <v>7</v>
      </c>
      <c r="K9" s="32" t="s">
        <v>9</v>
      </c>
      <c r="L9" s="32" t="s">
        <v>10</v>
      </c>
    </row>
    <row r="10" spans="2:12" x14ac:dyDescent="0.3">
      <c r="B10" s="33"/>
      <c r="C10" s="34"/>
      <c r="D10" s="34"/>
      <c r="E10" s="35"/>
      <c r="F10" s="35" t="s">
        <v>38</v>
      </c>
      <c r="G10" s="50"/>
      <c r="H10" s="39">
        <v>1</v>
      </c>
      <c r="I10" s="51" t="str">
        <f>IF(F10="EUR",Tabelle1[[#This Row],[Betrag exkl. MwST.]]*Tabelle1[[#This Row],[MwSt. Satz]],"Rg. nicht in EUR")</f>
        <v>Rg. nicht in EUR</v>
      </c>
      <c r="J10" s="37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33"/>
      <c r="C11" s="34"/>
      <c r="D11" s="34"/>
      <c r="E11" s="35"/>
      <c r="F11" s="35" t="s">
        <v>38</v>
      </c>
      <c r="G11" s="50"/>
      <c r="H11" s="39">
        <v>1</v>
      </c>
      <c r="I11" s="51" t="str">
        <f>IF(F11="EUR",Tabelle1[[#This Row],[Betrag exkl. MwST.]]*Tabelle1[[#This Row],[MwSt. Satz]],"Rg. nicht in EUR")</f>
        <v>Rg. nicht in EUR</v>
      </c>
      <c r="J11" s="37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33"/>
      <c r="C12" s="34"/>
      <c r="D12" s="34"/>
      <c r="E12" s="35"/>
      <c r="F12" s="35" t="s">
        <v>38</v>
      </c>
      <c r="G12" s="50"/>
      <c r="H12" s="39">
        <v>1</v>
      </c>
      <c r="I12" s="51" t="str">
        <f>IF(F12="EUR",Tabelle1[[#This Row],[Betrag exkl. MwST.]]*Tabelle1[[#This Row],[MwSt. Satz]],"Rg. nicht in EUR")</f>
        <v>Rg. nicht in EUR</v>
      </c>
      <c r="J12" s="37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33"/>
      <c r="C13" s="34"/>
      <c r="D13" s="34"/>
      <c r="E13" s="35"/>
      <c r="F13" s="69" t="s">
        <v>38</v>
      </c>
      <c r="G13" s="50"/>
      <c r="H13" s="39">
        <v>1</v>
      </c>
      <c r="I13" s="51" t="str">
        <f>IF(F13="EUR",Tabelle1[[#This Row],[Betrag exkl. MwST.]]*Tabelle1[[#This Row],[MwSt. Satz]],"Rg. nicht in EUR")</f>
        <v>Rg. nicht in EUR</v>
      </c>
      <c r="J13" s="37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33"/>
      <c r="C14" s="34"/>
      <c r="D14" s="34"/>
      <c r="E14" s="35"/>
      <c r="F14" s="35" t="s">
        <v>38</v>
      </c>
      <c r="G14" s="50"/>
      <c r="H14" s="39">
        <v>1</v>
      </c>
      <c r="I14" s="51" t="str">
        <f>IF(F14="EUR",Tabelle1[[#This Row],[Betrag exkl. MwST.]]*Tabelle1[[#This Row],[MwSt. Satz]],"Rg. nicht in EUR")</f>
        <v>Rg. nicht in EUR</v>
      </c>
      <c r="J14" s="37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33"/>
      <c r="C15" s="34"/>
      <c r="D15" s="34"/>
      <c r="E15" s="35"/>
      <c r="F15" s="35" t="s">
        <v>38</v>
      </c>
      <c r="G15" s="50"/>
      <c r="H15" s="39">
        <v>1</v>
      </c>
      <c r="I15" s="51" t="str">
        <f>IF(F15="EUR",Tabelle1[[#This Row],[Betrag exkl. MwST.]]*Tabelle1[[#This Row],[MwSt. Satz]],"Rg. nicht in EUR")</f>
        <v>Rg. nicht in EUR</v>
      </c>
      <c r="J15" s="37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33"/>
      <c r="C16" s="34"/>
      <c r="D16" s="34"/>
      <c r="E16" s="38"/>
      <c r="F16" s="35" t="s">
        <v>38</v>
      </c>
      <c r="G16" s="50"/>
      <c r="H16" s="39">
        <v>1</v>
      </c>
      <c r="I16" s="36" t="str">
        <f>IF(F16="EUR",Tabelle1[[#This Row],[Betrag exkl. MwST.]]*Tabelle1[[#This Row],[MwSt. Satz]],"Rg. nicht in EUR")</f>
        <v>Rg. nicht in EUR</v>
      </c>
      <c r="J16" s="37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33"/>
      <c r="C17" s="34"/>
      <c r="D17" s="34"/>
      <c r="E17" s="38"/>
      <c r="F17" s="35" t="s">
        <v>38</v>
      </c>
      <c r="G17" s="50"/>
      <c r="H17" s="39">
        <v>1</v>
      </c>
      <c r="I17" s="36" t="str">
        <f>IF(F17="EUR",Tabelle1[[#This Row],[Betrag exkl. MwST.]]*Tabelle1[[#This Row],[MwSt. Satz]],"Rg. nicht in EUR")</f>
        <v>Rg. nicht in EUR</v>
      </c>
      <c r="J17" s="37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33"/>
      <c r="C18" s="34"/>
      <c r="D18" s="34"/>
      <c r="E18" s="38"/>
      <c r="F18" s="35" t="s">
        <v>38</v>
      </c>
      <c r="G18" s="50"/>
      <c r="H18" s="39">
        <v>1</v>
      </c>
      <c r="I18" s="36" t="str">
        <f>IF(F18="EUR",Tabelle1[[#This Row],[Betrag exkl. MwST.]]*Tabelle1[[#This Row],[MwSt. Satz]],"Rg. nicht in EUR")</f>
        <v>Rg. nicht in EUR</v>
      </c>
      <c r="J18" s="37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33"/>
      <c r="C19" s="34"/>
      <c r="D19" s="34"/>
      <c r="E19" s="38"/>
      <c r="F19" s="35" t="s">
        <v>38</v>
      </c>
      <c r="G19" s="50"/>
      <c r="H19" s="39">
        <v>1</v>
      </c>
      <c r="I19" s="36" t="str">
        <f>IF(F19="EUR",Tabelle1[[#This Row],[Betrag exkl. MwST.]]*Tabelle1[[#This Row],[MwSt. Satz]],"Rg. nicht in EUR")</f>
        <v>Rg. nicht in EUR</v>
      </c>
      <c r="J19" s="37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33"/>
      <c r="C20" s="34"/>
      <c r="D20" s="34"/>
      <c r="E20" s="38"/>
      <c r="F20" s="35" t="s">
        <v>38</v>
      </c>
      <c r="G20" s="50"/>
      <c r="H20" s="39">
        <v>1</v>
      </c>
      <c r="I20" s="36" t="str">
        <f>IF(F20="EUR",Tabelle1[[#This Row],[Betrag exkl. MwST.]]*Tabelle1[[#This Row],[MwSt. Satz]],"Rg. nicht in EUR")</f>
        <v>Rg. nicht in EUR</v>
      </c>
      <c r="J20" s="37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33"/>
      <c r="C21" s="34"/>
      <c r="D21" s="34"/>
      <c r="E21" s="38"/>
      <c r="F21" s="35" t="s">
        <v>38</v>
      </c>
      <c r="G21" s="50"/>
      <c r="H21" s="39">
        <v>1</v>
      </c>
      <c r="I21" s="36" t="str">
        <f>IF(F21="EUR",Tabelle1[[#This Row],[Betrag exkl. MwST.]]*Tabelle1[[#This Row],[MwSt. Satz]],"Rg. nicht in EUR")</f>
        <v>Rg. nicht in EUR</v>
      </c>
      <c r="J21" s="37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33"/>
      <c r="C22" s="34"/>
      <c r="D22" s="34"/>
      <c r="E22" s="38"/>
      <c r="F22" s="35" t="s">
        <v>38</v>
      </c>
      <c r="G22" s="50"/>
      <c r="H22" s="39">
        <v>1</v>
      </c>
      <c r="I22" s="36" t="str">
        <f>IF(F22="EUR",Tabelle1[[#This Row],[Betrag exkl. MwST.]]*Tabelle1[[#This Row],[MwSt. Satz]],"Rg. nicht in EUR")</f>
        <v>Rg. nicht in EUR</v>
      </c>
      <c r="J22" s="37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33"/>
      <c r="C23" s="34"/>
      <c r="D23" s="34"/>
      <c r="E23" s="38"/>
      <c r="F23" s="35" t="s">
        <v>38</v>
      </c>
      <c r="G23" s="50"/>
      <c r="H23" s="39">
        <v>1</v>
      </c>
      <c r="I23" s="36" t="str">
        <f>IF(F23="EUR",Tabelle1[[#This Row],[Betrag exkl. MwST.]]*Tabelle1[[#This Row],[MwSt. Satz]],"Rg. nicht in EUR")</f>
        <v>Rg. nicht in EUR</v>
      </c>
      <c r="J23" s="37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33"/>
      <c r="C24" s="34"/>
      <c r="D24" s="34"/>
      <c r="E24" s="38"/>
      <c r="F24" s="35" t="s">
        <v>38</v>
      </c>
      <c r="G24" s="50"/>
      <c r="H24" s="39">
        <v>1</v>
      </c>
      <c r="I24" s="36" t="str">
        <f>IF(F24="EUR",Tabelle1[[#This Row],[Betrag exkl. MwST.]]*Tabelle1[[#This Row],[MwSt. Satz]],"Rg. nicht in EUR")</f>
        <v>Rg. nicht in EUR</v>
      </c>
      <c r="J24" s="37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33"/>
      <c r="C25" s="34"/>
      <c r="D25" s="34"/>
      <c r="E25" s="38"/>
      <c r="F25" s="35" t="s">
        <v>38</v>
      </c>
      <c r="G25" s="50"/>
      <c r="H25" s="39">
        <v>1</v>
      </c>
      <c r="I25" s="36" t="str">
        <f>IF(F25="EUR",Tabelle1[[#This Row],[Betrag exkl. MwST.]]*Tabelle1[[#This Row],[MwSt. Satz]],"Rg. nicht in EUR")</f>
        <v>Rg. nicht in EUR</v>
      </c>
      <c r="J25" s="37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33"/>
      <c r="C26" s="34"/>
      <c r="D26" s="34"/>
      <c r="E26" s="38"/>
      <c r="F26" s="35" t="s">
        <v>38</v>
      </c>
      <c r="G26" s="50"/>
      <c r="H26" s="39">
        <v>1</v>
      </c>
      <c r="I26" s="36" t="str">
        <f>IF(F26="EUR",Tabelle1[[#This Row],[Betrag exkl. MwST.]]*Tabelle1[[#This Row],[MwSt. Satz]],"Rg. nicht in EUR")</f>
        <v>Rg. nicht in EUR</v>
      </c>
      <c r="J26" s="37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33"/>
      <c r="C27" s="34"/>
      <c r="D27" s="34"/>
      <c r="E27" s="38"/>
      <c r="F27" s="35" t="s">
        <v>38</v>
      </c>
      <c r="G27" s="50"/>
      <c r="H27" s="39">
        <v>1</v>
      </c>
      <c r="I27" s="36" t="str">
        <f>IF(F27="EUR",Tabelle1[[#This Row],[Betrag exkl. MwST.]]*Tabelle1[[#This Row],[MwSt. Satz]],"Rg. nicht in EUR")</f>
        <v>Rg. nicht in EUR</v>
      </c>
      <c r="J27" s="37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33"/>
      <c r="C28" s="34"/>
      <c r="D28" s="34"/>
      <c r="E28" s="38"/>
      <c r="F28" s="35" t="s">
        <v>38</v>
      </c>
      <c r="G28" s="50"/>
      <c r="H28" s="39">
        <v>1</v>
      </c>
      <c r="I28" s="36" t="str">
        <f>IF(F28="EUR",Tabelle1[[#This Row],[Betrag exkl. MwST.]]*Tabelle1[[#This Row],[MwSt. Satz]],"Rg. nicht in EUR")</f>
        <v>Rg. nicht in EUR</v>
      </c>
      <c r="J28" s="37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33"/>
      <c r="C29" s="34"/>
      <c r="D29" s="34"/>
      <c r="E29" s="38"/>
      <c r="F29" s="35" t="s">
        <v>38</v>
      </c>
      <c r="G29" s="50"/>
      <c r="H29" s="39">
        <v>1</v>
      </c>
      <c r="I29" s="36" t="str">
        <f>IF(F29="EUR",Tabelle1[[#This Row],[Betrag exkl. MwST.]]*Tabelle1[[#This Row],[MwSt. Satz]],"Rg. nicht in EUR")</f>
        <v>Rg. nicht in EUR</v>
      </c>
      <c r="J29" s="37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33"/>
      <c r="C30" s="34"/>
      <c r="D30" s="34"/>
      <c r="E30" s="38"/>
      <c r="F30" s="35" t="s">
        <v>38</v>
      </c>
      <c r="G30" s="50"/>
      <c r="H30" s="39">
        <v>1</v>
      </c>
      <c r="I30" s="36" t="str">
        <f>IF(F30="EUR",Tabelle1[[#This Row],[Betrag exkl. MwST.]]*Tabelle1[[#This Row],[MwSt. Satz]],"Rg. nicht in EUR")</f>
        <v>Rg. nicht in EUR</v>
      </c>
      <c r="J30" s="37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33"/>
      <c r="C31" s="34"/>
      <c r="D31" s="34"/>
      <c r="E31" s="38"/>
      <c r="F31" s="35" t="s">
        <v>38</v>
      </c>
      <c r="G31" s="50"/>
      <c r="H31" s="39">
        <v>1</v>
      </c>
      <c r="I31" s="36" t="str">
        <f>IF(F31="EUR",Tabelle1[[#This Row],[Betrag exkl. MwST.]]*Tabelle1[[#This Row],[MwSt. Satz]],"Rg. nicht in EUR")</f>
        <v>Rg. nicht in EUR</v>
      </c>
      <c r="J31" s="37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33"/>
      <c r="C32" s="34"/>
      <c r="D32" s="34"/>
      <c r="E32" s="38"/>
      <c r="F32" s="35" t="s">
        <v>38</v>
      </c>
      <c r="G32" s="50"/>
      <c r="H32" s="39">
        <v>1</v>
      </c>
      <c r="I32" s="36" t="str">
        <f>IF(F32="EUR",Tabelle1[[#This Row],[Betrag exkl. MwST.]]*Tabelle1[[#This Row],[MwSt. Satz]],"Rg. nicht in EUR")</f>
        <v>Rg. nicht in EUR</v>
      </c>
      <c r="J32" s="37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33"/>
      <c r="C33" s="34"/>
      <c r="D33" s="34"/>
      <c r="E33" s="38"/>
      <c r="F33" s="35" t="s">
        <v>38</v>
      </c>
      <c r="G33" s="50"/>
      <c r="H33" s="39">
        <v>1</v>
      </c>
      <c r="I33" s="36" t="str">
        <f>IF(F33="EUR",Tabelle1[[#This Row],[Betrag exkl. MwST.]]*Tabelle1[[#This Row],[MwSt. Satz]],"Rg. nicht in EUR")</f>
        <v>Rg. nicht in EUR</v>
      </c>
      <c r="J33" s="37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33"/>
      <c r="C34" s="34"/>
      <c r="D34" s="34"/>
      <c r="E34" s="38"/>
      <c r="F34" s="35" t="s">
        <v>38</v>
      </c>
      <c r="G34" s="50"/>
      <c r="H34" s="39">
        <v>1</v>
      </c>
      <c r="I34" s="36" t="str">
        <f>IF(F34="EUR",Tabelle1[[#This Row],[Betrag exkl. MwST.]]*Tabelle1[[#This Row],[MwSt. Satz]],"Rg. nicht in EUR")</f>
        <v>Rg. nicht in EUR</v>
      </c>
      <c r="J34" s="37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33"/>
      <c r="C35" s="34"/>
      <c r="D35" s="34"/>
      <c r="E35" s="38"/>
      <c r="F35" s="35" t="s">
        <v>38</v>
      </c>
      <c r="G35" s="50"/>
      <c r="H35" s="39">
        <v>1</v>
      </c>
      <c r="I35" s="36" t="str">
        <f>IF(F35="EUR",Tabelle1[[#This Row],[Betrag exkl. MwST.]]*Tabelle1[[#This Row],[MwSt. Satz]],"Rg. nicht in EUR")</f>
        <v>Rg. nicht in EUR</v>
      </c>
      <c r="J35" s="37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33"/>
      <c r="C36" s="34"/>
      <c r="D36" s="34"/>
      <c r="E36" s="38"/>
      <c r="F36" s="35" t="s">
        <v>38</v>
      </c>
      <c r="G36" s="50"/>
      <c r="H36" s="39">
        <v>1</v>
      </c>
      <c r="I36" s="36" t="str">
        <f>IF(F36="EUR",Tabelle1[[#This Row],[Betrag exkl. MwST.]]*Tabelle1[[#This Row],[MwSt. Satz]],"Rg. nicht in EUR")</f>
        <v>Rg. nicht in EUR</v>
      </c>
      <c r="J36" s="37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33"/>
      <c r="C37" s="34"/>
      <c r="D37" s="34"/>
      <c r="E37" s="38"/>
      <c r="F37" s="35" t="s">
        <v>38</v>
      </c>
      <c r="G37" s="50"/>
      <c r="H37" s="39">
        <v>1</v>
      </c>
      <c r="I37" s="36" t="str">
        <f>IF(F37="EUR",Tabelle1[[#This Row],[Betrag exkl. MwST.]]*Tabelle1[[#This Row],[MwSt. Satz]],"Rg. nicht in EUR")</f>
        <v>Rg. nicht in EUR</v>
      </c>
      <c r="J37" s="37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33"/>
      <c r="C38" s="34"/>
      <c r="D38" s="34"/>
      <c r="E38" s="38"/>
      <c r="F38" s="35" t="s">
        <v>38</v>
      </c>
      <c r="G38" s="50"/>
      <c r="H38" s="39">
        <v>1</v>
      </c>
      <c r="I38" s="36" t="str">
        <f>IF(F38="EUR",Tabelle1[[#This Row],[Betrag exkl. MwST.]]*Tabelle1[[#This Row],[MwSt. Satz]],"Rg. nicht in EUR")</f>
        <v>Rg. nicht in EUR</v>
      </c>
      <c r="J38" s="37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33"/>
      <c r="C39" s="34"/>
      <c r="D39" s="34"/>
      <c r="E39" s="38"/>
      <c r="F39" s="35" t="s">
        <v>38</v>
      </c>
      <c r="G39" s="50"/>
      <c r="H39" s="39">
        <v>1</v>
      </c>
      <c r="I39" s="36" t="str">
        <f>IF(F39="EUR",Tabelle1[[#This Row],[Betrag exkl. MwST.]]*Tabelle1[[#This Row],[MwSt. Satz]],"Rg. nicht in EUR")</f>
        <v>Rg. nicht in EUR</v>
      </c>
      <c r="J39" s="37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33"/>
      <c r="C40" s="34"/>
      <c r="D40" s="34"/>
      <c r="E40" s="38"/>
      <c r="F40" s="35" t="s">
        <v>38</v>
      </c>
      <c r="G40" s="50"/>
      <c r="H40" s="39">
        <v>1</v>
      </c>
      <c r="I40" s="36" t="str">
        <f>IF(F40="EUR",Tabelle1[[#This Row],[Betrag exkl. MwST.]]*Tabelle1[[#This Row],[MwSt. Satz]],"Rg. nicht in EUR")</f>
        <v>Rg. nicht in EUR</v>
      </c>
      <c r="J40" s="37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33"/>
      <c r="C41" s="34"/>
      <c r="D41" s="34"/>
      <c r="E41" s="38"/>
      <c r="F41" s="35" t="s">
        <v>38</v>
      </c>
      <c r="G41" s="50"/>
      <c r="H41" s="39">
        <v>1</v>
      </c>
      <c r="I41" s="36" t="str">
        <f>IF(F41="EUR",Tabelle1[[#This Row],[Betrag exkl. MwST.]]*Tabelle1[[#This Row],[MwSt. Satz]],"Rg. nicht in EUR")</f>
        <v>Rg. nicht in EUR</v>
      </c>
      <c r="J41" s="37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33"/>
      <c r="C42" s="34"/>
      <c r="D42" s="34"/>
      <c r="E42" s="38"/>
      <c r="F42" s="35" t="s">
        <v>38</v>
      </c>
      <c r="G42" s="50"/>
      <c r="H42" s="39">
        <v>1</v>
      </c>
      <c r="I42" s="36" t="str">
        <f>IF(F42="EUR",Tabelle1[[#This Row],[Betrag exkl. MwST.]]*Tabelle1[[#This Row],[MwSt. Satz]],"Rg. nicht in EUR")</f>
        <v>Rg. nicht in EUR</v>
      </c>
      <c r="J42" s="37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33"/>
      <c r="C43" s="34"/>
      <c r="D43" s="34"/>
      <c r="E43" s="38"/>
      <c r="F43" s="35" t="s">
        <v>38</v>
      </c>
      <c r="G43" s="50"/>
      <c r="H43" s="39">
        <v>1</v>
      </c>
      <c r="I43" s="36" t="str">
        <f>IF(F43="EUR",Tabelle1[[#This Row],[Betrag exkl. MwST.]]*Tabelle1[[#This Row],[MwSt. Satz]],"Rg. nicht in EUR")</f>
        <v>Rg. nicht in EUR</v>
      </c>
      <c r="J43" s="37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33"/>
      <c r="C44" s="34"/>
      <c r="D44" s="34"/>
      <c r="E44" s="38"/>
      <c r="F44" s="35" t="s">
        <v>38</v>
      </c>
      <c r="G44" s="50"/>
      <c r="H44" s="39">
        <v>1</v>
      </c>
      <c r="I44" s="36" t="str">
        <f>IF(F44="EUR",Tabelle1[[#This Row],[Betrag exkl. MwST.]]*Tabelle1[[#This Row],[MwSt. Satz]],"Rg. nicht in EUR")</f>
        <v>Rg. nicht in EUR</v>
      </c>
      <c r="J44" s="37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33"/>
      <c r="C45" s="34"/>
      <c r="D45" s="34"/>
      <c r="E45" s="38"/>
      <c r="F45" s="35" t="s">
        <v>38</v>
      </c>
      <c r="G45" s="50"/>
      <c r="H45" s="39">
        <v>1</v>
      </c>
      <c r="I45" s="36" t="str">
        <f>IF(F45="EUR",Tabelle1[[#This Row],[Betrag exkl. MwST.]]*Tabelle1[[#This Row],[MwSt. Satz]],"Rg. nicht in EUR")</f>
        <v>Rg. nicht in EUR</v>
      </c>
      <c r="J45" s="37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33"/>
      <c r="C46" s="34"/>
      <c r="D46" s="34"/>
      <c r="E46" s="38"/>
      <c r="F46" s="35" t="s">
        <v>38</v>
      </c>
      <c r="G46" s="50"/>
      <c r="H46" s="39">
        <v>1</v>
      </c>
      <c r="I46" s="36" t="str">
        <f>IF(F46="EUR",Tabelle1[[#This Row],[Betrag exkl. MwST.]]*Tabelle1[[#This Row],[MwSt. Satz]],"Rg. nicht in EUR")</f>
        <v>Rg. nicht in EUR</v>
      </c>
      <c r="J46" s="37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33"/>
      <c r="C47" s="34"/>
      <c r="D47" s="34"/>
      <c r="E47" s="38"/>
      <c r="F47" s="35" t="s">
        <v>38</v>
      </c>
      <c r="G47" s="50"/>
      <c r="H47" s="39">
        <v>1</v>
      </c>
      <c r="I47" s="36" t="str">
        <f>IF(F47="EUR",Tabelle1[[#This Row],[Betrag exkl. MwST.]]*Tabelle1[[#This Row],[MwSt. Satz]],"Rg. nicht in EUR")</f>
        <v>Rg. nicht in EUR</v>
      </c>
      <c r="J47" s="37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33"/>
      <c r="C48" s="34"/>
      <c r="D48" s="34"/>
      <c r="E48" s="38"/>
      <c r="F48" s="35" t="s">
        <v>38</v>
      </c>
      <c r="G48" s="50"/>
      <c r="H48" s="39">
        <v>1</v>
      </c>
      <c r="I48" s="36" t="str">
        <f>IF(F48="EUR",Tabelle1[[#This Row],[Betrag exkl. MwST.]]*Tabelle1[[#This Row],[MwSt. Satz]],"Rg. nicht in EUR")</f>
        <v>Rg. nicht in EUR</v>
      </c>
      <c r="J48" s="37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33"/>
      <c r="C49" s="34"/>
      <c r="D49" s="34"/>
      <c r="E49" s="38"/>
      <c r="F49" s="35" t="s">
        <v>38</v>
      </c>
      <c r="G49" s="50"/>
      <c r="H49" s="39">
        <v>1</v>
      </c>
      <c r="I49" s="36" t="str">
        <f>IF(F49="EUR",Tabelle1[[#This Row],[Betrag exkl. MwST.]]*Tabelle1[[#This Row],[MwSt. Satz]],"Rg. nicht in EUR")</f>
        <v>Rg. nicht in EUR</v>
      </c>
      <c r="J49" s="37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33"/>
      <c r="C50" s="34"/>
      <c r="D50" s="34"/>
      <c r="E50" s="38"/>
      <c r="F50" s="35" t="s">
        <v>38</v>
      </c>
      <c r="G50" s="50"/>
      <c r="H50" s="39">
        <v>1</v>
      </c>
      <c r="I50" s="36" t="str">
        <f>IF(F50="EUR",Tabelle1[[#This Row],[Betrag exkl. MwST.]]*Tabelle1[[#This Row],[MwSt. Satz]],"Rg. nicht in EUR")</f>
        <v>Rg. nicht in EUR</v>
      </c>
      <c r="J50" s="37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33"/>
      <c r="C51" s="34"/>
      <c r="D51" s="34"/>
      <c r="E51" s="38"/>
      <c r="F51" s="35" t="s">
        <v>38</v>
      </c>
      <c r="G51" s="50"/>
      <c r="H51" s="39">
        <v>1</v>
      </c>
      <c r="I51" s="36" t="str">
        <f>IF(F51="EUR",Tabelle1[[#This Row],[Betrag exkl. MwST.]]*Tabelle1[[#This Row],[MwSt. Satz]],"Rg. nicht in EUR")</f>
        <v>Rg. nicht in EUR</v>
      </c>
      <c r="J51" s="37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33"/>
      <c r="C52" s="34"/>
      <c r="D52" s="34"/>
      <c r="E52" s="38"/>
      <c r="F52" s="35" t="s">
        <v>38</v>
      </c>
      <c r="G52" s="50"/>
      <c r="H52" s="39">
        <v>1</v>
      </c>
      <c r="I52" s="36" t="str">
        <f>IF(F52="EUR",Tabelle1[[#This Row],[Betrag exkl. MwST.]]*Tabelle1[[#This Row],[MwSt. Satz]],"Rg. nicht in EUR")</f>
        <v>Rg. nicht in EUR</v>
      </c>
      <c r="J52" s="37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33"/>
      <c r="C53" s="34"/>
      <c r="D53" s="34"/>
      <c r="E53" s="38"/>
      <c r="F53" s="35" t="s">
        <v>38</v>
      </c>
      <c r="G53" s="50"/>
      <c r="H53" s="39">
        <v>1</v>
      </c>
      <c r="I53" s="36" t="str">
        <f>IF(F53="EUR",Tabelle1[[#This Row],[Betrag exkl. MwST.]]*Tabelle1[[#This Row],[MwSt. Satz]],"Rg. nicht in EUR")</f>
        <v>Rg. nicht in EUR</v>
      </c>
      <c r="J53" s="37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33"/>
      <c r="C54" s="34"/>
      <c r="D54" s="34"/>
      <c r="E54" s="38"/>
      <c r="F54" s="35" t="s">
        <v>38</v>
      </c>
      <c r="G54" s="50"/>
      <c r="H54" s="39">
        <v>1</v>
      </c>
      <c r="I54" s="36" t="str">
        <f>IF(F54="EUR",Tabelle1[[#This Row],[Betrag exkl. MwST.]]*Tabelle1[[#This Row],[MwSt. Satz]],"Rg. nicht in EUR")</f>
        <v>Rg. nicht in EUR</v>
      </c>
      <c r="J54" s="37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33"/>
      <c r="C55" s="34"/>
      <c r="D55" s="34"/>
      <c r="E55" s="38"/>
      <c r="F55" s="35" t="s">
        <v>38</v>
      </c>
      <c r="G55" s="50"/>
      <c r="H55" s="39">
        <v>1</v>
      </c>
      <c r="I55" s="36" t="str">
        <f>IF(F55="EUR",Tabelle1[[#This Row],[Betrag exkl. MwST.]]*Tabelle1[[#This Row],[MwSt. Satz]],"Rg. nicht in EUR")</f>
        <v>Rg. nicht in EUR</v>
      </c>
      <c r="J55" s="37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33"/>
      <c r="C56" s="34"/>
      <c r="D56" s="34"/>
      <c r="E56" s="38"/>
      <c r="F56" s="35" t="s">
        <v>38</v>
      </c>
      <c r="G56" s="50"/>
      <c r="H56" s="39">
        <v>1</v>
      </c>
      <c r="I56" s="36" t="str">
        <f>IF(F56="EUR",Tabelle1[[#This Row],[Betrag exkl. MwST.]]*Tabelle1[[#This Row],[MwSt. Satz]],"Rg. nicht in EUR")</f>
        <v>Rg. nicht in EUR</v>
      </c>
      <c r="J56" s="37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33"/>
      <c r="C57" s="34"/>
      <c r="D57" s="34"/>
      <c r="E57" s="38"/>
      <c r="F57" s="35" t="s">
        <v>38</v>
      </c>
      <c r="G57" s="50"/>
      <c r="H57" s="39">
        <v>1</v>
      </c>
      <c r="I57" s="36" t="str">
        <f>IF(F57="EUR",Tabelle1[[#This Row],[Betrag exkl. MwST.]]*Tabelle1[[#This Row],[MwSt. Satz]],"Rg. nicht in EUR")</f>
        <v>Rg. nicht in EUR</v>
      </c>
      <c r="J57" s="37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33"/>
      <c r="C58" s="34"/>
      <c r="D58" s="34"/>
      <c r="E58" s="38"/>
      <c r="F58" s="35" t="s">
        <v>38</v>
      </c>
      <c r="G58" s="50"/>
      <c r="H58" s="39">
        <v>1</v>
      </c>
      <c r="I58" s="36" t="str">
        <f>IF(F58="EUR",Tabelle1[[#This Row],[Betrag exkl. MwST.]]*Tabelle1[[#This Row],[MwSt. Satz]],"Rg. nicht in EUR")</f>
        <v>Rg. nicht in EUR</v>
      </c>
      <c r="J58" s="37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33"/>
      <c r="C59" s="34"/>
      <c r="D59" s="34"/>
      <c r="E59" s="38"/>
      <c r="F59" s="35" t="s">
        <v>38</v>
      </c>
      <c r="G59" s="50"/>
      <c r="H59" s="39">
        <v>1</v>
      </c>
      <c r="I59" s="36" t="str">
        <f>IF(F59="EUR",Tabelle1[[#This Row],[Betrag exkl. MwST.]]*Tabelle1[[#This Row],[MwSt. Satz]],"Rg. nicht in EUR")</f>
        <v>Rg. nicht in EUR</v>
      </c>
      <c r="J59" s="37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33"/>
      <c r="C60" s="34"/>
      <c r="D60" s="34"/>
      <c r="E60" s="38"/>
      <c r="F60" s="35" t="s">
        <v>38</v>
      </c>
      <c r="G60" s="50"/>
      <c r="H60" s="39">
        <v>1</v>
      </c>
      <c r="I60" s="36" t="str">
        <f>IF(F60="EUR",Tabelle1[[#This Row],[Betrag exkl. MwST.]]*Tabelle1[[#This Row],[MwSt. Satz]],"Rg. nicht in EUR")</f>
        <v>Rg. nicht in EUR</v>
      </c>
      <c r="J60" s="37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33"/>
      <c r="C61" s="34"/>
      <c r="D61" s="34"/>
      <c r="E61" s="38"/>
      <c r="F61" s="35" t="s">
        <v>38</v>
      </c>
      <c r="G61" s="50"/>
      <c r="H61" s="39">
        <v>1</v>
      </c>
      <c r="I61" s="36" t="str">
        <f>IF(F61="EUR",Tabelle1[[#This Row],[Betrag exkl. MwST.]]*Tabelle1[[#This Row],[MwSt. Satz]],"Rg. nicht in EUR")</f>
        <v>Rg. nicht in EUR</v>
      </c>
      <c r="J61" s="37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33"/>
      <c r="C62" s="34"/>
      <c r="D62" s="34"/>
      <c r="E62" s="38"/>
      <c r="F62" s="35" t="s">
        <v>38</v>
      </c>
      <c r="G62" s="50"/>
      <c r="H62" s="39">
        <v>1</v>
      </c>
      <c r="I62" s="36" t="str">
        <f>IF(F62="EUR",Tabelle1[[#This Row],[Betrag exkl. MwST.]]*Tabelle1[[#This Row],[MwSt. Satz]],"Rg. nicht in EUR")</f>
        <v>Rg. nicht in EUR</v>
      </c>
      <c r="J62" s="37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33"/>
      <c r="C63" s="34"/>
      <c r="D63" s="34"/>
      <c r="E63" s="38"/>
      <c r="F63" s="35" t="s">
        <v>38</v>
      </c>
      <c r="G63" s="50"/>
      <c r="H63" s="39">
        <v>1</v>
      </c>
      <c r="I63" s="36" t="str">
        <f>IF(F63="EUR",Tabelle1[[#This Row],[Betrag exkl. MwST.]]*Tabelle1[[#This Row],[MwSt. Satz]],"Rg. nicht in EUR")</f>
        <v>Rg. nicht in EUR</v>
      </c>
      <c r="J63" s="37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33"/>
      <c r="C64" s="34"/>
      <c r="D64" s="34"/>
      <c r="E64" s="38"/>
      <c r="F64" s="35" t="s">
        <v>38</v>
      </c>
      <c r="G64" s="50"/>
      <c r="H64" s="39">
        <v>1</v>
      </c>
      <c r="I64" s="36" t="str">
        <f>IF(F64="EUR",Tabelle1[[#This Row],[Betrag exkl. MwST.]]*Tabelle1[[#This Row],[MwSt. Satz]],"Rg. nicht in EUR")</f>
        <v>Rg. nicht in EUR</v>
      </c>
      <c r="J64" s="37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33"/>
      <c r="C65" s="34"/>
      <c r="D65" s="34"/>
      <c r="E65" s="38"/>
      <c r="F65" s="35" t="s">
        <v>38</v>
      </c>
      <c r="G65" s="50"/>
      <c r="H65" s="39">
        <v>1</v>
      </c>
      <c r="I65" s="36" t="str">
        <f>IF(F65="EUR",Tabelle1[[#This Row],[Betrag exkl. MwST.]]*Tabelle1[[#This Row],[MwSt. Satz]],"Rg. nicht in EUR")</f>
        <v>Rg. nicht in EUR</v>
      </c>
      <c r="J65" s="37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33"/>
      <c r="C66" s="34"/>
      <c r="D66" s="34"/>
      <c r="E66" s="38"/>
      <c r="F66" s="35" t="s">
        <v>38</v>
      </c>
      <c r="G66" s="50"/>
      <c r="H66" s="39">
        <v>1</v>
      </c>
      <c r="I66" s="36" t="str">
        <f>IF(F66="EUR",Tabelle1[[#This Row],[Betrag exkl. MwST.]]*Tabelle1[[#This Row],[MwSt. Satz]],"Rg. nicht in EUR")</f>
        <v>Rg. nicht in EUR</v>
      </c>
      <c r="J66" s="37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33"/>
      <c r="C67" s="34"/>
      <c r="D67" s="34"/>
      <c r="E67" s="38"/>
      <c r="F67" s="35" t="s">
        <v>38</v>
      </c>
      <c r="G67" s="50"/>
      <c r="H67" s="39">
        <v>1</v>
      </c>
      <c r="I67" s="36" t="str">
        <f>IF(F67="EUR",Tabelle1[[#This Row],[Betrag exkl. MwST.]]*Tabelle1[[#This Row],[MwSt. Satz]],"Rg. nicht in EUR")</f>
        <v>Rg. nicht in EUR</v>
      </c>
      <c r="J67" s="37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33"/>
      <c r="C68" s="34"/>
      <c r="D68" s="34"/>
      <c r="E68" s="38"/>
      <c r="F68" s="35" t="s">
        <v>38</v>
      </c>
      <c r="G68" s="50"/>
      <c r="H68" s="39">
        <v>1</v>
      </c>
      <c r="I68" s="36" t="str">
        <f>IF(F68="EUR",Tabelle1[[#This Row],[Betrag exkl. MwST.]]*Tabelle1[[#This Row],[MwSt. Satz]],"Rg. nicht in EUR")</f>
        <v>Rg. nicht in EUR</v>
      </c>
      <c r="J68" s="37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33"/>
      <c r="C69" s="34"/>
      <c r="D69" s="34"/>
      <c r="E69" s="38"/>
      <c r="F69" s="35" t="s">
        <v>38</v>
      </c>
      <c r="G69" s="50"/>
      <c r="H69" s="39">
        <v>1</v>
      </c>
      <c r="I69" s="36" t="str">
        <f>IF(F69="EUR",Tabelle1[[#This Row],[Betrag exkl. MwST.]]*Tabelle1[[#This Row],[MwSt. Satz]],"Rg. nicht in EUR")</f>
        <v>Rg. nicht in EUR</v>
      </c>
      <c r="J69" s="37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33"/>
      <c r="C70" s="34"/>
      <c r="D70" s="34"/>
      <c r="E70" s="38"/>
      <c r="F70" s="35" t="s">
        <v>38</v>
      </c>
      <c r="G70" s="50"/>
      <c r="H70" s="39">
        <v>1</v>
      </c>
      <c r="I70" s="36" t="str">
        <f>IF(F70="EUR",Tabelle1[[#This Row],[Betrag exkl. MwST.]]*Tabelle1[[#This Row],[MwSt. Satz]],"Rg. nicht in EUR")</f>
        <v>Rg. nicht in EUR</v>
      </c>
      <c r="J70" s="37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33"/>
      <c r="C71" s="34"/>
      <c r="D71" s="34"/>
      <c r="E71" s="38"/>
      <c r="F71" s="35" t="s">
        <v>38</v>
      </c>
      <c r="G71" s="50"/>
      <c r="H71" s="39">
        <v>1</v>
      </c>
      <c r="I71" s="36" t="str">
        <f>IF(F71="EUR",Tabelle1[[#This Row],[Betrag exkl. MwST.]]*Tabelle1[[#This Row],[MwSt. Satz]],"Rg. nicht in EUR")</f>
        <v>Rg. nicht in EUR</v>
      </c>
      <c r="J71" s="37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33"/>
      <c r="C72" s="34"/>
      <c r="D72" s="34"/>
      <c r="E72" s="38"/>
      <c r="F72" s="35" t="s">
        <v>38</v>
      </c>
      <c r="G72" s="50"/>
      <c r="H72" s="39">
        <v>1</v>
      </c>
      <c r="I72" s="36" t="str">
        <f>IF(F72="EUR",Tabelle1[[#This Row],[Betrag exkl. MwST.]]*Tabelle1[[#This Row],[MwSt. Satz]],"Rg. nicht in EUR")</f>
        <v>Rg. nicht in EUR</v>
      </c>
      <c r="J72" s="37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33"/>
      <c r="C73" s="34"/>
      <c r="D73" s="34"/>
      <c r="E73" s="38"/>
      <c r="F73" s="35" t="s">
        <v>38</v>
      </c>
      <c r="G73" s="50"/>
      <c r="H73" s="39">
        <v>1</v>
      </c>
      <c r="I73" s="36" t="str">
        <f>IF(F73="EUR",Tabelle1[[#This Row],[Betrag exkl. MwST.]]*Tabelle1[[#This Row],[MwSt. Satz]],"Rg. nicht in EUR")</f>
        <v>Rg. nicht in EUR</v>
      </c>
      <c r="J73" s="37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33"/>
      <c r="C74" s="34"/>
      <c r="D74" s="34"/>
      <c r="E74" s="38"/>
      <c r="F74" s="35" t="s">
        <v>38</v>
      </c>
      <c r="G74" s="50"/>
      <c r="H74" s="39">
        <v>1</v>
      </c>
      <c r="I74" s="36" t="str">
        <f>IF(F74="EUR",Tabelle1[[#This Row],[Betrag exkl. MwST.]]*Tabelle1[[#This Row],[MwSt. Satz]],"Rg. nicht in EUR")</f>
        <v>Rg. nicht in EUR</v>
      </c>
      <c r="J74" s="37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7">
        <f t="shared" ref="K74:K137" si="2">H74*J74</f>
        <v>0</v>
      </c>
      <c r="L74" s="37">
        <f t="shared" ref="L74:L137" si="3">J74+K74</f>
        <v>0</v>
      </c>
      <c r="M74" s="8"/>
      <c r="N74" s="8"/>
      <c r="O74" s="8"/>
      <c r="P74" s="8"/>
      <c r="Q74" s="8"/>
      <c r="R74" s="8"/>
    </row>
    <row r="75" spans="2:18" x14ac:dyDescent="0.3">
      <c r="B75" s="33"/>
      <c r="C75" s="34"/>
      <c r="D75" s="34"/>
      <c r="E75" s="38"/>
      <c r="F75" s="35" t="s">
        <v>38</v>
      </c>
      <c r="G75" s="50"/>
      <c r="H75" s="39">
        <v>1</v>
      </c>
      <c r="I75" s="36" t="str">
        <f>IF(F75="EUR",Tabelle1[[#This Row],[Betrag exkl. MwST.]]*Tabelle1[[#This Row],[MwSt. Satz]],"Rg. nicht in EUR")</f>
        <v>Rg. nicht in EUR</v>
      </c>
      <c r="J75" s="37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7">
        <f t="shared" si="2"/>
        <v>0</v>
      </c>
      <c r="L75" s="37">
        <f t="shared" si="3"/>
        <v>0</v>
      </c>
    </row>
    <row r="76" spans="2:18" x14ac:dyDescent="0.3">
      <c r="B76" s="33"/>
      <c r="C76" s="34"/>
      <c r="D76" s="34"/>
      <c r="E76" s="38"/>
      <c r="F76" s="35" t="s">
        <v>38</v>
      </c>
      <c r="G76" s="50"/>
      <c r="H76" s="39">
        <v>1</v>
      </c>
      <c r="I76" s="36" t="str">
        <f>IF(F76="EUR",Tabelle1[[#This Row],[Betrag exkl. MwST.]]*Tabelle1[[#This Row],[MwSt. Satz]],"Rg. nicht in EUR")</f>
        <v>Rg. nicht in EUR</v>
      </c>
      <c r="J76" s="37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7">
        <f t="shared" si="2"/>
        <v>0</v>
      </c>
      <c r="L76" s="37">
        <f t="shared" si="3"/>
        <v>0</v>
      </c>
    </row>
    <row r="77" spans="2:18" x14ac:dyDescent="0.3">
      <c r="B77" s="33"/>
      <c r="C77" s="34"/>
      <c r="D77" s="34"/>
      <c r="E77" s="38"/>
      <c r="F77" s="35" t="s">
        <v>38</v>
      </c>
      <c r="G77" s="50"/>
      <c r="H77" s="39">
        <v>1</v>
      </c>
      <c r="I77" s="36" t="str">
        <f>IF(F77="EUR",Tabelle1[[#This Row],[Betrag exkl. MwST.]]*Tabelle1[[#This Row],[MwSt. Satz]],"Rg. nicht in EUR")</f>
        <v>Rg. nicht in EUR</v>
      </c>
      <c r="J77" s="37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7">
        <f t="shared" si="2"/>
        <v>0</v>
      </c>
      <c r="L77" s="37">
        <f t="shared" si="3"/>
        <v>0</v>
      </c>
    </row>
    <row r="78" spans="2:18" x14ac:dyDescent="0.3">
      <c r="B78" s="33"/>
      <c r="C78" s="34"/>
      <c r="D78" s="34"/>
      <c r="E78" s="38"/>
      <c r="F78" s="35" t="s">
        <v>38</v>
      </c>
      <c r="G78" s="50"/>
      <c r="H78" s="39">
        <v>1</v>
      </c>
      <c r="I78" s="36" t="str">
        <f>IF(F78="EUR",Tabelle1[[#This Row],[Betrag exkl. MwST.]]*Tabelle1[[#This Row],[MwSt. Satz]],"Rg. nicht in EUR")</f>
        <v>Rg. nicht in EUR</v>
      </c>
      <c r="J78" s="37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7">
        <f t="shared" si="2"/>
        <v>0</v>
      </c>
      <c r="L78" s="37">
        <f t="shared" si="3"/>
        <v>0</v>
      </c>
    </row>
    <row r="79" spans="2:18" x14ac:dyDescent="0.3">
      <c r="B79" s="33"/>
      <c r="C79" s="34"/>
      <c r="D79" s="34"/>
      <c r="E79" s="38"/>
      <c r="F79" s="35" t="s">
        <v>38</v>
      </c>
      <c r="G79" s="50"/>
      <c r="H79" s="39">
        <v>1</v>
      </c>
      <c r="I79" s="36" t="str">
        <f>IF(F79="EUR",Tabelle1[[#This Row],[Betrag exkl. MwST.]]*Tabelle1[[#This Row],[MwSt. Satz]],"Rg. nicht in EUR")</f>
        <v>Rg. nicht in EUR</v>
      </c>
      <c r="J79" s="37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7">
        <f t="shared" si="2"/>
        <v>0</v>
      </c>
      <c r="L79" s="37">
        <f t="shared" si="3"/>
        <v>0</v>
      </c>
    </row>
    <row r="80" spans="2:18" x14ac:dyDescent="0.3">
      <c r="B80" s="33"/>
      <c r="C80" s="34"/>
      <c r="D80" s="34"/>
      <c r="E80" s="38"/>
      <c r="F80" s="35" t="s">
        <v>38</v>
      </c>
      <c r="G80" s="50"/>
      <c r="H80" s="39">
        <v>1</v>
      </c>
      <c r="I80" s="36" t="str">
        <f>IF(F80="EUR",Tabelle1[[#This Row],[Betrag exkl. MwST.]]*Tabelle1[[#This Row],[MwSt. Satz]],"Rg. nicht in EUR")</f>
        <v>Rg. nicht in EUR</v>
      </c>
      <c r="J80" s="37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7">
        <f t="shared" si="2"/>
        <v>0</v>
      </c>
      <c r="L80" s="37">
        <f t="shared" si="3"/>
        <v>0</v>
      </c>
    </row>
    <row r="81" spans="2:12" x14ac:dyDescent="0.3">
      <c r="B81" s="33"/>
      <c r="C81" s="34"/>
      <c r="D81" s="34"/>
      <c r="E81" s="38"/>
      <c r="F81" s="35" t="s">
        <v>38</v>
      </c>
      <c r="G81" s="50"/>
      <c r="H81" s="39">
        <v>1</v>
      </c>
      <c r="I81" s="36" t="str">
        <f>IF(F81="EUR",Tabelle1[[#This Row],[Betrag exkl. MwST.]]*Tabelle1[[#This Row],[MwSt. Satz]],"Rg. nicht in EUR")</f>
        <v>Rg. nicht in EUR</v>
      </c>
      <c r="J81" s="37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7">
        <f t="shared" si="2"/>
        <v>0</v>
      </c>
      <c r="L81" s="37">
        <f t="shared" si="3"/>
        <v>0</v>
      </c>
    </row>
    <row r="82" spans="2:12" x14ac:dyDescent="0.3">
      <c r="B82" s="33"/>
      <c r="C82" s="34"/>
      <c r="D82" s="34"/>
      <c r="E82" s="38"/>
      <c r="F82" s="35" t="s">
        <v>38</v>
      </c>
      <c r="G82" s="50"/>
      <c r="H82" s="39">
        <v>1</v>
      </c>
      <c r="I82" s="36" t="str">
        <f>IF(F82="EUR",Tabelle1[[#This Row],[Betrag exkl. MwST.]]*Tabelle1[[#This Row],[MwSt. Satz]],"Rg. nicht in EUR")</f>
        <v>Rg. nicht in EUR</v>
      </c>
      <c r="J82" s="37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7">
        <f t="shared" si="2"/>
        <v>0</v>
      </c>
      <c r="L82" s="37">
        <f t="shared" si="3"/>
        <v>0</v>
      </c>
    </row>
    <row r="83" spans="2:12" x14ac:dyDescent="0.3">
      <c r="B83" s="33"/>
      <c r="C83" s="34"/>
      <c r="D83" s="34"/>
      <c r="E83" s="38"/>
      <c r="F83" s="35" t="s">
        <v>38</v>
      </c>
      <c r="G83" s="50"/>
      <c r="H83" s="39">
        <v>1</v>
      </c>
      <c r="I83" s="36" t="str">
        <f>IF(F83="EUR",Tabelle1[[#This Row],[Betrag exkl. MwST.]]*Tabelle1[[#This Row],[MwSt. Satz]],"Rg. nicht in EUR")</f>
        <v>Rg. nicht in EUR</v>
      </c>
      <c r="J83" s="37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7">
        <f t="shared" si="2"/>
        <v>0</v>
      </c>
      <c r="L83" s="37">
        <f t="shared" si="3"/>
        <v>0</v>
      </c>
    </row>
    <row r="84" spans="2:12" x14ac:dyDescent="0.3">
      <c r="B84" s="33"/>
      <c r="C84" s="34"/>
      <c r="D84" s="34"/>
      <c r="E84" s="38"/>
      <c r="F84" s="35" t="s">
        <v>38</v>
      </c>
      <c r="G84" s="50"/>
      <c r="H84" s="39">
        <v>1</v>
      </c>
      <c r="I84" s="36" t="str">
        <f>IF(F84="EUR",Tabelle1[[#This Row],[Betrag exkl. MwST.]]*Tabelle1[[#This Row],[MwSt. Satz]],"Rg. nicht in EUR")</f>
        <v>Rg. nicht in EUR</v>
      </c>
      <c r="J84" s="37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7">
        <f t="shared" si="2"/>
        <v>0</v>
      </c>
      <c r="L84" s="37">
        <f t="shared" si="3"/>
        <v>0</v>
      </c>
    </row>
    <row r="85" spans="2:12" x14ac:dyDescent="0.3">
      <c r="B85" s="33"/>
      <c r="C85" s="34"/>
      <c r="D85" s="34"/>
      <c r="E85" s="38"/>
      <c r="F85" s="35" t="s">
        <v>38</v>
      </c>
      <c r="G85" s="50"/>
      <c r="H85" s="39">
        <v>1</v>
      </c>
      <c r="I85" s="36" t="str">
        <f>IF(F85="EUR",Tabelle1[[#This Row],[Betrag exkl. MwST.]]*Tabelle1[[#This Row],[MwSt. Satz]],"Rg. nicht in EUR")</f>
        <v>Rg. nicht in EUR</v>
      </c>
      <c r="J85" s="37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7">
        <f t="shared" si="2"/>
        <v>0</v>
      </c>
      <c r="L85" s="37">
        <f t="shared" si="3"/>
        <v>0</v>
      </c>
    </row>
    <row r="86" spans="2:12" x14ac:dyDescent="0.3">
      <c r="B86" s="33"/>
      <c r="C86" s="34"/>
      <c r="D86" s="34"/>
      <c r="E86" s="38"/>
      <c r="F86" s="35" t="s">
        <v>38</v>
      </c>
      <c r="G86" s="50"/>
      <c r="H86" s="39">
        <v>1</v>
      </c>
      <c r="I86" s="36" t="str">
        <f>IF(F86="EUR",Tabelle1[[#This Row],[Betrag exkl. MwST.]]*Tabelle1[[#This Row],[MwSt. Satz]],"Rg. nicht in EUR")</f>
        <v>Rg. nicht in EUR</v>
      </c>
      <c r="J86" s="37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7">
        <f t="shared" si="2"/>
        <v>0</v>
      </c>
      <c r="L86" s="37">
        <f t="shared" si="3"/>
        <v>0</v>
      </c>
    </row>
    <row r="87" spans="2:12" x14ac:dyDescent="0.3">
      <c r="B87" s="33"/>
      <c r="C87" s="34"/>
      <c r="D87" s="34"/>
      <c r="E87" s="38"/>
      <c r="F87" s="35" t="s">
        <v>38</v>
      </c>
      <c r="G87" s="50"/>
      <c r="H87" s="39">
        <v>1</v>
      </c>
      <c r="I87" s="36" t="str">
        <f>IF(F87="EUR",Tabelle1[[#This Row],[Betrag exkl. MwST.]]*Tabelle1[[#This Row],[MwSt. Satz]],"Rg. nicht in EUR")</f>
        <v>Rg. nicht in EUR</v>
      </c>
      <c r="J87" s="37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7">
        <f t="shared" si="2"/>
        <v>0</v>
      </c>
      <c r="L87" s="37">
        <f t="shared" si="3"/>
        <v>0</v>
      </c>
    </row>
    <row r="88" spans="2:12" x14ac:dyDescent="0.3">
      <c r="B88" s="33"/>
      <c r="C88" s="34"/>
      <c r="D88" s="34"/>
      <c r="E88" s="38"/>
      <c r="F88" s="35" t="s">
        <v>38</v>
      </c>
      <c r="G88" s="50"/>
      <c r="H88" s="39">
        <v>1</v>
      </c>
      <c r="I88" s="36" t="str">
        <f>IF(F88="EUR",Tabelle1[[#This Row],[Betrag exkl. MwST.]]*Tabelle1[[#This Row],[MwSt. Satz]],"Rg. nicht in EUR")</f>
        <v>Rg. nicht in EUR</v>
      </c>
      <c r="J88" s="37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7">
        <f t="shared" si="2"/>
        <v>0</v>
      </c>
      <c r="L88" s="37">
        <f t="shared" si="3"/>
        <v>0</v>
      </c>
    </row>
    <row r="89" spans="2:12" x14ac:dyDescent="0.3">
      <c r="B89" s="33"/>
      <c r="C89" s="34"/>
      <c r="D89" s="34"/>
      <c r="E89" s="38"/>
      <c r="F89" s="35" t="s">
        <v>38</v>
      </c>
      <c r="G89" s="50"/>
      <c r="H89" s="39">
        <v>1</v>
      </c>
      <c r="I89" s="36" t="str">
        <f>IF(F89="EUR",Tabelle1[[#This Row],[Betrag exkl. MwST.]]*Tabelle1[[#This Row],[MwSt. Satz]],"Rg. nicht in EUR")</f>
        <v>Rg. nicht in EUR</v>
      </c>
      <c r="J89" s="37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7">
        <f t="shared" si="2"/>
        <v>0</v>
      </c>
      <c r="L89" s="37">
        <f t="shared" si="3"/>
        <v>0</v>
      </c>
    </row>
    <row r="90" spans="2:12" x14ac:dyDescent="0.3">
      <c r="B90" s="33"/>
      <c r="C90" s="34"/>
      <c r="D90" s="34"/>
      <c r="E90" s="38"/>
      <c r="F90" s="35" t="s">
        <v>38</v>
      </c>
      <c r="G90" s="50"/>
      <c r="H90" s="39">
        <v>1</v>
      </c>
      <c r="I90" s="36" t="str">
        <f>IF(F90="EUR",Tabelle1[[#This Row],[Betrag exkl. MwST.]]*Tabelle1[[#This Row],[MwSt. Satz]],"Rg. nicht in EUR")</f>
        <v>Rg. nicht in EUR</v>
      </c>
      <c r="J90" s="37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7">
        <f t="shared" si="2"/>
        <v>0</v>
      </c>
      <c r="L90" s="37">
        <f t="shared" si="3"/>
        <v>0</v>
      </c>
    </row>
    <row r="91" spans="2:12" x14ac:dyDescent="0.3">
      <c r="B91" s="33"/>
      <c r="C91" s="34"/>
      <c r="D91" s="34"/>
      <c r="E91" s="38"/>
      <c r="F91" s="35" t="s">
        <v>38</v>
      </c>
      <c r="G91" s="50"/>
      <c r="H91" s="39">
        <v>1</v>
      </c>
      <c r="I91" s="36" t="str">
        <f>IF(F91="EUR",Tabelle1[[#This Row],[Betrag exkl. MwST.]]*Tabelle1[[#This Row],[MwSt. Satz]],"Rg. nicht in EUR")</f>
        <v>Rg. nicht in EUR</v>
      </c>
      <c r="J91" s="37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7">
        <f t="shared" si="2"/>
        <v>0</v>
      </c>
      <c r="L91" s="37">
        <f t="shared" si="3"/>
        <v>0</v>
      </c>
    </row>
    <row r="92" spans="2:12" x14ac:dyDescent="0.3">
      <c r="B92" s="33"/>
      <c r="C92" s="34"/>
      <c r="D92" s="34"/>
      <c r="E92" s="38"/>
      <c r="F92" s="35" t="s">
        <v>38</v>
      </c>
      <c r="G92" s="50"/>
      <c r="H92" s="39">
        <v>1</v>
      </c>
      <c r="I92" s="36" t="str">
        <f>IF(F92="EUR",Tabelle1[[#This Row],[Betrag exkl. MwST.]]*Tabelle1[[#This Row],[MwSt. Satz]],"Rg. nicht in EUR")</f>
        <v>Rg. nicht in EUR</v>
      </c>
      <c r="J92" s="37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7">
        <f t="shared" si="2"/>
        <v>0</v>
      </c>
      <c r="L92" s="37">
        <f t="shared" si="3"/>
        <v>0</v>
      </c>
    </row>
    <row r="93" spans="2:12" x14ac:dyDescent="0.3">
      <c r="B93" s="33"/>
      <c r="C93" s="34"/>
      <c r="D93" s="34"/>
      <c r="E93" s="38"/>
      <c r="F93" s="35" t="s">
        <v>38</v>
      </c>
      <c r="G93" s="50"/>
      <c r="H93" s="39">
        <v>1</v>
      </c>
      <c r="I93" s="36" t="str">
        <f>IF(F93="EUR",Tabelle1[[#This Row],[Betrag exkl. MwST.]]*Tabelle1[[#This Row],[MwSt. Satz]],"Rg. nicht in EUR")</f>
        <v>Rg. nicht in EUR</v>
      </c>
      <c r="J93" s="37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7">
        <f t="shared" si="2"/>
        <v>0</v>
      </c>
      <c r="L93" s="37">
        <f t="shared" si="3"/>
        <v>0</v>
      </c>
    </row>
    <row r="94" spans="2:12" x14ac:dyDescent="0.3">
      <c r="B94" s="33"/>
      <c r="C94" s="34"/>
      <c r="D94" s="34"/>
      <c r="E94" s="38"/>
      <c r="F94" s="35" t="s">
        <v>38</v>
      </c>
      <c r="G94" s="50"/>
      <c r="H94" s="39">
        <v>1</v>
      </c>
      <c r="I94" s="36" t="str">
        <f>IF(F94="EUR",Tabelle1[[#This Row],[Betrag exkl. MwST.]]*Tabelle1[[#This Row],[MwSt. Satz]],"Rg. nicht in EUR")</f>
        <v>Rg. nicht in EUR</v>
      </c>
      <c r="J94" s="37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7">
        <f t="shared" si="2"/>
        <v>0</v>
      </c>
      <c r="L94" s="37">
        <f t="shared" si="3"/>
        <v>0</v>
      </c>
    </row>
    <row r="95" spans="2:12" x14ac:dyDescent="0.3">
      <c r="B95" s="33"/>
      <c r="C95" s="34"/>
      <c r="D95" s="34"/>
      <c r="E95" s="38"/>
      <c r="F95" s="35" t="s">
        <v>38</v>
      </c>
      <c r="G95" s="50"/>
      <c r="H95" s="39">
        <v>1</v>
      </c>
      <c r="I95" s="36" t="str">
        <f>IF(F95="EUR",Tabelle1[[#This Row],[Betrag exkl. MwST.]]*Tabelle1[[#This Row],[MwSt. Satz]],"Rg. nicht in EUR")</f>
        <v>Rg. nicht in EUR</v>
      </c>
      <c r="J95" s="37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7">
        <f t="shared" si="2"/>
        <v>0</v>
      </c>
      <c r="L95" s="37">
        <f t="shared" si="3"/>
        <v>0</v>
      </c>
    </row>
    <row r="96" spans="2:12" x14ac:dyDescent="0.3">
      <c r="B96" s="33"/>
      <c r="C96" s="34"/>
      <c r="D96" s="34"/>
      <c r="E96" s="38"/>
      <c r="F96" s="35" t="s">
        <v>38</v>
      </c>
      <c r="G96" s="50"/>
      <c r="H96" s="39">
        <v>1</v>
      </c>
      <c r="I96" s="36" t="str">
        <f>IF(F96="EUR",Tabelle1[[#This Row],[Betrag exkl. MwST.]]*Tabelle1[[#This Row],[MwSt. Satz]],"Rg. nicht in EUR")</f>
        <v>Rg. nicht in EUR</v>
      </c>
      <c r="J96" s="37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7">
        <f t="shared" si="2"/>
        <v>0</v>
      </c>
      <c r="L96" s="37">
        <f t="shared" si="3"/>
        <v>0</v>
      </c>
    </row>
    <row r="97" spans="2:12" x14ac:dyDescent="0.3">
      <c r="B97" s="33"/>
      <c r="C97" s="34"/>
      <c r="D97" s="34"/>
      <c r="E97" s="38"/>
      <c r="F97" s="35" t="s">
        <v>38</v>
      </c>
      <c r="G97" s="50"/>
      <c r="H97" s="39">
        <v>1</v>
      </c>
      <c r="I97" s="36" t="str">
        <f>IF(F97="EUR",Tabelle1[[#This Row],[Betrag exkl. MwST.]]*Tabelle1[[#This Row],[MwSt. Satz]],"Rg. nicht in EUR")</f>
        <v>Rg. nicht in EUR</v>
      </c>
      <c r="J97" s="37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7">
        <f t="shared" si="2"/>
        <v>0</v>
      </c>
      <c r="L97" s="37">
        <f t="shared" si="3"/>
        <v>0</v>
      </c>
    </row>
    <row r="98" spans="2:12" x14ac:dyDescent="0.3">
      <c r="B98" s="33"/>
      <c r="C98" s="34"/>
      <c r="D98" s="34"/>
      <c r="E98" s="38"/>
      <c r="F98" s="35" t="s">
        <v>38</v>
      </c>
      <c r="G98" s="50"/>
      <c r="H98" s="39">
        <v>1</v>
      </c>
      <c r="I98" s="36" t="str">
        <f>IF(F98="EUR",Tabelle1[[#This Row],[Betrag exkl. MwST.]]*Tabelle1[[#This Row],[MwSt. Satz]],"Rg. nicht in EUR")</f>
        <v>Rg. nicht in EUR</v>
      </c>
      <c r="J98" s="37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7">
        <f t="shared" si="2"/>
        <v>0</v>
      </c>
      <c r="L98" s="37">
        <f t="shared" si="3"/>
        <v>0</v>
      </c>
    </row>
    <row r="99" spans="2:12" x14ac:dyDescent="0.3">
      <c r="B99" s="33"/>
      <c r="C99" s="34"/>
      <c r="D99" s="34"/>
      <c r="E99" s="38"/>
      <c r="F99" s="35" t="s">
        <v>38</v>
      </c>
      <c r="G99" s="50"/>
      <c r="H99" s="39">
        <v>1</v>
      </c>
      <c r="I99" s="36" t="str">
        <f>IF(F99="EUR",Tabelle1[[#This Row],[Betrag exkl. MwST.]]*Tabelle1[[#This Row],[MwSt. Satz]],"Rg. nicht in EUR")</f>
        <v>Rg. nicht in EUR</v>
      </c>
      <c r="J99" s="37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7">
        <f t="shared" si="2"/>
        <v>0</v>
      </c>
      <c r="L99" s="37">
        <f t="shared" si="3"/>
        <v>0</v>
      </c>
    </row>
    <row r="100" spans="2:12" x14ac:dyDescent="0.3">
      <c r="B100" s="33"/>
      <c r="C100" s="34"/>
      <c r="D100" s="34"/>
      <c r="E100" s="38"/>
      <c r="F100" s="35" t="s">
        <v>38</v>
      </c>
      <c r="G100" s="50"/>
      <c r="H100" s="39">
        <v>1</v>
      </c>
      <c r="I100" s="36" t="str">
        <f>IF(F100="EUR",Tabelle1[[#This Row],[Betrag exkl. MwST.]]*Tabelle1[[#This Row],[MwSt. Satz]],"Rg. nicht in EUR")</f>
        <v>Rg. nicht in EUR</v>
      </c>
      <c r="J100" s="37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7">
        <f t="shared" si="2"/>
        <v>0</v>
      </c>
      <c r="L100" s="37">
        <f t="shared" si="3"/>
        <v>0</v>
      </c>
    </row>
    <row r="101" spans="2:12" x14ac:dyDescent="0.3">
      <c r="B101" s="33"/>
      <c r="C101" s="34"/>
      <c r="D101" s="34"/>
      <c r="E101" s="38"/>
      <c r="F101" s="35" t="s">
        <v>38</v>
      </c>
      <c r="G101" s="50"/>
      <c r="H101" s="39">
        <v>1</v>
      </c>
      <c r="I101" s="36" t="str">
        <f>IF(F101="EUR",Tabelle1[[#This Row],[Betrag exkl. MwST.]]*Tabelle1[[#This Row],[MwSt. Satz]],"Rg. nicht in EUR")</f>
        <v>Rg. nicht in EUR</v>
      </c>
      <c r="J101" s="37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7">
        <f t="shared" si="2"/>
        <v>0</v>
      </c>
      <c r="L101" s="37">
        <f t="shared" si="3"/>
        <v>0</v>
      </c>
    </row>
    <row r="102" spans="2:12" x14ac:dyDescent="0.3">
      <c r="B102" s="33"/>
      <c r="C102" s="34"/>
      <c r="D102" s="34"/>
      <c r="E102" s="38"/>
      <c r="F102" s="35" t="s">
        <v>38</v>
      </c>
      <c r="G102" s="50"/>
      <c r="H102" s="39">
        <v>1</v>
      </c>
      <c r="I102" s="36" t="str">
        <f>IF(F102="EUR",Tabelle1[[#This Row],[Betrag exkl. MwST.]]*Tabelle1[[#This Row],[MwSt. Satz]],"Rg. nicht in EUR")</f>
        <v>Rg. nicht in EUR</v>
      </c>
      <c r="J102" s="37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7">
        <f t="shared" si="2"/>
        <v>0</v>
      </c>
      <c r="L102" s="37">
        <f t="shared" si="3"/>
        <v>0</v>
      </c>
    </row>
    <row r="103" spans="2:12" x14ac:dyDescent="0.3">
      <c r="B103" s="33"/>
      <c r="C103" s="34"/>
      <c r="D103" s="34"/>
      <c r="E103" s="38"/>
      <c r="F103" s="35" t="s">
        <v>38</v>
      </c>
      <c r="G103" s="50"/>
      <c r="H103" s="39">
        <v>1</v>
      </c>
      <c r="I103" s="36" t="str">
        <f>IF(F103="EUR",Tabelle1[[#This Row],[Betrag exkl. MwST.]]*Tabelle1[[#This Row],[MwSt. Satz]],"Rg. nicht in EUR")</f>
        <v>Rg. nicht in EUR</v>
      </c>
      <c r="J103" s="37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7">
        <f t="shared" si="2"/>
        <v>0</v>
      </c>
      <c r="L103" s="37">
        <f t="shared" si="3"/>
        <v>0</v>
      </c>
    </row>
    <row r="104" spans="2:12" x14ac:dyDescent="0.3">
      <c r="B104" s="33"/>
      <c r="C104" s="34"/>
      <c r="D104" s="34"/>
      <c r="E104" s="38"/>
      <c r="F104" s="35" t="s">
        <v>38</v>
      </c>
      <c r="G104" s="50"/>
      <c r="H104" s="39">
        <v>1</v>
      </c>
      <c r="I104" s="36" t="str">
        <f>IF(F104="EUR",Tabelle1[[#This Row],[Betrag exkl. MwST.]]*Tabelle1[[#This Row],[MwSt. Satz]],"Rg. nicht in EUR")</f>
        <v>Rg. nicht in EUR</v>
      </c>
      <c r="J104" s="37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7">
        <f t="shared" si="2"/>
        <v>0</v>
      </c>
      <c r="L104" s="37">
        <f t="shared" si="3"/>
        <v>0</v>
      </c>
    </row>
    <row r="105" spans="2:12" x14ac:dyDescent="0.3">
      <c r="B105" s="33"/>
      <c r="C105" s="34"/>
      <c r="D105" s="34"/>
      <c r="E105" s="38"/>
      <c r="F105" s="35" t="s">
        <v>38</v>
      </c>
      <c r="G105" s="50"/>
      <c r="H105" s="39">
        <v>1</v>
      </c>
      <c r="I105" s="36" t="str">
        <f>IF(F105="EUR",Tabelle1[[#This Row],[Betrag exkl. MwST.]]*Tabelle1[[#This Row],[MwSt. Satz]],"Rg. nicht in EUR")</f>
        <v>Rg. nicht in EUR</v>
      </c>
      <c r="J105" s="37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7">
        <f t="shared" si="2"/>
        <v>0</v>
      </c>
      <c r="L105" s="37">
        <f t="shared" si="3"/>
        <v>0</v>
      </c>
    </row>
    <row r="106" spans="2:12" x14ac:dyDescent="0.3">
      <c r="B106" s="33"/>
      <c r="C106" s="34"/>
      <c r="D106" s="34"/>
      <c r="E106" s="38"/>
      <c r="F106" s="35" t="s">
        <v>38</v>
      </c>
      <c r="G106" s="50"/>
      <c r="H106" s="39">
        <v>1</v>
      </c>
      <c r="I106" s="36" t="str">
        <f>IF(F106="EUR",Tabelle1[[#This Row],[Betrag exkl. MwST.]]*Tabelle1[[#This Row],[MwSt. Satz]],"Rg. nicht in EUR")</f>
        <v>Rg. nicht in EUR</v>
      </c>
      <c r="J106" s="37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7">
        <f t="shared" si="2"/>
        <v>0</v>
      </c>
      <c r="L106" s="37">
        <f t="shared" si="3"/>
        <v>0</v>
      </c>
    </row>
    <row r="107" spans="2:12" x14ac:dyDescent="0.3">
      <c r="B107" s="33"/>
      <c r="C107" s="34"/>
      <c r="D107" s="34"/>
      <c r="E107" s="38"/>
      <c r="F107" s="35" t="s">
        <v>38</v>
      </c>
      <c r="G107" s="50"/>
      <c r="H107" s="39">
        <v>1</v>
      </c>
      <c r="I107" s="36" t="str">
        <f>IF(F107="EUR",Tabelle1[[#This Row],[Betrag exkl. MwST.]]*Tabelle1[[#This Row],[MwSt. Satz]],"Rg. nicht in EUR")</f>
        <v>Rg. nicht in EUR</v>
      </c>
      <c r="J107" s="37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7">
        <f t="shared" si="2"/>
        <v>0</v>
      </c>
      <c r="L107" s="37">
        <f t="shared" si="3"/>
        <v>0</v>
      </c>
    </row>
    <row r="108" spans="2:12" x14ac:dyDescent="0.3">
      <c r="B108" s="33"/>
      <c r="C108" s="34"/>
      <c r="D108" s="34"/>
      <c r="E108" s="38"/>
      <c r="F108" s="35" t="s">
        <v>38</v>
      </c>
      <c r="G108" s="50"/>
      <c r="H108" s="39">
        <v>1</v>
      </c>
      <c r="I108" s="36" t="str">
        <f>IF(F108="EUR",Tabelle1[[#This Row],[Betrag exkl. MwST.]]*Tabelle1[[#This Row],[MwSt. Satz]],"Rg. nicht in EUR")</f>
        <v>Rg. nicht in EUR</v>
      </c>
      <c r="J108" s="37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7">
        <f t="shared" si="2"/>
        <v>0</v>
      </c>
      <c r="L108" s="37">
        <f t="shared" si="3"/>
        <v>0</v>
      </c>
    </row>
    <row r="109" spans="2:12" x14ac:dyDescent="0.3">
      <c r="B109" s="33"/>
      <c r="C109" s="34"/>
      <c r="D109" s="34"/>
      <c r="E109" s="38"/>
      <c r="F109" s="35" t="s">
        <v>38</v>
      </c>
      <c r="G109" s="50"/>
      <c r="H109" s="39">
        <v>1</v>
      </c>
      <c r="I109" s="36" t="str">
        <f>IF(F109="EUR",Tabelle1[[#This Row],[Betrag exkl. MwST.]]*Tabelle1[[#This Row],[MwSt. Satz]],"Rg. nicht in EUR")</f>
        <v>Rg. nicht in EUR</v>
      </c>
      <c r="J109" s="37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7">
        <f t="shared" si="2"/>
        <v>0</v>
      </c>
      <c r="L109" s="37">
        <f t="shared" si="3"/>
        <v>0</v>
      </c>
    </row>
    <row r="110" spans="2:12" x14ac:dyDescent="0.3">
      <c r="B110" s="33"/>
      <c r="C110" s="34"/>
      <c r="D110" s="34"/>
      <c r="E110" s="38"/>
      <c r="F110" s="35" t="s">
        <v>38</v>
      </c>
      <c r="G110" s="50"/>
      <c r="H110" s="39">
        <v>1</v>
      </c>
      <c r="I110" s="36" t="str">
        <f>IF(F110="EUR",Tabelle1[[#This Row],[Betrag exkl. MwST.]]*Tabelle1[[#This Row],[MwSt. Satz]],"Rg. nicht in EUR")</f>
        <v>Rg. nicht in EUR</v>
      </c>
      <c r="J110" s="37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7">
        <f t="shared" si="2"/>
        <v>0</v>
      </c>
      <c r="L110" s="37">
        <f t="shared" si="3"/>
        <v>0</v>
      </c>
    </row>
    <row r="111" spans="2:12" x14ac:dyDescent="0.3">
      <c r="B111" s="33"/>
      <c r="C111" s="34"/>
      <c r="D111" s="34"/>
      <c r="E111" s="38"/>
      <c r="F111" s="35" t="s">
        <v>38</v>
      </c>
      <c r="G111" s="50"/>
      <c r="H111" s="39">
        <v>1</v>
      </c>
      <c r="I111" s="36" t="str">
        <f>IF(F111="EUR",Tabelle1[[#This Row],[Betrag exkl. MwST.]]*Tabelle1[[#This Row],[MwSt. Satz]],"Rg. nicht in EUR")</f>
        <v>Rg. nicht in EUR</v>
      </c>
      <c r="J111" s="37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7">
        <f t="shared" si="2"/>
        <v>0</v>
      </c>
      <c r="L111" s="37">
        <f t="shared" si="3"/>
        <v>0</v>
      </c>
    </row>
    <row r="112" spans="2:12" x14ac:dyDescent="0.3">
      <c r="B112" s="33"/>
      <c r="C112" s="34"/>
      <c r="D112" s="34"/>
      <c r="E112" s="38"/>
      <c r="F112" s="35" t="s">
        <v>38</v>
      </c>
      <c r="G112" s="50"/>
      <c r="H112" s="39">
        <v>1</v>
      </c>
      <c r="I112" s="36" t="str">
        <f>IF(F112="EUR",Tabelle1[[#This Row],[Betrag exkl. MwST.]]*Tabelle1[[#This Row],[MwSt. Satz]],"Rg. nicht in EUR")</f>
        <v>Rg. nicht in EUR</v>
      </c>
      <c r="J112" s="37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7">
        <f t="shared" si="2"/>
        <v>0</v>
      </c>
      <c r="L112" s="37">
        <f t="shared" si="3"/>
        <v>0</v>
      </c>
    </row>
    <row r="113" spans="2:12" x14ac:dyDescent="0.3">
      <c r="B113" s="33"/>
      <c r="C113" s="34"/>
      <c r="D113" s="34"/>
      <c r="E113" s="38"/>
      <c r="F113" s="35" t="s">
        <v>38</v>
      </c>
      <c r="G113" s="50"/>
      <c r="H113" s="39">
        <v>1</v>
      </c>
      <c r="I113" s="36" t="str">
        <f>IF(F113="EUR",Tabelle1[[#This Row],[Betrag exkl. MwST.]]*Tabelle1[[#This Row],[MwSt. Satz]],"Rg. nicht in EUR")</f>
        <v>Rg. nicht in EUR</v>
      </c>
      <c r="J113" s="37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7">
        <f t="shared" si="2"/>
        <v>0</v>
      </c>
      <c r="L113" s="37">
        <f t="shared" si="3"/>
        <v>0</v>
      </c>
    </row>
    <row r="114" spans="2:12" x14ac:dyDescent="0.3">
      <c r="B114" s="33"/>
      <c r="C114" s="34"/>
      <c r="D114" s="34"/>
      <c r="E114" s="38"/>
      <c r="F114" s="35" t="s">
        <v>38</v>
      </c>
      <c r="G114" s="50"/>
      <c r="H114" s="39">
        <v>1</v>
      </c>
      <c r="I114" s="36" t="str">
        <f>IF(F114="EUR",Tabelle1[[#This Row],[Betrag exkl. MwST.]]*Tabelle1[[#This Row],[MwSt. Satz]],"Rg. nicht in EUR")</f>
        <v>Rg. nicht in EUR</v>
      </c>
      <c r="J114" s="37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7">
        <f t="shared" si="2"/>
        <v>0</v>
      </c>
      <c r="L114" s="37">
        <f t="shared" si="3"/>
        <v>0</v>
      </c>
    </row>
    <row r="115" spans="2:12" x14ac:dyDescent="0.3">
      <c r="B115" s="33"/>
      <c r="C115" s="34"/>
      <c r="D115" s="34"/>
      <c r="E115" s="38"/>
      <c r="F115" s="35" t="s">
        <v>38</v>
      </c>
      <c r="G115" s="50"/>
      <c r="H115" s="39">
        <v>1</v>
      </c>
      <c r="I115" s="36" t="str">
        <f>IF(F115="EUR",Tabelle1[[#This Row],[Betrag exkl. MwST.]]*Tabelle1[[#This Row],[MwSt. Satz]],"Rg. nicht in EUR")</f>
        <v>Rg. nicht in EUR</v>
      </c>
      <c r="J115" s="37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7">
        <f t="shared" si="2"/>
        <v>0</v>
      </c>
      <c r="L115" s="37">
        <f t="shared" si="3"/>
        <v>0</v>
      </c>
    </row>
    <row r="116" spans="2:12" x14ac:dyDescent="0.3">
      <c r="B116" s="33"/>
      <c r="C116" s="34"/>
      <c r="D116" s="34"/>
      <c r="E116" s="38"/>
      <c r="F116" s="35" t="s">
        <v>38</v>
      </c>
      <c r="G116" s="50"/>
      <c r="H116" s="39">
        <v>1</v>
      </c>
      <c r="I116" s="36" t="str">
        <f>IF(F116="EUR",Tabelle1[[#This Row],[Betrag exkl. MwST.]]*Tabelle1[[#This Row],[MwSt. Satz]],"Rg. nicht in EUR")</f>
        <v>Rg. nicht in EUR</v>
      </c>
      <c r="J116" s="37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7">
        <f t="shared" si="2"/>
        <v>0</v>
      </c>
      <c r="L116" s="37">
        <f t="shared" si="3"/>
        <v>0</v>
      </c>
    </row>
    <row r="117" spans="2:12" x14ac:dyDescent="0.3">
      <c r="B117" s="33"/>
      <c r="C117" s="34"/>
      <c r="D117" s="34"/>
      <c r="E117" s="38"/>
      <c r="F117" s="35" t="s">
        <v>38</v>
      </c>
      <c r="G117" s="50"/>
      <c r="H117" s="39">
        <v>1</v>
      </c>
      <c r="I117" s="36" t="str">
        <f>IF(F117="EUR",Tabelle1[[#This Row],[Betrag exkl. MwST.]]*Tabelle1[[#This Row],[MwSt. Satz]],"Rg. nicht in EUR")</f>
        <v>Rg. nicht in EUR</v>
      </c>
      <c r="J117" s="37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7">
        <f t="shared" si="2"/>
        <v>0</v>
      </c>
      <c r="L117" s="37">
        <f t="shared" si="3"/>
        <v>0</v>
      </c>
    </row>
    <row r="118" spans="2:12" x14ac:dyDescent="0.3">
      <c r="B118" s="33"/>
      <c r="C118" s="34"/>
      <c r="D118" s="34"/>
      <c r="E118" s="38"/>
      <c r="F118" s="35" t="s">
        <v>38</v>
      </c>
      <c r="G118" s="50"/>
      <c r="H118" s="39">
        <v>1</v>
      </c>
      <c r="I118" s="36" t="str">
        <f>IF(F118="EUR",Tabelle1[[#This Row],[Betrag exkl. MwST.]]*Tabelle1[[#This Row],[MwSt. Satz]],"Rg. nicht in EUR")</f>
        <v>Rg. nicht in EUR</v>
      </c>
      <c r="J118" s="37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7">
        <f t="shared" si="2"/>
        <v>0</v>
      </c>
      <c r="L118" s="37">
        <f t="shared" si="3"/>
        <v>0</v>
      </c>
    </row>
    <row r="119" spans="2:12" x14ac:dyDescent="0.3">
      <c r="B119" s="33"/>
      <c r="C119" s="34"/>
      <c r="D119" s="34"/>
      <c r="E119" s="38"/>
      <c r="F119" s="35" t="s">
        <v>38</v>
      </c>
      <c r="G119" s="50"/>
      <c r="H119" s="39">
        <v>1</v>
      </c>
      <c r="I119" s="36" t="str">
        <f>IF(F119="EUR",Tabelle1[[#This Row],[Betrag exkl. MwST.]]*Tabelle1[[#This Row],[MwSt. Satz]],"Rg. nicht in EUR")</f>
        <v>Rg. nicht in EUR</v>
      </c>
      <c r="J119" s="37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7">
        <f t="shared" si="2"/>
        <v>0</v>
      </c>
      <c r="L119" s="37">
        <f t="shared" si="3"/>
        <v>0</v>
      </c>
    </row>
    <row r="120" spans="2:12" x14ac:dyDescent="0.3">
      <c r="B120" s="33"/>
      <c r="C120" s="34"/>
      <c r="D120" s="34"/>
      <c r="E120" s="38"/>
      <c r="F120" s="35" t="s">
        <v>38</v>
      </c>
      <c r="G120" s="50"/>
      <c r="H120" s="39">
        <v>1</v>
      </c>
      <c r="I120" s="36" t="str">
        <f>IF(F120="EUR",Tabelle1[[#This Row],[Betrag exkl. MwST.]]*Tabelle1[[#This Row],[MwSt. Satz]],"Rg. nicht in EUR")</f>
        <v>Rg. nicht in EUR</v>
      </c>
      <c r="J120" s="37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7">
        <f t="shared" si="2"/>
        <v>0</v>
      </c>
      <c r="L120" s="37">
        <f t="shared" si="3"/>
        <v>0</v>
      </c>
    </row>
    <row r="121" spans="2:12" x14ac:dyDescent="0.3">
      <c r="B121" s="33"/>
      <c r="C121" s="34"/>
      <c r="D121" s="34"/>
      <c r="E121" s="38"/>
      <c r="F121" s="35" t="s">
        <v>38</v>
      </c>
      <c r="G121" s="50"/>
      <c r="H121" s="39">
        <v>1</v>
      </c>
      <c r="I121" s="36" t="str">
        <f>IF(F121="EUR",Tabelle1[[#This Row],[Betrag exkl. MwST.]]*Tabelle1[[#This Row],[MwSt. Satz]],"Rg. nicht in EUR")</f>
        <v>Rg. nicht in EUR</v>
      </c>
      <c r="J121" s="37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7">
        <f t="shared" si="2"/>
        <v>0</v>
      </c>
      <c r="L121" s="37">
        <f t="shared" si="3"/>
        <v>0</v>
      </c>
    </row>
    <row r="122" spans="2:12" x14ac:dyDescent="0.3">
      <c r="B122" s="33"/>
      <c r="C122" s="34"/>
      <c r="D122" s="34"/>
      <c r="E122" s="38"/>
      <c r="F122" s="35" t="s">
        <v>38</v>
      </c>
      <c r="G122" s="50"/>
      <c r="H122" s="39">
        <v>1</v>
      </c>
      <c r="I122" s="36" t="str">
        <f>IF(F122="EUR",Tabelle1[[#This Row],[Betrag exkl. MwST.]]*Tabelle1[[#This Row],[MwSt. Satz]],"Rg. nicht in EUR")</f>
        <v>Rg. nicht in EUR</v>
      </c>
      <c r="J122" s="37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7">
        <f t="shared" si="2"/>
        <v>0</v>
      </c>
      <c r="L122" s="37">
        <f t="shared" si="3"/>
        <v>0</v>
      </c>
    </row>
    <row r="123" spans="2:12" x14ac:dyDescent="0.3">
      <c r="B123" s="33"/>
      <c r="C123" s="34"/>
      <c r="D123" s="34"/>
      <c r="E123" s="38"/>
      <c r="F123" s="35" t="s">
        <v>38</v>
      </c>
      <c r="G123" s="50"/>
      <c r="H123" s="39">
        <v>1</v>
      </c>
      <c r="I123" s="36" t="str">
        <f>IF(F123="EUR",Tabelle1[[#This Row],[Betrag exkl. MwST.]]*Tabelle1[[#This Row],[MwSt. Satz]],"Rg. nicht in EUR")</f>
        <v>Rg. nicht in EUR</v>
      </c>
      <c r="J123" s="37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7">
        <f t="shared" si="2"/>
        <v>0</v>
      </c>
      <c r="L123" s="37">
        <f t="shared" si="3"/>
        <v>0</v>
      </c>
    </row>
    <row r="124" spans="2:12" x14ac:dyDescent="0.3">
      <c r="B124" s="33"/>
      <c r="C124" s="34"/>
      <c r="D124" s="34"/>
      <c r="E124" s="38"/>
      <c r="F124" s="35" t="s">
        <v>38</v>
      </c>
      <c r="G124" s="50"/>
      <c r="H124" s="39">
        <v>1</v>
      </c>
      <c r="I124" s="36" t="str">
        <f>IF(F124="EUR",Tabelle1[[#This Row],[Betrag exkl. MwST.]]*Tabelle1[[#This Row],[MwSt. Satz]],"Rg. nicht in EUR")</f>
        <v>Rg. nicht in EUR</v>
      </c>
      <c r="J124" s="37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7">
        <f t="shared" si="2"/>
        <v>0</v>
      </c>
      <c r="L124" s="37">
        <f t="shared" si="3"/>
        <v>0</v>
      </c>
    </row>
    <row r="125" spans="2:12" x14ac:dyDescent="0.3">
      <c r="B125" s="33"/>
      <c r="C125" s="34"/>
      <c r="D125" s="34"/>
      <c r="E125" s="38"/>
      <c r="F125" s="35" t="s">
        <v>38</v>
      </c>
      <c r="G125" s="50"/>
      <c r="H125" s="39">
        <v>1</v>
      </c>
      <c r="I125" s="36" t="str">
        <f>IF(F125="EUR",Tabelle1[[#This Row],[Betrag exkl. MwST.]]*Tabelle1[[#This Row],[MwSt. Satz]],"Rg. nicht in EUR")</f>
        <v>Rg. nicht in EUR</v>
      </c>
      <c r="J125" s="37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7">
        <f t="shared" si="2"/>
        <v>0</v>
      </c>
      <c r="L125" s="37">
        <f t="shared" si="3"/>
        <v>0</v>
      </c>
    </row>
    <row r="126" spans="2:12" x14ac:dyDescent="0.3">
      <c r="B126" s="33"/>
      <c r="C126" s="34"/>
      <c r="D126" s="34"/>
      <c r="E126" s="38"/>
      <c r="F126" s="35" t="s">
        <v>38</v>
      </c>
      <c r="G126" s="50"/>
      <c r="H126" s="39">
        <v>1</v>
      </c>
      <c r="I126" s="36" t="str">
        <f>IF(F126="EUR",Tabelle1[[#This Row],[Betrag exkl. MwST.]]*Tabelle1[[#This Row],[MwSt. Satz]],"Rg. nicht in EUR")</f>
        <v>Rg. nicht in EUR</v>
      </c>
      <c r="J126" s="37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7">
        <f t="shared" si="2"/>
        <v>0</v>
      </c>
      <c r="L126" s="37">
        <f t="shared" si="3"/>
        <v>0</v>
      </c>
    </row>
    <row r="127" spans="2:12" x14ac:dyDescent="0.3">
      <c r="B127" s="33"/>
      <c r="C127" s="34"/>
      <c r="D127" s="34"/>
      <c r="E127" s="38"/>
      <c r="F127" s="35" t="s">
        <v>38</v>
      </c>
      <c r="G127" s="50"/>
      <c r="H127" s="39">
        <v>1</v>
      </c>
      <c r="I127" s="36" t="str">
        <f>IF(F127="EUR",Tabelle1[[#This Row],[Betrag exkl. MwST.]]*Tabelle1[[#This Row],[MwSt. Satz]],"Rg. nicht in EUR")</f>
        <v>Rg. nicht in EUR</v>
      </c>
      <c r="J127" s="37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7">
        <f t="shared" si="2"/>
        <v>0</v>
      </c>
      <c r="L127" s="37">
        <f t="shared" si="3"/>
        <v>0</v>
      </c>
    </row>
    <row r="128" spans="2:12" x14ac:dyDescent="0.3">
      <c r="B128" s="33"/>
      <c r="C128" s="34"/>
      <c r="D128" s="34"/>
      <c r="E128" s="38"/>
      <c r="F128" s="35" t="s">
        <v>38</v>
      </c>
      <c r="G128" s="50"/>
      <c r="H128" s="39">
        <v>1</v>
      </c>
      <c r="I128" s="36" t="str">
        <f>IF(F128="EUR",Tabelle1[[#This Row],[Betrag exkl. MwST.]]*Tabelle1[[#This Row],[MwSt. Satz]],"Rg. nicht in EUR")</f>
        <v>Rg. nicht in EUR</v>
      </c>
      <c r="J128" s="37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7">
        <f t="shared" si="2"/>
        <v>0</v>
      </c>
      <c r="L128" s="37">
        <f t="shared" si="3"/>
        <v>0</v>
      </c>
    </row>
    <row r="129" spans="2:12" x14ac:dyDescent="0.3">
      <c r="B129" s="33"/>
      <c r="C129" s="34"/>
      <c r="D129" s="34"/>
      <c r="E129" s="38"/>
      <c r="F129" s="35" t="s">
        <v>38</v>
      </c>
      <c r="G129" s="50"/>
      <c r="H129" s="39">
        <v>1</v>
      </c>
      <c r="I129" s="36" t="str">
        <f>IF(F129="EUR",Tabelle1[[#This Row],[Betrag exkl. MwST.]]*Tabelle1[[#This Row],[MwSt. Satz]],"Rg. nicht in EUR")</f>
        <v>Rg. nicht in EUR</v>
      </c>
      <c r="J129" s="37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7">
        <f t="shared" si="2"/>
        <v>0</v>
      </c>
      <c r="L129" s="37">
        <f t="shared" si="3"/>
        <v>0</v>
      </c>
    </row>
    <row r="130" spans="2:12" x14ac:dyDescent="0.3">
      <c r="B130" s="33"/>
      <c r="C130" s="34"/>
      <c r="D130" s="34"/>
      <c r="E130" s="38"/>
      <c r="F130" s="35" t="s">
        <v>38</v>
      </c>
      <c r="G130" s="50"/>
      <c r="H130" s="39">
        <v>1</v>
      </c>
      <c r="I130" s="36" t="str">
        <f>IF(F130="EUR",Tabelle1[[#This Row],[Betrag exkl. MwST.]]*Tabelle1[[#This Row],[MwSt. Satz]],"Rg. nicht in EUR")</f>
        <v>Rg. nicht in EUR</v>
      </c>
      <c r="J130" s="37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7">
        <f t="shared" si="2"/>
        <v>0</v>
      </c>
      <c r="L130" s="37">
        <f t="shared" si="3"/>
        <v>0</v>
      </c>
    </row>
    <row r="131" spans="2:12" x14ac:dyDescent="0.3">
      <c r="B131" s="33"/>
      <c r="C131" s="34"/>
      <c r="D131" s="34"/>
      <c r="E131" s="38"/>
      <c r="F131" s="35" t="s">
        <v>38</v>
      </c>
      <c r="G131" s="50"/>
      <c r="H131" s="39">
        <v>1</v>
      </c>
      <c r="I131" s="36" t="str">
        <f>IF(F131="EUR",Tabelle1[[#This Row],[Betrag exkl. MwST.]]*Tabelle1[[#This Row],[MwSt. Satz]],"Rg. nicht in EUR")</f>
        <v>Rg. nicht in EUR</v>
      </c>
      <c r="J131" s="37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7">
        <f t="shared" si="2"/>
        <v>0</v>
      </c>
      <c r="L131" s="37">
        <f t="shared" si="3"/>
        <v>0</v>
      </c>
    </row>
    <row r="132" spans="2:12" x14ac:dyDescent="0.3">
      <c r="B132" s="33"/>
      <c r="C132" s="34"/>
      <c r="D132" s="34"/>
      <c r="E132" s="38"/>
      <c r="F132" s="35" t="s">
        <v>38</v>
      </c>
      <c r="G132" s="50"/>
      <c r="H132" s="39">
        <v>1</v>
      </c>
      <c r="I132" s="36" t="str">
        <f>IF(F132="EUR",Tabelle1[[#This Row],[Betrag exkl. MwST.]]*Tabelle1[[#This Row],[MwSt. Satz]],"Rg. nicht in EUR")</f>
        <v>Rg. nicht in EUR</v>
      </c>
      <c r="J132" s="37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7">
        <f t="shared" si="2"/>
        <v>0</v>
      </c>
      <c r="L132" s="37">
        <f t="shared" si="3"/>
        <v>0</v>
      </c>
    </row>
    <row r="133" spans="2:12" x14ac:dyDescent="0.3">
      <c r="B133" s="33"/>
      <c r="C133" s="34"/>
      <c r="D133" s="34"/>
      <c r="E133" s="38"/>
      <c r="F133" s="35" t="s">
        <v>38</v>
      </c>
      <c r="G133" s="50"/>
      <c r="H133" s="39">
        <v>1</v>
      </c>
      <c r="I133" s="36" t="str">
        <f>IF(F133="EUR",Tabelle1[[#This Row],[Betrag exkl. MwST.]]*Tabelle1[[#This Row],[MwSt. Satz]],"Rg. nicht in EUR")</f>
        <v>Rg. nicht in EUR</v>
      </c>
      <c r="J133" s="37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7">
        <f t="shared" si="2"/>
        <v>0</v>
      </c>
      <c r="L133" s="37">
        <f t="shared" si="3"/>
        <v>0</v>
      </c>
    </row>
    <row r="134" spans="2:12" x14ac:dyDescent="0.3">
      <c r="B134" s="33"/>
      <c r="C134" s="34"/>
      <c r="D134" s="34"/>
      <c r="E134" s="38"/>
      <c r="F134" s="35" t="s">
        <v>38</v>
      </c>
      <c r="G134" s="50"/>
      <c r="H134" s="39">
        <v>1</v>
      </c>
      <c r="I134" s="36" t="str">
        <f>IF(F134="EUR",Tabelle1[[#This Row],[Betrag exkl. MwST.]]*Tabelle1[[#This Row],[MwSt. Satz]],"Rg. nicht in EUR")</f>
        <v>Rg. nicht in EUR</v>
      </c>
      <c r="J134" s="37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7">
        <f t="shared" si="2"/>
        <v>0</v>
      </c>
      <c r="L134" s="37">
        <f t="shared" si="3"/>
        <v>0</v>
      </c>
    </row>
    <row r="135" spans="2:12" x14ac:dyDescent="0.3">
      <c r="B135" s="33"/>
      <c r="C135" s="34"/>
      <c r="D135" s="34"/>
      <c r="E135" s="38"/>
      <c r="F135" s="35" t="s">
        <v>38</v>
      </c>
      <c r="G135" s="50"/>
      <c r="H135" s="39">
        <v>1</v>
      </c>
      <c r="I135" s="36" t="str">
        <f>IF(F135="EUR",Tabelle1[[#This Row],[Betrag exkl. MwST.]]*Tabelle1[[#This Row],[MwSt. Satz]],"Rg. nicht in EUR")</f>
        <v>Rg. nicht in EUR</v>
      </c>
      <c r="J135" s="37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7">
        <f t="shared" si="2"/>
        <v>0</v>
      </c>
      <c r="L135" s="37">
        <f t="shared" si="3"/>
        <v>0</v>
      </c>
    </row>
    <row r="136" spans="2:12" x14ac:dyDescent="0.3">
      <c r="B136" s="33"/>
      <c r="C136" s="34"/>
      <c r="D136" s="34"/>
      <c r="E136" s="38"/>
      <c r="F136" s="35" t="s">
        <v>38</v>
      </c>
      <c r="G136" s="50"/>
      <c r="H136" s="39">
        <v>1</v>
      </c>
      <c r="I136" s="36" t="str">
        <f>IF(F136="EUR",Tabelle1[[#This Row],[Betrag exkl. MwST.]]*Tabelle1[[#This Row],[MwSt. Satz]],"Rg. nicht in EUR")</f>
        <v>Rg. nicht in EUR</v>
      </c>
      <c r="J136" s="37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7">
        <f t="shared" si="2"/>
        <v>0</v>
      </c>
      <c r="L136" s="37">
        <f t="shared" si="3"/>
        <v>0</v>
      </c>
    </row>
    <row r="137" spans="2:12" x14ac:dyDescent="0.3">
      <c r="B137" s="33"/>
      <c r="C137" s="34"/>
      <c r="D137" s="34"/>
      <c r="E137" s="38"/>
      <c r="F137" s="35" t="s">
        <v>38</v>
      </c>
      <c r="G137" s="50"/>
      <c r="H137" s="39">
        <v>1</v>
      </c>
      <c r="I137" s="36" t="str">
        <f>IF(F137="EUR",Tabelle1[[#This Row],[Betrag exkl. MwST.]]*Tabelle1[[#This Row],[MwSt. Satz]],"Rg. nicht in EUR")</f>
        <v>Rg. nicht in EUR</v>
      </c>
      <c r="J137" s="37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7">
        <f t="shared" si="2"/>
        <v>0</v>
      </c>
      <c r="L137" s="37">
        <f t="shared" si="3"/>
        <v>0</v>
      </c>
    </row>
    <row r="138" spans="2:12" x14ac:dyDescent="0.3">
      <c r="B138" s="33"/>
      <c r="C138" s="34"/>
      <c r="D138" s="34"/>
      <c r="E138" s="38"/>
      <c r="F138" s="35" t="s">
        <v>38</v>
      </c>
      <c r="G138" s="50"/>
      <c r="H138" s="39">
        <v>1</v>
      </c>
      <c r="I138" s="36" t="str">
        <f>IF(F138="EUR",Tabelle1[[#This Row],[Betrag exkl. MwST.]]*Tabelle1[[#This Row],[MwSt. Satz]],"Rg. nicht in EUR")</f>
        <v>Rg. nicht in EUR</v>
      </c>
      <c r="J138" s="37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7">
        <f t="shared" ref="K138:K201" si="4">H138*J138</f>
        <v>0</v>
      </c>
      <c r="L138" s="37">
        <f t="shared" ref="L138:L201" si="5">J138+K138</f>
        <v>0</v>
      </c>
    </row>
    <row r="139" spans="2:12" x14ac:dyDescent="0.3">
      <c r="B139" s="33"/>
      <c r="C139" s="34"/>
      <c r="D139" s="34"/>
      <c r="E139" s="38"/>
      <c r="F139" s="35" t="s">
        <v>38</v>
      </c>
      <c r="G139" s="50"/>
      <c r="H139" s="39">
        <v>1</v>
      </c>
      <c r="I139" s="36" t="str">
        <f>IF(F139="EUR",Tabelle1[[#This Row],[Betrag exkl. MwST.]]*Tabelle1[[#This Row],[MwSt. Satz]],"Rg. nicht in EUR")</f>
        <v>Rg. nicht in EUR</v>
      </c>
      <c r="J139" s="37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7">
        <f t="shared" si="4"/>
        <v>0</v>
      </c>
      <c r="L139" s="37">
        <f t="shared" si="5"/>
        <v>0</v>
      </c>
    </row>
    <row r="140" spans="2:12" x14ac:dyDescent="0.3">
      <c r="B140" s="33"/>
      <c r="C140" s="34"/>
      <c r="D140" s="34"/>
      <c r="E140" s="38"/>
      <c r="F140" s="35" t="s">
        <v>38</v>
      </c>
      <c r="G140" s="50"/>
      <c r="H140" s="39">
        <v>1</v>
      </c>
      <c r="I140" s="36" t="str">
        <f>IF(F140="EUR",Tabelle1[[#This Row],[Betrag exkl. MwST.]]*Tabelle1[[#This Row],[MwSt. Satz]],"Rg. nicht in EUR")</f>
        <v>Rg. nicht in EUR</v>
      </c>
      <c r="J140" s="37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7">
        <f t="shared" si="4"/>
        <v>0</v>
      </c>
      <c r="L140" s="37">
        <f t="shared" si="5"/>
        <v>0</v>
      </c>
    </row>
    <row r="141" spans="2:12" x14ac:dyDescent="0.3">
      <c r="B141" s="33"/>
      <c r="C141" s="34"/>
      <c r="D141" s="34"/>
      <c r="E141" s="38"/>
      <c r="F141" s="35" t="s">
        <v>38</v>
      </c>
      <c r="G141" s="50"/>
      <c r="H141" s="39">
        <v>1</v>
      </c>
      <c r="I141" s="36" t="str">
        <f>IF(F141="EUR",Tabelle1[[#This Row],[Betrag exkl. MwST.]]*Tabelle1[[#This Row],[MwSt. Satz]],"Rg. nicht in EUR")</f>
        <v>Rg. nicht in EUR</v>
      </c>
      <c r="J141" s="37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7">
        <f t="shared" si="4"/>
        <v>0</v>
      </c>
      <c r="L141" s="37">
        <f t="shared" si="5"/>
        <v>0</v>
      </c>
    </row>
    <row r="142" spans="2:12" x14ac:dyDescent="0.3">
      <c r="B142" s="33"/>
      <c r="C142" s="34"/>
      <c r="D142" s="34"/>
      <c r="E142" s="38"/>
      <c r="F142" s="35" t="s">
        <v>38</v>
      </c>
      <c r="G142" s="50"/>
      <c r="H142" s="39">
        <v>1</v>
      </c>
      <c r="I142" s="36" t="str">
        <f>IF(F142="EUR",Tabelle1[[#This Row],[Betrag exkl. MwST.]]*Tabelle1[[#This Row],[MwSt. Satz]],"Rg. nicht in EUR")</f>
        <v>Rg. nicht in EUR</v>
      </c>
      <c r="J142" s="37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7">
        <f t="shared" si="4"/>
        <v>0</v>
      </c>
      <c r="L142" s="37">
        <f t="shared" si="5"/>
        <v>0</v>
      </c>
    </row>
    <row r="143" spans="2:12" x14ac:dyDescent="0.3">
      <c r="B143" s="33"/>
      <c r="C143" s="34"/>
      <c r="D143" s="34"/>
      <c r="E143" s="38"/>
      <c r="F143" s="35" t="s">
        <v>38</v>
      </c>
      <c r="G143" s="50"/>
      <c r="H143" s="39">
        <v>1</v>
      </c>
      <c r="I143" s="36" t="str">
        <f>IF(F143="EUR",Tabelle1[[#This Row],[Betrag exkl. MwST.]]*Tabelle1[[#This Row],[MwSt. Satz]],"Rg. nicht in EUR")</f>
        <v>Rg. nicht in EUR</v>
      </c>
      <c r="J143" s="37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7">
        <f t="shared" si="4"/>
        <v>0</v>
      </c>
      <c r="L143" s="37">
        <f t="shared" si="5"/>
        <v>0</v>
      </c>
    </row>
    <row r="144" spans="2:12" x14ac:dyDescent="0.3">
      <c r="B144" s="33"/>
      <c r="C144" s="34"/>
      <c r="D144" s="34"/>
      <c r="E144" s="38"/>
      <c r="F144" s="35" t="s">
        <v>38</v>
      </c>
      <c r="G144" s="50"/>
      <c r="H144" s="39">
        <v>1</v>
      </c>
      <c r="I144" s="36" t="str">
        <f>IF(F144="EUR",Tabelle1[[#This Row],[Betrag exkl. MwST.]]*Tabelle1[[#This Row],[MwSt. Satz]],"Rg. nicht in EUR")</f>
        <v>Rg. nicht in EUR</v>
      </c>
      <c r="J144" s="37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7">
        <f t="shared" si="4"/>
        <v>0</v>
      </c>
      <c r="L144" s="37">
        <f t="shared" si="5"/>
        <v>0</v>
      </c>
    </row>
    <row r="145" spans="2:12" x14ac:dyDescent="0.3">
      <c r="B145" s="33"/>
      <c r="C145" s="34"/>
      <c r="D145" s="34"/>
      <c r="E145" s="38"/>
      <c r="F145" s="35" t="s">
        <v>38</v>
      </c>
      <c r="G145" s="50"/>
      <c r="H145" s="39">
        <v>1</v>
      </c>
      <c r="I145" s="36" t="str">
        <f>IF(F145="EUR",Tabelle1[[#This Row],[Betrag exkl. MwST.]]*Tabelle1[[#This Row],[MwSt. Satz]],"Rg. nicht in EUR")</f>
        <v>Rg. nicht in EUR</v>
      </c>
      <c r="J145" s="37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7">
        <f t="shared" si="4"/>
        <v>0</v>
      </c>
      <c r="L145" s="37">
        <f t="shared" si="5"/>
        <v>0</v>
      </c>
    </row>
    <row r="146" spans="2:12" x14ac:dyDescent="0.3">
      <c r="B146" s="33"/>
      <c r="C146" s="34"/>
      <c r="D146" s="34"/>
      <c r="E146" s="38"/>
      <c r="F146" s="35" t="s">
        <v>38</v>
      </c>
      <c r="G146" s="50"/>
      <c r="H146" s="39">
        <v>1</v>
      </c>
      <c r="I146" s="36" t="str">
        <f>IF(F146="EUR",Tabelle1[[#This Row],[Betrag exkl. MwST.]]*Tabelle1[[#This Row],[MwSt. Satz]],"Rg. nicht in EUR")</f>
        <v>Rg. nicht in EUR</v>
      </c>
      <c r="J146" s="37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7">
        <f t="shared" si="4"/>
        <v>0</v>
      </c>
      <c r="L146" s="37">
        <f t="shared" si="5"/>
        <v>0</v>
      </c>
    </row>
    <row r="147" spans="2:12" x14ac:dyDescent="0.3">
      <c r="B147" s="33"/>
      <c r="C147" s="34"/>
      <c r="D147" s="34"/>
      <c r="E147" s="38"/>
      <c r="F147" s="35" t="s">
        <v>38</v>
      </c>
      <c r="G147" s="50"/>
      <c r="H147" s="39">
        <v>1</v>
      </c>
      <c r="I147" s="36" t="str">
        <f>IF(F147="EUR",Tabelle1[[#This Row],[Betrag exkl. MwST.]]*Tabelle1[[#This Row],[MwSt. Satz]],"Rg. nicht in EUR")</f>
        <v>Rg. nicht in EUR</v>
      </c>
      <c r="J147" s="37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7">
        <f t="shared" si="4"/>
        <v>0</v>
      </c>
      <c r="L147" s="37">
        <f t="shared" si="5"/>
        <v>0</v>
      </c>
    </row>
    <row r="148" spans="2:12" x14ac:dyDescent="0.3">
      <c r="B148" s="33"/>
      <c r="C148" s="34"/>
      <c r="D148" s="34"/>
      <c r="E148" s="38"/>
      <c r="F148" s="35" t="s">
        <v>38</v>
      </c>
      <c r="G148" s="50"/>
      <c r="H148" s="39">
        <v>1</v>
      </c>
      <c r="I148" s="36" t="str">
        <f>IF(F148="EUR",Tabelle1[[#This Row],[Betrag exkl. MwST.]]*Tabelle1[[#This Row],[MwSt. Satz]],"Rg. nicht in EUR")</f>
        <v>Rg. nicht in EUR</v>
      </c>
      <c r="J148" s="37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7">
        <f t="shared" si="4"/>
        <v>0</v>
      </c>
      <c r="L148" s="37">
        <f t="shared" si="5"/>
        <v>0</v>
      </c>
    </row>
    <row r="149" spans="2:12" x14ac:dyDescent="0.3">
      <c r="B149" s="33"/>
      <c r="C149" s="34"/>
      <c r="D149" s="34"/>
      <c r="E149" s="38"/>
      <c r="F149" s="35" t="s">
        <v>38</v>
      </c>
      <c r="G149" s="50"/>
      <c r="H149" s="39">
        <v>1</v>
      </c>
      <c r="I149" s="36" t="str">
        <f>IF(F149="EUR",Tabelle1[[#This Row],[Betrag exkl. MwST.]]*Tabelle1[[#This Row],[MwSt. Satz]],"Rg. nicht in EUR")</f>
        <v>Rg. nicht in EUR</v>
      </c>
      <c r="J149" s="37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7">
        <f t="shared" si="4"/>
        <v>0</v>
      </c>
      <c r="L149" s="37">
        <f t="shared" si="5"/>
        <v>0</v>
      </c>
    </row>
    <row r="150" spans="2:12" x14ac:dyDescent="0.3">
      <c r="B150" s="33"/>
      <c r="C150" s="34"/>
      <c r="D150" s="34"/>
      <c r="E150" s="38"/>
      <c r="F150" s="35" t="s">
        <v>38</v>
      </c>
      <c r="G150" s="50"/>
      <c r="H150" s="39">
        <v>1</v>
      </c>
      <c r="I150" s="36" t="str">
        <f>IF(F150="EUR",Tabelle1[[#This Row],[Betrag exkl. MwST.]]*Tabelle1[[#This Row],[MwSt. Satz]],"Rg. nicht in EUR")</f>
        <v>Rg. nicht in EUR</v>
      </c>
      <c r="J150" s="37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7">
        <f t="shared" si="4"/>
        <v>0</v>
      </c>
      <c r="L150" s="37">
        <f t="shared" si="5"/>
        <v>0</v>
      </c>
    </row>
    <row r="151" spans="2:12" x14ac:dyDescent="0.3">
      <c r="B151" s="33"/>
      <c r="C151" s="34"/>
      <c r="D151" s="34"/>
      <c r="E151" s="38"/>
      <c r="F151" s="35" t="s">
        <v>38</v>
      </c>
      <c r="G151" s="50"/>
      <c r="H151" s="39">
        <v>1</v>
      </c>
      <c r="I151" s="36" t="str">
        <f>IF(F151="EUR",Tabelle1[[#This Row],[Betrag exkl. MwST.]]*Tabelle1[[#This Row],[MwSt. Satz]],"Rg. nicht in EUR")</f>
        <v>Rg. nicht in EUR</v>
      </c>
      <c r="J151" s="37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7">
        <f t="shared" si="4"/>
        <v>0</v>
      </c>
      <c r="L151" s="37">
        <f t="shared" si="5"/>
        <v>0</v>
      </c>
    </row>
    <row r="152" spans="2:12" x14ac:dyDescent="0.3">
      <c r="B152" s="33"/>
      <c r="C152" s="34"/>
      <c r="D152" s="34"/>
      <c r="E152" s="38"/>
      <c r="F152" s="35" t="s">
        <v>38</v>
      </c>
      <c r="G152" s="50"/>
      <c r="H152" s="39">
        <v>1</v>
      </c>
      <c r="I152" s="36" t="str">
        <f>IF(F152="EUR",Tabelle1[[#This Row],[Betrag exkl. MwST.]]*Tabelle1[[#This Row],[MwSt. Satz]],"Rg. nicht in EUR")</f>
        <v>Rg. nicht in EUR</v>
      </c>
      <c r="J152" s="37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7">
        <f t="shared" si="4"/>
        <v>0</v>
      </c>
      <c r="L152" s="37">
        <f t="shared" si="5"/>
        <v>0</v>
      </c>
    </row>
    <row r="153" spans="2:12" x14ac:dyDescent="0.3">
      <c r="B153" s="33"/>
      <c r="C153" s="34"/>
      <c r="D153" s="34"/>
      <c r="E153" s="38"/>
      <c r="F153" s="35" t="s">
        <v>38</v>
      </c>
      <c r="G153" s="50"/>
      <c r="H153" s="39">
        <v>1</v>
      </c>
      <c r="I153" s="36" t="str">
        <f>IF(F153="EUR",Tabelle1[[#This Row],[Betrag exkl. MwST.]]*Tabelle1[[#This Row],[MwSt. Satz]],"Rg. nicht in EUR")</f>
        <v>Rg. nicht in EUR</v>
      </c>
      <c r="J153" s="37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7">
        <f t="shared" si="4"/>
        <v>0</v>
      </c>
      <c r="L153" s="37">
        <f t="shared" si="5"/>
        <v>0</v>
      </c>
    </row>
    <row r="154" spans="2:12" x14ac:dyDescent="0.3">
      <c r="B154" s="33"/>
      <c r="C154" s="34"/>
      <c r="D154" s="34"/>
      <c r="E154" s="38"/>
      <c r="F154" s="35" t="s">
        <v>38</v>
      </c>
      <c r="G154" s="50"/>
      <c r="H154" s="39">
        <v>1</v>
      </c>
      <c r="I154" s="36" t="str">
        <f>IF(F154="EUR",Tabelle1[[#This Row],[Betrag exkl. MwST.]]*Tabelle1[[#This Row],[MwSt. Satz]],"Rg. nicht in EUR")</f>
        <v>Rg. nicht in EUR</v>
      </c>
      <c r="J154" s="37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7">
        <f t="shared" si="4"/>
        <v>0</v>
      </c>
      <c r="L154" s="37">
        <f t="shared" si="5"/>
        <v>0</v>
      </c>
    </row>
    <row r="155" spans="2:12" x14ac:dyDescent="0.3">
      <c r="B155" s="33"/>
      <c r="C155" s="34"/>
      <c r="D155" s="34"/>
      <c r="E155" s="38"/>
      <c r="F155" s="35" t="s">
        <v>38</v>
      </c>
      <c r="G155" s="50"/>
      <c r="H155" s="39">
        <v>1</v>
      </c>
      <c r="I155" s="36" t="str">
        <f>IF(F155="EUR",Tabelle1[[#This Row],[Betrag exkl. MwST.]]*Tabelle1[[#This Row],[MwSt. Satz]],"Rg. nicht in EUR")</f>
        <v>Rg. nicht in EUR</v>
      </c>
      <c r="J155" s="37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7">
        <f t="shared" si="4"/>
        <v>0</v>
      </c>
      <c r="L155" s="37">
        <f t="shared" si="5"/>
        <v>0</v>
      </c>
    </row>
    <row r="156" spans="2:12" x14ac:dyDescent="0.3">
      <c r="B156" s="33"/>
      <c r="C156" s="34"/>
      <c r="D156" s="34"/>
      <c r="E156" s="38"/>
      <c r="F156" s="35" t="s">
        <v>38</v>
      </c>
      <c r="G156" s="50"/>
      <c r="H156" s="39">
        <v>1</v>
      </c>
      <c r="I156" s="36" t="str">
        <f>IF(F156="EUR",Tabelle1[[#This Row],[Betrag exkl. MwST.]]*Tabelle1[[#This Row],[MwSt. Satz]],"Rg. nicht in EUR")</f>
        <v>Rg. nicht in EUR</v>
      </c>
      <c r="J156" s="37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7">
        <f t="shared" si="4"/>
        <v>0</v>
      </c>
      <c r="L156" s="37">
        <f t="shared" si="5"/>
        <v>0</v>
      </c>
    </row>
    <row r="157" spans="2:12" x14ac:dyDescent="0.3">
      <c r="B157" s="33"/>
      <c r="C157" s="34"/>
      <c r="D157" s="34"/>
      <c r="E157" s="38"/>
      <c r="F157" s="35" t="s">
        <v>38</v>
      </c>
      <c r="G157" s="50"/>
      <c r="H157" s="39">
        <v>1</v>
      </c>
      <c r="I157" s="36" t="str">
        <f>IF(F157="EUR",Tabelle1[[#This Row],[Betrag exkl. MwST.]]*Tabelle1[[#This Row],[MwSt. Satz]],"Rg. nicht in EUR")</f>
        <v>Rg. nicht in EUR</v>
      </c>
      <c r="J157" s="37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7">
        <f t="shared" si="4"/>
        <v>0</v>
      </c>
      <c r="L157" s="37">
        <f t="shared" si="5"/>
        <v>0</v>
      </c>
    </row>
    <row r="158" spans="2:12" x14ac:dyDescent="0.3">
      <c r="B158" s="33"/>
      <c r="C158" s="34"/>
      <c r="D158" s="34"/>
      <c r="E158" s="38"/>
      <c r="F158" s="35" t="s">
        <v>38</v>
      </c>
      <c r="G158" s="50"/>
      <c r="H158" s="39">
        <v>1</v>
      </c>
      <c r="I158" s="36" t="str">
        <f>IF(F158="EUR",Tabelle1[[#This Row],[Betrag exkl. MwST.]]*Tabelle1[[#This Row],[MwSt. Satz]],"Rg. nicht in EUR")</f>
        <v>Rg. nicht in EUR</v>
      </c>
      <c r="J158" s="37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7">
        <f t="shared" si="4"/>
        <v>0</v>
      </c>
      <c r="L158" s="37">
        <f t="shared" si="5"/>
        <v>0</v>
      </c>
    </row>
    <row r="159" spans="2:12" x14ac:dyDescent="0.3">
      <c r="B159" s="33"/>
      <c r="C159" s="34"/>
      <c r="D159" s="34"/>
      <c r="E159" s="38"/>
      <c r="F159" s="35" t="s">
        <v>38</v>
      </c>
      <c r="G159" s="50"/>
      <c r="H159" s="39">
        <v>1</v>
      </c>
      <c r="I159" s="36" t="str">
        <f>IF(F159="EUR",Tabelle1[[#This Row],[Betrag exkl. MwST.]]*Tabelle1[[#This Row],[MwSt. Satz]],"Rg. nicht in EUR")</f>
        <v>Rg. nicht in EUR</v>
      </c>
      <c r="J159" s="37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7">
        <f t="shared" si="4"/>
        <v>0</v>
      </c>
      <c r="L159" s="37">
        <f t="shared" si="5"/>
        <v>0</v>
      </c>
    </row>
    <row r="160" spans="2:12" x14ac:dyDescent="0.3">
      <c r="B160" s="33"/>
      <c r="C160" s="34"/>
      <c r="D160" s="34"/>
      <c r="E160" s="38"/>
      <c r="F160" s="35" t="s">
        <v>38</v>
      </c>
      <c r="G160" s="50"/>
      <c r="H160" s="39">
        <v>1</v>
      </c>
      <c r="I160" s="36" t="str">
        <f>IF(F160="EUR",Tabelle1[[#This Row],[Betrag exkl. MwST.]]*Tabelle1[[#This Row],[MwSt. Satz]],"Rg. nicht in EUR")</f>
        <v>Rg. nicht in EUR</v>
      </c>
      <c r="J160" s="37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7">
        <f t="shared" si="4"/>
        <v>0</v>
      </c>
      <c r="L160" s="37">
        <f t="shared" si="5"/>
        <v>0</v>
      </c>
    </row>
    <row r="161" spans="2:12" x14ac:dyDescent="0.3">
      <c r="B161" s="33"/>
      <c r="C161" s="34"/>
      <c r="D161" s="34"/>
      <c r="E161" s="38"/>
      <c r="F161" s="35" t="s">
        <v>38</v>
      </c>
      <c r="G161" s="50"/>
      <c r="H161" s="39">
        <v>1</v>
      </c>
      <c r="I161" s="36" t="str">
        <f>IF(F161="EUR",Tabelle1[[#This Row],[Betrag exkl. MwST.]]*Tabelle1[[#This Row],[MwSt. Satz]],"Rg. nicht in EUR")</f>
        <v>Rg. nicht in EUR</v>
      </c>
      <c r="J161" s="37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7">
        <f t="shared" si="4"/>
        <v>0</v>
      </c>
      <c r="L161" s="37">
        <f t="shared" si="5"/>
        <v>0</v>
      </c>
    </row>
    <row r="162" spans="2:12" x14ac:dyDescent="0.3">
      <c r="B162" s="33"/>
      <c r="C162" s="34"/>
      <c r="D162" s="34"/>
      <c r="E162" s="38"/>
      <c r="F162" s="35" t="s">
        <v>38</v>
      </c>
      <c r="G162" s="50"/>
      <c r="H162" s="39">
        <v>1</v>
      </c>
      <c r="I162" s="36" t="str">
        <f>IF(F162="EUR",Tabelle1[[#This Row],[Betrag exkl. MwST.]]*Tabelle1[[#This Row],[MwSt. Satz]],"Rg. nicht in EUR")</f>
        <v>Rg. nicht in EUR</v>
      </c>
      <c r="J162" s="37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7">
        <f t="shared" si="4"/>
        <v>0</v>
      </c>
      <c r="L162" s="37">
        <f t="shared" si="5"/>
        <v>0</v>
      </c>
    </row>
    <row r="163" spans="2:12" x14ac:dyDescent="0.3">
      <c r="B163" s="33"/>
      <c r="C163" s="34"/>
      <c r="D163" s="34"/>
      <c r="E163" s="38"/>
      <c r="F163" s="35" t="s">
        <v>38</v>
      </c>
      <c r="G163" s="50"/>
      <c r="H163" s="39">
        <v>1</v>
      </c>
      <c r="I163" s="36" t="str">
        <f>IF(F163="EUR",Tabelle1[[#This Row],[Betrag exkl. MwST.]]*Tabelle1[[#This Row],[MwSt. Satz]],"Rg. nicht in EUR")</f>
        <v>Rg. nicht in EUR</v>
      </c>
      <c r="J163" s="37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7">
        <f t="shared" si="4"/>
        <v>0</v>
      </c>
      <c r="L163" s="37">
        <f t="shared" si="5"/>
        <v>0</v>
      </c>
    </row>
    <row r="164" spans="2:12" x14ac:dyDescent="0.3">
      <c r="B164" s="33"/>
      <c r="C164" s="34"/>
      <c r="D164" s="34"/>
      <c r="E164" s="38"/>
      <c r="F164" s="35" t="s">
        <v>38</v>
      </c>
      <c r="G164" s="50"/>
      <c r="H164" s="39">
        <v>1</v>
      </c>
      <c r="I164" s="36" t="str">
        <f>IF(F164="EUR",Tabelle1[[#This Row],[Betrag exkl. MwST.]]*Tabelle1[[#This Row],[MwSt. Satz]],"Rg. nicht in EUR")</f>
        <v>Rg. nicht in EUR</v>
      </c>
      <c r="J164" s="37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7">
        <f t="shared" si="4"/>
        <v>0</v>
      </c>
      <c r="L164" s="37">
        <f t="shared" si="5"/>
        <v>0</v>
      </c>
    </row>
    <row r="165" spans="2:12" x14ac:dyDescent="0.3">
      <c r="B165" s="33"/>
      <c r="C165" s="34"/>
      <c r="D165" s="34"/>
      <c r="E165" s="38"/>
      <c r="F165" s="35" t="s">
        <v>38</v>
      </c>
      <c r="G165" s="50"/>
      <c r="H165" s="39">
        <v>1</v>
      </c>
      <c r="I165" s="36" t="str">
        <f>IF(F165="EUR",Tabelle1[[#This Row],[Betrag exkl. MwST.]]*Tabelle1[[#This Row],[MwSt. Satz]],"Rg. nicht in EUR")</f>
        <v>Rg. nicht in EUR</v>
      </c>
      <c r="J165" s="37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7">
        <f t="shared" si="4"/>
        <v>0</v>
      </c>
      <c r="L165" s="37">
        <f t="shared" si="5"/>
        <v>0</v>
      </c>
    </row>
    <row r="166" spans="2:12" x14ac:dyDescent="0.3">
      <c r="B166" s="33"/>
      <c r="C166" s="34"/>
      <c r="D166" s="34"/>
      <c r="E166" s="38"/>
      <c r="F166" s="35" t="s">
        <v>38</v>
      </c>
      <c r="G166" s="50"/>
      <c r="H166" s="39">
        <v>1</v>
      </c>
      <c r="I166" s="36" t="str">
        <f>IF(F166="EUR",Tabelle1[[#This Row],[Betrag exkl. MwST.]]*Tabelle1[[#This Row],[MwSt. Satz]],"Rg. nicht in EUR")</f>
        <v>Rg. nicht in EUR</v>
      </c>
      <c r="J166" s="37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7">
        <f t="shared" si="4"/>
        <v>0</v>
      </c>
      <c r="L166" s="37">
        <f t="shared" si="5"/>
        <v>0</v>
      </c>
    </row>
    <row r="167" spans="2:12" x14ac:dyDescent="0.3">
      <c r="B167" s="33"/>
      <c r="C167" s="34"/>
      <c r="D167" s="34"/>
      <c r="E167" s="38"/>
      <c r="F167" s="35" t="s">
        <v>38</v>
      </c>
      <c r="G167" s="50"/>
      <c r="H167" s="39">
        <v>1</v>
      </c>
      <c r="I167" s="36" t="str">
        <f>IF(F167="EUR",Tabelle1[[#This Row],[Betrag exkl. MwST.]]*Tabelle1[[#This Row],[MwSt. Satz]],"Rg. nicht in EUR")</f>
        <v>Rg. nicht in EUR</v>
      </c>
      <c r="J167" s="37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7">
        <f t="shared" si="4"/>
        <v>0</v>
      </c>
      <c r="L167" s="37">
        <f t="shared" si="5"/>
        <v>0</v>
      </c>
    </row>
    <row r="168" spans="2:12" x14ac:dyDescent="0.3">
      <c r="B168" s="33"/>
      <c r="C168" s="34"/>
      <c r="D168" s="34"/>
      <c r="E168" s="38"/>
      <c r="F168" s="35" t="s">
        <v>38</v>
      </c>
      <c r="G168" s="50"/>
      <c r="H168" s="39">
        <v>1</v>
      </c>
      <c r="I168" s="36" t="str">
        <f>IF(F168="EUR",Tabelle1[[#This Row],[Betrag exkl. MwST.]]*Tabelle1[[#This Row],[MwSt. Satz]],"Rg. nicht in EUR")</f>
        <v>Rg. nicht in EUR</v>
      </c>
      <c r="J168" s="37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7">
        <f t="shared" si="4"/>
        <v>0</v>
      </c>
      <c r="L168" s="37">
        <f t="shared" si="5"/>
        <v>0</v>
      </c>
    </row>
    <row r="169" spans="2:12" x14ac:dyDescent="0.3">
      <c r="B169" s="33"/>
      <c r="C169" s="34"/>
      <c r="D169" s="34"/>
      <c r="E169" s="38"/>
      <c r="F169" s="35" t="s">
        <v>38</v>
      </c>
      <c r="G169" s="50"/>
      <c r="H169" s="39">
        <v>1</v>
      </c>
      <c r="I169" s="36" t="str">
        <f>IF(F169="EUR",Tabelle1[[#This Row],[Betrag exkl. MwST.]]*Tabelle1[[#This Row],[MwSt. Satz]],"Rg. nicht in EUR")</f>
        <v>Rg. nicht in EUR</v>
      </c>
      <c r="J169" s="37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7">
        <f t="shared" si="4"/>
        <v>0</v>
      </c>
      <c r="L169" s="37">
        <f t="shared" si="5"/>
        <v>0</v>
      </c>
    </row>
    <row r="170" spans="2:12" x14ac:dyDescent="0.3">
      <c r="B170" s="33"/>
      <c r="C170" s="34"/>
      <c r="D170" s="34"/>
      <c r="E170" s="38"/>
      <c r="F170" s="35" t="s">
        <v>38</v>
      </c>
      <c r="G170" s="50"/>
      <c r="H170" s="39">
        <v>1</v>
      </c>
      <c r="I170" s="36" t="str">
        <f>IF(F170="EUR",Tabelle1[[#This Row],[Betrag exkl. MwST.]]*Tabelle1[[#This Row],[MwSt. Satz]],"Rg. nicht in EUR")</f>
        <v>Rg. nicht in EUR</v>
      </c>
      <c r="J170" s="37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7">
        <f t="shared" si="4"/>
        <v>0</v>
      </c>
      <c r="L170" s="37">
        <f t="shared" si="5"/>
        <v>0</v>
      </c>
    </row>
    <row r="171" spans="2:12" x14ac:dyDescent="0.3">
      <c r="B171" s="33"/>
      <c r="C171" s="34"/>
      <c r="D171" s="34"/>
      <c r="E171" s="38"/>
      <c r="F171" s="35" t="s">
        <v>38</v>
      </c>
      <c r="G171" s="50"/>
      <c r="H171" s="39">
        <v>1</v>
      </c>
      <c r="I171" s="36" t="str">
        <f>IF(F171="EUR",Tabelle1[[#This Row],[Betrag exkl. MwST.]]*Tabelle1[[#This Row],[MwSt. Satz]],"Rg. nicht in EUR")</f>
        <v>Rg. nicht in EUR</v>
      </c>
      <c r="J171" s="37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7">
        <f t="shared" si="4"/>
        <v>0</v>
      </c>
      <c r="L171" s="37">
        <f t="shared" si="5"/>
        <v>0</v>
      </c>
    </row>
    <row r="172" spans="2:12" x14ac:dyDescent="0.3">
      <c r="B172" s="33"/>
      <c r="C172" s="34"/>
      <c r="D172" s="34"/>
      <c r="E172" s="38"/>
      <c r="F172" s="35" t="s">
        <v>38</v>
      </c>
      <c r="G172" s="50"/>
      <c r="H172" s="39">
        <v>1</v>
      </c>
      <c r="I172" s="36" t="str">
        <f>IF(F172="EUR",Tabelle1[[#This Row],[Betrag exkl. MwST.]]*Tabelle1[[#This Row],[MwSt. Satz]],"Rg. nicht in EUR")</f>
        <v>Rg. nicht in EUR</v>
      </c>
      <c r="J172" s="37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7">
        <f t="shared" si="4"/>
        <v>0</v>
      </c>
      <c r="L172" s="37">
        <f t="shared" si="5"/>
        <v>0</v>
      </c>
    </row>
    <row r="173" spans="2:12" x14ac:dyDescent="0.3">
      <c r="B173" s="33"/>
      <c r="C173" s="34"/>
      <c r="D173" s="34"/>
      <c r="E173" s="38"/>
      <c r="F173" s="35" t="s">
        <v>38</v>
      </c>
      <c r="G173" s="50"/>
      <c r="H173" s="39">
        <v>1</v>
      </c>
      <c r="I173" s="36" t="str">
        <f>IF(F173="EUR",Tabelle1[[#This Row],[Betrag exkl. MwST.]]*Tabelle1[[#This Row],[MwSt. Satz]],"Rg. nicht in EUR")</f>
        <v>Rg. nicht in EUR</v>
      </c>
      <c r="J173" s="37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7">
        <f t="shared" si="4"/>
        <v>0</v>
      </c>
      <c r="L173" s="37">
        <f t="shared" si="5"/>
        <v>0</v>
      </c>
    </row>
    <row r="174" spans="2:12" x14ac:dyDescent="0.3">
      <c r="B174" s="33"/>
      <c r="C174" s="34"/>
      <c r="D174" s="34"/>
      <c r="E174" s="38"/>
      <c r="F174" s="35" t="s">
        <v>38</v>
      </c>
      <c r="G174" s="50"/>
      <c r="H174" s="39">
        <v>1</v>
      </c>
      <c r="I174" s="36" t="str">
        <f>IF(F174="EUR",Tabelle1[[#This Row],[Betrag exkl. MwST.]]*Tabelle1[[#This Row],[MwSt. Satz]],"Rg. nicht in EUR")</f>
        <v>Rg. nicht in EUR</v>
      </c>
      <c r="J174" s="37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7">
        <f t="shared" si="4"/>
        <v>0</v>
      </c>
      <c r="L174" s="37">
        <f t="shared" si="5"/>
        <v>0</v>
      </c>
    </row>
    <row r="175" spans="2:12" x14ac:dyDescent="0.3">
      <c r="B175" s="33"/>
      <c r="C175" s="34"/>
      <c r="D175" s="34"/>
      <c r="E175" s="38"/>
      <c r="F175" s="35" t="s">
        <v>38</v>
      </c>
      <c r="G175" s="50"/>
      <c r="H175" s="39">
        <v>1</v>
      </c>
      <c r="I175" s="36" t="str">
        <f>IF(F175="EUR",Tabelle1[[#This Row],[Betrag exkl. MwST.]]*Tabelle1[[#This Row],[MwSt. Satz]],"Rg. nicht in EUR")</f>
        <v>Rg. nicht in EUR</v>
      </c>
      <c r="J175" s="37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7">
        <f t="shared" si="4"/>
        <v>0</v>
      </c>
      <c r="L175" s="37">
        <f t="shared" si="5"/>
        <v>0</v>
      </c>
    </row>
    <row r="176" spans="2:12" x14ac:dyDescent="0.3">
      <c r="B176" s="33"/>
      <c r="C176" s="34"/>
      <c r="D176" s="34"/>
      <c r="E176" s="38"/>
      <c r="F176" s="35" t="s">
        <v>38</v>
      </c>
      <c r="G176" s="50"/>
      <c r="H176" s="39">
        <v>1</v>
      </c>
      <c r="I176" s="36" t="str">
        <f>IF(F176="EUR",Tabelle1[[#This Row],[Betrag exkl. MwST.]]*Tabelle1[[#This Row],[MwSt. Satz]],"Rg. nicht in EUR")</f>
        <v>Rg. nicht in EUR</v>
      </c>
      <c r="J176" s="37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7">
        <f t="shared" si="4"/>
        <v>0</v>
      </c>
      <c r="L176" s="37">
        <f t="shared" si="5"/>
        <v>0</v>
      </c>
    </row>
    <row r="177" spans="2:12" x14ac:dyDescent="0.3">
      <c r="B177" s="33"/>
      <c r="C177" s="34"/>
      <c r="D177" s="34"/>
      <c r="E177" s="38"/>
      <c r="F177" s="35" t="s">
        <v>38</v>
      </c>
      <c r="G177" s="50"/>
      <c r="H177" s="39">
        <v>1</v>
      </c>
      <c r="I177" s="36" t="str">
        <f>IF(F177="EUR",Tabelle1[[#This Row],[Betrag exkl. MwST.]]*Tabelle1[[#This Row],[MwSt. Satz]],"Rg. nicht in EUR")</f>
        <v>Rg. nicht in EUR</v>
      </c>
      <c r="J177" s="37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7">
        <f t="shared" si="4"/>
        <v>0</v>
      </c>
      <c r="L177" s="37">
        <f t="shared" si="5"/>
        <v>0</v>
      </c>
    </row>
    <row r="178" spans="2:12" x14ac:dyDescent="0.3">
      <c r="B178" s="33"/>
      <c r="C178" s="34"/>
      <c r="D178" s="34"/>
      <c r="E178" s="38"/>
      <c r="F178" s="35" t="s">
        <v>38</v>
      </c>
      <c r="G178" s="50"/>
      <c r="H178" s="39">
        <v>1</v>
      </c>
      <c r="I178" s="36" t="str">
        <f>IF(F178="EUR",Tabelle1[[#This Row],[Betrag exkl. MwST.]]*Tabelle1[[#This Row],[MwSt. Satz]],"Rg. nicht in EUR")</f>
        <v>Rg. nicht in EUR</v>
      </c>
      <c r="J178" s="37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7">
        <f t="shared" si="4"/>
        <v>0</v>
      </c>
      <c r="L178" s="37">
        <f t="shared" si="5"/>
        <v>0</v>
      </c>
    </row>
    <row r="179" spans="2:12" x14ac:dyDescent="0.3">
      <c r="B179" s="33"/>
      <c r="C179" s="34"/>
      <c r="D179" s="34"/>
      <c r="E179" s="38"/>
      <c r="F179" s="35" t="s">
        <v>38</v>
      </c>
      <c r="G179" s="50"/>
      <c r="H179" s="39">
        <v>1</v>
      </c>
      <c r="I179" s="36" t="str">
        <f>IF(F179="EUR",Tabelle1[[#This Row],[Betrag exkl. MwST.]]*Tabelle1[[#This Row],[MwSt. Satz]],"Rg. nicht in EUR")</f>
        <v>Rg. nicht in EUR</v>
      </c>
      <c r="J179" s="37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7">
        <f t="shared" si="4"/>
        <v>0</v>
      </c>
      <c r="L179" s="37">
        <f t="shared" si="5"/>
        <v>0</v>
      </c>
    </row>
    <row r="180" spans="2:12" x14ac:dyDescent="0.3">
      <c r="B180" s="33"/>
      <c r="C180" s="34"/>
      <c r="D180" s="34"/>
      <c r="E180" s="38"/>
      <c r="F180" s="35" t="s">
        <v>38</v>
      </c>
      <c r="G180" s="50"/>
      <c r="H180" s="39">
        <v>1</v>
      </c>
      <c r="I180" s="36" t="str">
        <f>IF(F180="EUR",Tabelle1[[#This Row],[Betrag exkl. MwST.]]*Tabelle1[[#This Row],[MwSt. Satz]],"Rg. nicht in EUR")</f>
        <v>Rg. nicht in EUR</v>
      </c>
      <c r="J180" s="37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7">
        <f t="shared" si="4"/>
        <v>0</v>
      </c>
      <c r="L180" s="37">
        <f t="shared" si="5"/>
        <v>0</v>
      </c>
    </row>
    <row r="181" spans="2:12" x14ac:dyDescent="0.3">
      <c r="B181" s="33"/>
      <c r="C181" s="34"/>
      <c r="D181" s="34"/>
      <c r="E181" s="38"/>
      <c r="F181" s="35" t="s">
        <v>38</v>
      </c>
      <c r="G181" s="50"/>
      <c r="H181" s="39">
        <v>1</v>
      </c>
      <c r="I181" s="36" t="str">
        <f>IF(F181="EUR",Tabelle1[[#This Row],[Betrag exkl. MwST.]]*Tabelle1[[#This Row],[MwSt. Satz]],"Rg. nicht in EUR")</f>
        <v>Rg. nicht in EUR</v>
      </c>
      <c r="J181" s="37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7">
        <f t="shared" si="4"/>
        <v>0</v>
      </c>
      <c r="L181" s="37">
        <f t="shared" si="5"/>
        <v>0</v>
      </c>
    </row>
    <row r="182" spans="2:12" x14ac:dyDescent="0.3">
      <c r="B182" s="33"/>
      <c r="C182" s="34"/>
      <c r="D182" s="34"/>
      <c r="E182" s="38"/>
      <c r="F182" s="35" t="s">
        <v>38</v>
      </c>
      <c r="G182" s="50"/>
      <c r="H182" s="39">
        <v>1</v>
      </c>
      <c r="I182" s="36" t="str">
        <f>IF(F182="EUR",Tabelle1[[#This Row],[Betrag exkl. MwST.]]*Tabelle1[[#This Row],[MwSt. Satz]],"Rg. nicht in EUR")</f>
        <v>Rg. nicht in EUR</v>
      </c>
      <c r="J182" s="37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7">
        <f t="shared" si="4"/>
        <v>0</v>
      </c>
      <c r="L182" s="37">
        <f t="shared" si="5"/>
        <v>0</v>
      </c>
    </row>
    <row r="183" spans="2:12" x14ac:dyDescent="0.3">
      <c r="B183" s="33"/>
      <c r="C183" s="34"/>
      <c r="D183" s="34"/>
      <c r="E183" s="38"/>
      <c r="F183" s="35" t="s">
        <v>38</v>
      </c>
      <c r="G183" s="50"/>
      <c r="H183" s="39">
        <v>1</v>
      </c>
      <c r="I183" s="36" t="str">
        <f>IF(F183="EUR",Tabelle1[[#This Row],[Betrag exkl. MwST.]]*Tabelle1[[#This Row],[MwSt. Satz]],"Rg. nicht in EUR")</f>
        <v>Rg. nicht in EUR</v>
      </c>
      <c r="J183" s="37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7">
        <f t="shared" si="4"/>
        <v>0</v>
      </c>
      <c r="L183" s="37">
        <f t="shared" si="5"/>
        <v>0</v>
      </c>
    </row>
    <row r="184" spans="2:12" x14ac:dyDescent="0.3">
      <c r="B184" s="33"/>
      <c r="C184" s="34"/>
      <c r="D184" s="34"/>
      <c r="E184" s="38"/>
      <c r="F184" s="35" t="s">
        <v>38</v>
      </c>
      <c r="G184" s="50"/>
      <c r="H184" s="39">
        <v>1</v>
      </c>
      <c r="I184" s="36" t="str">
        <f>IF(F184="EUR",Tabelle1[[#This Row],[Betrag exkl. MwST.]]*Tabelle1[[#This Row],[MwSt. Satz]],"Rg. nicht in EUR")</f>
        <v>Rg. nicht in EUR</v>
      </c>
      <c r="J184" s="37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7">
        <f t="shared" si="4"/>
        <v>0</v>
      </c>
      <c r="L184" s="37">
        <f t="shared" si="5"/>
        <v>0</v>
      </c>
    </row>
    <row r="185" spans="2:12" x14ac:dyDescent="0.3">
      <c r="B185" s="33"/>
      <c r="C185" s="34"/>
      <c r="D185" s="34"/>
      <c r="E185" s="38"/>
      <c r="F185" s="35" t="s">
        <v>38</v>
      </c>
      <c r="G185" s="50"/>
      <c r="H185" s="39">
        <v>1</v>
      </c>
      <c r="I185" s="36" t="str">
        <f>IF(F185="EUR",Tabelle1[[#This Row],[Betrag exkl. MwST.]]*Tabelle1[[#This Row],[MwSt. Satz]],"Rg. nicht in EUR")</f>
        <v>Rg. nicht in EUR</v>
      </c>
      <c r="J185" s="37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7">
        <f t="shared" si="4"/>
        <v>0</v>
      </c>
      <c r="L185" s="37">
        <f t="shared" si="5"/>
        <v>0</v>
      </c>
    </row>
    <row r="186" spans="2:12" x14ac:dyDescent="0.3">
      <c r="B186" s="33"/>
      <c r="C186" s="34"/>
      <c r="D186" s="34"/>
      <c r="E186" s="38"/>
      <c r="F186" s="35" t="s">
        <v>38</v>
      </c>
      <c r="G186" s="50"/>
      <c r="H186" s="39">
        <v>1</v>
      </c>
      <c r="I186" s="36" t="str">
        <f>IF(F186="EUR",Tabelle1[[#This Row],[Betrag exkl. MwST.]]*Tabelle1[[#This Row],[MwSt. Satz]],"Rg. nicht in EUR")</f>
        <v>Rg. nicht in EUR</v>
      </c>
      <c r="J186" s="37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7">
        <f t="shared" si="4"/>
        <v>0</v>
      </c>
      <c r="L186" s="37">
        <f t="shared" si="5"/>
        <v>0</v>
      </c>
    </row>
    <row r="187" spans="2:12" x14ac:dyDescent="0.3">
      <c r="B187" s="33"/>
      <c r="C187" s="34"/>
      <c r="D187" s="34"/>
      <c r="E187" s="38"/>
      <c r="F187" s="35" t="s">
        <v>38</v>
      </c>
      <c r="G187" s="50"/>
      <c r="H187" s="39">
        <v>1</v>
      </c>
      <c r="I187" s="36" t="str">
        <f>IF(F187="EUR",Tabelle1[[#This Row],[Betrag exkl. MwST.]]*Tabelle1[[#This Row],[MwSt. Satz]],"Rg. nicht in EUR")</f>
        <v>Rg. nicht in EUR</v>
      </c>
      <c r="J187" s="37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7">
        <f t="shared" si="4"/>
        <v>0</v>
      </c>
      <c r="L187" s="37">
        <f t="shared" si="5"/>
        <v>0</v>
      </c>
    </row>
    <row r="188" spans="2:12" x14ac:dyDescent="0.3">
      <c r="B188" s="33"/>
      <c r="C188" s="34"/>
      <c r="D188" s="34"/>
      <c r="E188" s="38"/>
      <c r="F188" s="35" t="s">
        <v>38</v>
      </c>
      <c r="G188" s="50"/>
      <c r="H188" s="39">
        <v>1</v>
      </c>
      <c r="I188" s="36" t="str">
        <f>IF(F188="EUR",Tabelle1[[#This Row],[Betrag exkl. MwST.]]*Tabelle1[[#This Row],[MwSt. Satz]],"Rg. nicht in EUR")</f>
        <v>Rg. nicht in EUR</v>
      </c>
      <c r="J188" s="37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7">
        <f t="shared" si="4"/>
        <v>0</v>
      </c>
      <c r="L188" s="37">
        <f t="shared" si="5"/>
        <v>0</v>
      </c>
    </row>
    <row r="189" spans="2:12" x14ac:dyDescent="0.3">
      <c r="B189" s="33"/>
      <c r="C189" s="34"/>
      <c r="D189" s="34"/>
      <c r="E189" s="38"/>
      <c r="F189" s="35" t="s">
        <v>38</v>
      </c>
      <c r="G189" s="50"/>
      <c r="H189" s="39">
        <v>1</v>
      </c>
      <c r="I189" s="36" t="str">
        <f>IF(F189="EUR",Tabelle1[[#This Row],[Betrag exkl. MwST.]]*Tabelle1[[#This Row],[MwSt. Satz]],"Rg. nicht in EUR")</f>
        <v>Rg. nicht in EUR</v>
      </c>
      <c r="J189" s="37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7">
        <f t="shared" si="4"/>
        <v>0</v>
      </c>
      <c r="L189" s="37">
        <f t="shared" si="5"/>
        <v>0</v>
      </c>
    </row>
    <row r="190" spans="2:12" x14ac:dyDescent="0.3">
      <c r="B190" s="33"/>
      <c r="C190" s="34"/>
      <c r="D190" s="34"/>
      <c r="E190" s="38"/>
      <c r="F190" s="35" t="s">
        <v>38</v>
      </c>
      <c r="G190" s="50"/>
      <c r="H190" s="39">
        <v>1</v>
      </c>
      <c r="I190" s="36" t="str">
        <f>IF(F190="EUR",Tabelle1[[#This Row],[Betrag exkl. MwST.]]*Tabelle1[[#This Row],[MwSt. Satz]],"Rg. nicht in EUR")</f>
        <v>Rg. nicht in EUR</v>
      </c>
      <c r="J190" s="37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7">
        <f t="shared" si="4"/>
        <v>0</v>
      </c>
      <c r="L190" s="37">
        <f t="shared" si="5"/>
        <v>0</v>
      </c>
    </row>
    <row r="191" spans="2:12" x14ac:dyDescent="0.3">
      <c r="B191" s="33"/>
      <c r="C191" s="34"/>
      <c r="D191" s="34"/>
      <c r="E191" s="38"/>
      <c r="F191" s="35" t="s">
        <v>38</v>
      </c>
      <c r="G191" s="50"/>
      <c r="H191" s="39">
        <v>1</v>
      </c>
      <c r="I191" s="36" t="str">
        <f>IF(F191="EUR",Tabelle1[[#This Row],[Betrag exkl. MwST.]]*Tabelle1[[#This Row],[MwSt. Satz]],"Rg. nicht in EUR")</f>
        <v>Rg. nicht in EUR</v>
      </c>
      <c r="J191" s="37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7">
        <f t="shared" si="4"/>
        <v>0</v>
      </c>
      <c r="L191" s="37">
        <f t="shared" si="5"/>
        <v>0</v>
      </c>
    </row>
    <row r="192" spans="2:12" x14ac:dyDescent="0.3">
      <c r="B192" s="33"/>
      <c r="C192" s="34"/>
      <c r="D192" s="34"/>
      <c r="E192" s="38"/>
      <c r="F192" s="35" t="s">
        <v>38</v>
      </c>
      <c r="G192" s="50"/>
      <c r="H192" s="39">
        <v>1</v>
      </c>
      <c r="I192" s="36" t="str">
        <f>IF(F192="EUR",Tabelle1[[#This Row],[Betrag exkl. MwST.]]*Tabelle1[[#This Row],[MwSt. Satz]],"Rg. nicht in EUR")</f>
        <v>Rg. nicht in EUR</v>
      </c>
      <c r="J192" s="37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7">
        <f t="shared" si="4"/>
        <v>0</v>
      </c>
      <c r="L192" s="37">
        <f t="shared" si="5"/>
        <v>0</v>
      </c>
    </row>
    <row r="193" spans="2:12" x14ac:dyDescent="0.3">
      <c r="B193" s="33"/>
      <c r="C193" s="34"/>
      <c r="D193" s="34"/>
      <c r="E193" s="38"/>
      <c r="F193" s="35" t="s">
        <v>38</v>
      </c>
      <c r="G193" s="50"/>
      <c r="H193" s="39">
        <v>1</v>
      </c>
      <c r="I193" s="36" t="str">
        <f>IF(F193="EUR",Tabelle1[[#This Row],[Betrag exkl. MwST.]]*Tabelle1[[#This Row],[MwSt. Satz]],"Rg. nicht in EUR")</f>
        <v>Rg. nicht in EUR</v>
      </c>
      <c r="J193" s="37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7">
        <f t="shared" si="4"/>
        <v>0</v>
      </c>
      <c r="L193" s="37">
        <f t="shared" si="5"/>
        <v>0</v>
      </c>
    </row>
    <row r="194" spans="2:12" x14ac:dyDescent="0.3">
      <c r="B194" s="33"/>
      <c r="C194" s="34"/>
      <c r="D194" s="34"/>
      <c r="E194" s="38"/>
      <c r="F194" s="35" t="s">
        <v>38</v>
      </c>
      <c r="G194" s="50"/>
      <c r="H194" s="39">
        <v>1</v>
      </c>
      <c r="I194" s="36" t="str">
        <f>IF(F194="EUR",Tabelle1[[#This Row],[Betrag exkl. MwST.]]*Tabelle1[[#This Row],[MwSt. Satz]],"Rg. nicht in EUR")</f>
        <v>Rg. nicht in EUR</v>
      </c>
      <c r="J194" s="37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7">
        <f t="shared" si="4"/>
        <v>0</v>
      </c>
      <c r="L194" s="37">
        <f t="shared" si="5"/>
        <v>0</v>
      </c>
    </row>
    <row r="195" spans="2:12" x14ac:dyDescent="0.3">
      <c r="B195" s="33"/>
      <c r="C195" s="34"/>
      <c r="D195" s="34"/>
      <c r="E195" s="38"/>
      <c r="F195" s="35" t="s">
        <v>38</v>
      </c>
      <c r="G195" s="50"/>
      <c r="H195" s="39">
        <v>1</v>
      </c>
      <c r="I195" s="36" t="str">
        <f>IF(F195="EUR",Tabelle1[[#This Row],[Betrag exkl. MwST.]]*Tabelle1[[#This Row],[MwSt. Satz]],"Rg. nicht in EUR")</f>
        <v>Rg. nicht in EUR</v>
      </c>
      <c r="J195" s="37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7">
        <f t="shared" si="4"/>
        <v>0</v>
      </c>
      <c r="L195" s="37">
        <f t="shared" si="5"/>
        <v>0</v>
      </c>
    </row>
    <row r="196" spans="2:12" x14ac:dyDescent="0.3">
      <c r="B196" s="33"/>
      <c r="C196" s="34"/>
      <c r="D196" s="34"/>
      <c r="E196" s="38"/>
      <c r="F196" s="35" t="s">
        <v>38</v>
      </c>
      <c r="G196" s="50"/>
      <c r="H196" s="39">
        <v>1</v>
      </c>
      <c r="I196" s="36" t="str">
        <f>IF(F196="EUR",Tabelle1[[#This Row],[Betrag exkl. MwST.]]*Tabelle1[[#This Row],[MwSt. Satz]],"Rg. nicht in EUR")</f>
        <v>Rg. nicht in EUR</v>
      </c>
      <c r="J196" s="37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7">
        <f t="shared" si="4"/>
        <v>0</v>
      </c>
      <c r="L196" s="37">
        <f t="shared" si="5"/>
        <v>0</v>
      </c>
    </row>
    <row r="197" spans="2:12" x14ac:dyDescent="0.3">
      <c r="B197" s="33"/>
      <c r="C197" s="34"/>
      <c r="D197" s="34"/>
      <c r="E197" s="38"/>
      <c r="F197" s="35" t="s">
        <v>38</v>
      </c>
      <c r="G197" s="50"/>
      <c r="H197" s="39">
        <v>1</v>
      </c>
      <c r="I197" s="36" t="str">
        <f>IF(F197="EUR",Tabelle1[[#This Row],[Betrag exkl. MwST.]]*Tabelle1[[#This Row],[MwSt. Satz]],"Rg. nicht in EUR")</f>
        <v>Rg. nicht in EUR</v>
      </c>
      <c r="J197" s="37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7">
        <f t="shared" si="4"/>
        <v>0</v>
      </c>
      <c r="L197" s="37">
        <f t="shared" si="5"/>
        <v>0</v>
      </c>
    </row>
    <row r="198" spans="2:12" x14ac:dyDescent="0.3">
      <c r="B198" s="33"/>
      <c r="C198" s="34"/>
      <c r="D198" s="34"/>
      <c r="E198" s="38"/>
      <c r="F198" s="35" t="s">
        <v>38</v>
      </c>
      <c r="G198" s="50"/>
      <c r="H198" s="39">
        <v>1</v>
      </c>
      <c r="I198" s="36" t="str">
        <f>IF(F198="EUR",Tabelle1[[#This Row],[Betrag exkl. MwST.]]*Tabelle1[[#This Row],[MwSt. Satz]],"Rg. nicht in EUR")</f>
        <v>Rg. nicht in EUR</v>
      </c>
      <c r="J198" s="37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7">
        <f t="shared" si="4"/>
        <v>0</v>
      </c>
      <c r="L198" s="37">
        <f t="shared" si="5"/>
        <v>0</v>
      </c>
    </row>
    <row r="199" spans="2:12" x14ac:dyDescent="0.3">
      <c r="B199" s="33"/>
      <c r="C199" s="34"/>
      <c r="D199" s="34"/>
      <c r="E199" s="38"/>
      <c r="F199" s="35" t="s">
        <v>38</v>
      </c>
      <c r="G199" s="50"/>
      <c r="H199" s="39">
        <v>1</v>
      </c>
      <c r="I199" s="36" t="str">
        <f>IF(F199="EUR",Tabelle1[[#This Row],[Betrag exkl. MwST.]]*Tabelle1[[#This Row],[MwSt. Satz]],"Rg. nicht in EUR")</f>
        <v>Rg. nicht in EUR</v>
      </c>
      <c r="J199" s="37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7">
        <f t="shared" si="4"/>
        <v>0</v>
      </c>
      <c r="L199" s="37">
        <f t="shared" si="5"/>
        <v>0</v>
      </c>
    </row>
    <row r="200" spans="2:12" x14ac:dyDescent="0.3">
      <c r="B200" s="33"/>
      <c r="C200" s="34"/>
      <c r="D200" s="34"/>
      <c r="E200" s="38"/>
      <c r="F200" s="35" t="s">
        <v>38</v>
      </c>
      <c r="G200" s="50"/>
      <c r="H200" s="39">
        <v>1</v>
      </c>
      <c r="I200" s="36" t="str">
        <f>IF(F200="EUR",Tabelle1[[#This Row],[Betrag exkl. MwST.]]*Tabelle1[[#This Row],[MwSt. Satz]],"Rg. nicht in EUR")</f>
        <v>Rg. nicht in EUR</v>
      </c>
      <c r="J200" s="37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7">
        <f t="shared" si="4"/>
        <v>0</v>
      </c>
      <c r="L200" s="37">
        <f t="shared" si="5"/>
        <v>0</v>
      </c>
    </row>
    <row r="201" spans="2:12" x14ac:dyDescent="0.3">
      <c r="B201" s="33"/>
      <c r="C201" s="34"/>
      <c r="D201" s="34"/>
      <c r="E201" s="38"/>
      <c r="F201" s="35" t="s">
        <v>38</v>
      </c>
      <c r="G201" s="50"/>
      <c r="H201" s="39">
        <v>1</v>
      </c>
      <c r="I201" s="36" t="str">
        <f>IF(F201="EUR",Tabelle1[[#This Row],[Betrag exkl. MwST.]]*Tabelle1[[#This Row],[MwSt. Satz]],"Rg. nicht in EUR")</f>
        <v>Rg. nicht in EUR</v>
      </c>
      <c r="J201" s="37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7">
        <f t="shared" si="4"/>
        <v>0</v>
      </c>
      <c r="L201" s="37">
        <f t="shared" si="5"/>
        <v>0</v>
      </c>
    </row>
    <row r="202" spans="2:12" x14ac:dyDescent="0.3">
      <c r="B202" s="33"/>
      <c r="C202" s="34"/>
      <c r="D202" s="34"/>
      <c r="E202" s="38"/>
      <c r="F202" s="35" t="s">
        <v>38</v>
      </c>
      <c r="G202" s="50"/>
      <c r="H202" s="39">
        <v>1</v>
      </c>
      <c r="I202" s="36" t="str">
        <f>IF(F202="EUR",Tabelle1[[#This Row],[Betrag exkl. MwST.]]*Tabelle1[[#This Row],[MwSt. Satz]],"Rg. nicht in EUR")</f>
        <v>Rg. nicht in EUR</v>
      </c>
      <c r="J202" s="37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7">
        <f t="shared" ref="K202:K265" si="6">H202*J202</f>
        <v>0</v>
      </c>
      <c r="L202" s="37">
        <f t="shared" ref="L202:L265" si="7">J202+K202</f>
        <v>0</v>
      </c>
    </row>
    <row r="203" spans="2:12" x14ac:dyDescent="0.3">
      <c r="B203" s="33"/>
      <c r="C203" s="34"/>
      <c r="D203" s="34"/>
      <c r="E203" s="38"/>
      <c r="F203" s="35" t="s">
        <v>38</v>
      </c>
      <c r="G203" s="50"/>
      <c r="H203" s="39">
        <v>1</v>
      </c>
      <c r="I203" s="36" t="str">
        <f>IF(F203="EUR",Tabelle1[[#This Row],[Betrag exkl. MwST.]]*Tabelle1[[#This Row],[MwSt. Satz]],"Rg. nicht in EUR")</f>
        <v>Rg. nicht in EUR</v>
      </c>
      <c r="J203" s="37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7">
        <f t="shared" si="6"/>
        <v>0</v>
      </c>
      <c r="L203" s="37">
        <f t="shared" si="7"/>
        <v>0</v>
      </c>
    </row>
    <row r="204" spans="2:12" x14ac:dyDescent="0.3">
      <c r="B204" s="33"/>
      <c r="C204" s="34"/>
      <c r="D204" s="34"/>
      <c r="E204" s="38"/>
      <c r="F204" s="35" t="s">
        <v>38</v>
      </c>
      <c r="G204" s="50"/>
      <c r="H204" s="39">
        <v>1</v>
      </c>
      <c r="I204" s="36" t="str">
        <f>IF(F204="EUR",Tabelle1[[#This Row],[Betrag exkl. MwST.]]*Tabelle1[[#This Row],[MwSt. Satz]],"Rg. nicht in EUR")</f>
        <v>Rg. nicht in EUR</v>
      </c>
      <c r="J204" s="37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7">
        <f t="shared" si="6"/>
        <v>0</v>
      </c>
      <c r="L204" s="37">
        <f t="shared" si="7"/>
        <v>0</v>
      </c>
    </row>
    <row r="205" spans="2:12" x14ac:dyDescent="0.3">
      <c r="B205" s="33"/>
      <c r="C205" s="34"/>
      <c r="D205" s="34"/>
      <c r="E205" s="38"/>
      <c r="F205" s="35" t="s">
        <v>38</v>
      </c>
      <c r="G205" s="50"/>
      <c r="H205" s="39">
        <v>1</v>
      </c>
      <c r="I205" s="36" t="str">
        <f>IF(F205="EUR",Tabelle1[[#This Row],[Betrag exkl. MwST.]]*Tabelle1[[#This Row],[MwSt. Satz]],"Rg. nicht in EUR")</f>
        <v>Rg. nicht in EUR</v>
      </c>
      <c r="J205" s="37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7">
        <f t="shared" si="6"/>
        <v>0</v>
      </c>
      <c r="L205" s="37">
        <f t="shared" si="7"/>
        <v>0</v>
      </c>
    </row>
    <row r="206" spans="2:12" x14ac:dyDescent="0.3">
      <c r="B206" s="33"/>
      <c r="C206" s="34"/>
      <c r="D206" s="34"/>
      <c r="E206" s="38"/>
      <c r="F206" s="35" t="s">
        <v>38</v>
      </c>
      <c r="G206" s="50"/>
      <c r="H206" s="39">
        <v>1</v>
      </c>
      <c r="I206" s="36" t="str">
        <f>IF(F206="EUR",Tabelle1[[#This Row],[Betrag exkl. MwST.]]*Tabelle1[[#This Row],[MwSt. Satz]],"Rg. nicht in EUR")</f>
        <v>Rg. nicht in EUR</v>
      </c>
      <c r="J206" s="37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7">
        <f t="shared" si="6"/>
        <v>0</v>
      </c>
      <c r="L206" s="37">
        <f t="shared" si="7"/>
        <v>0</v>
      </c>
    </row>
    <row r="207" spans="2:12" x14ac:dyDescent="0.3">
      <c r="B207" s="33"/>
      <c r="C207" s="34"/>
      <c r="D207" s="34"/>
      <c r="E207" s="38"/>
      <c r="F207" s="35" t="s">
        <v>38</v>
      </c>
      <c r="G207" s="50"/>
      <c r="H207" s="39">
        <v>1</v>
      </c>
      <c r="I207" s="36" t="str">
        <f>IF(F207="EUR",Tabelle1[[#This Row],[Betrag exkl. MwST.]]*Tabelle1[[#This Row],[MwSt. Satz]],"Rg. nicht in EUR")</f>
        <v>Rg. nicht in EUR</v>
      </c>
      <c r="J207" s="37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7">
        <f t="shared" si="6"/>
        <v>0</v>
      </c>
      <c r="L207" s="37">
        <f t="shared" si="7"/>
        <v>0</v>
      </c>
    </row>
    <row r="208" spans="2:12" x14ac:dyDescent="0.3">
      <c r="B208" s="33"/>
      <c r="C208" s="34"/>
      <c r="D208" s="34"/>
      <c r="E208" s="38"/>
      <c r="F208" s="35" t="s">
        <v>38</v>
      </c>
      <c r="G208" s="50"/>
      <c r="H208" s="39">
        <v>1</v>
      </c>
      <c r="I208" s="36" t="str">
        <f>IF(F208="EUR",Tabelle1[[#This Row],[Betrag exkl. MwST.]]*Tabelle1[[#This Row],[MwSt. Satz]],"Rg. nicht in EUR")</f>
        <v>Rg. nicht in EUR</v>
      </c>
      <c r="J208" s="37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7">
        <f t="shared" si="6"/>
        <v>0</v>
      </c>
      <c r="L208" s="37">
        <f t="shared" si="7"/>
        <v>0</v>
      </c>
    </row>
    <row r="209" spans="2:12" x14ac:dyDescent="0.3">
      <c r="B209" s="33"/>
      <c r="C209" s="34"/>
      <c r="D209" s="34"/>
      <c r="E209" s="38"/>
      <c r="F209" s="35" t="s">
        <v>38</v>
      </c>
      <c r="G209" s="50"/>
      <c r="H209" s="39">
        <v>1</v>
      </c>
      <c r="I209" s="36" t="str">
        <f>IF(F209="EUR",Tabelle1[[#This Row],[Betrag exkl. MwST.]]*Tabelle1[[#This Row],[MwSt. Satz]],"Rg. nicht in EUR")</f>
        <v>Rg. nicht in EUR</v>
      </c>
      <c r="J209" s="37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7">
        <f t="shared" si="6"/>
        <v>0</v>
      </c>
      <c r="L209" s="37">
        <f t="shared" si="7"/>
        <v>0</v>
      </c>
    </row>
    <row r="210" spans="2:12" x14ac:dyDescent="0.3">
      <c r="B210" s="33"/>
      <c r="C210" s="34"/>
      <c r="D210" s="34"/>
      <c r="E210" s="38"/>
      <c r="F210" s="35" t="s">
        <v>38</v>
      </c>
      <c r="G210" s="50"/>
      <c r="H210" s="39">
        <v>1</v>
      </c>
      <c r="I210" s="36" t="str">
        <f>IF(F210="EUR",Tabelle1[[#This Row],[Betrag exkl. MwST.]]*Tabelle1[[#This Row],[MwSt. Satz]],"Rg. nicht in EUR")</f>
        <v>Rg. nicht in EUR</v>
      </c>
      <c r="J210" s="37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7">
        <f t="shared" si="6"/>
        <v>0</v>
      </c>
      <c r="L210" s="37">
        <f t="shared" si="7"/>
        <v>0</v>
      </c>
    </row>
    <row r="211" spans="2:12" x14ac:dyDescent="0.3">
      <c r="B211" s="33"/>
      <c r="C211" s="34"/>
      <c r="D211" s="34"/>
      <c r="E211" s="38"/>
      <c r="F211" s="35" t="s">
        <v>38</v>
      </c>
      <c r="G211" s="50"/>
      <c r="H211" s="39">
        <v>1</v>
      </c>
      <c r="I211" s="36" t="str">
        <f>IF(F211="EUR",Tabelle1[[#This Row],[Betrag exkl. MwST.]]*Tabelle1[[#This Row],[MwSt. Satz]],"Rg. nicht in EUR")</f>
        <v>Rg. nicht in EUR</v>
      </c>
      <c r="J211" s="37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7">
        <f t="shared" si="6"/>
        <v>0</v>
      </c>
      <c r="L211" s="37">
        <f t="shared" si="7"/>
        <v>0</v>
      </c>
    </row>
    <row r="212" spans="2:12" x14ac:dyDescent="0.3">
      <c r="B212" s="33"/>
      <c r="C212" s="34"/>
      <c r="D212" s="34"/>
      <c r="E212" s="38"/>
      <c r="F212" s="35" t="s">
        <v>38</v>
      </c>
      <c r="G212" s="50"/>
      <c r="H212" s="39">
        <v>1</v>
      </c>
      <c r="I212" s="36" t="str">
        <f>IF(F212="EUR",Tabelle1[[#This Row],[Betrag exkl. MwST.]]*Tabelle1[[#This Row],[MwSt. Satz]],"Rg. nicht in EUR")</f>
        <v>Rg. nicht in EUR</v>
      </c>
      <c r="J212" s="37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7">
        <f t="shared" si="6"/>
        <v>0</v>
      </c>
      <c r="L212" s="37">
        <f t="shared" si="7"/>
        <v>0</v>
      </c>
    </row>
    <row r="213" spans="2:12" x14ac:dyDescent="0.3">
      <c r="B213" s="33"/>
      <c r="C213" s="34"/>
      <c r="D213" s="34"/>
      <c r="E213" s="38"/>
      <c r="F213" s="35" t="s">
        <v>38</v>
      </c>
      <c r="G213" s="50"/>
      <c r="H213" s="39">
        <v>1</v>
      </c>
      <c r="I213" s="36" t="str">
        <f>IF(F213="EUR",Tabelle1[[#This Row],[Betrag exkl. MwST.]]*Tabelle1[[#This Row],[MwSt. Satz]],"Rg. nicht in EUR")</f>
        <v>Rg. nicht in EUR</v>
      </c>
      <c r="J213" s="37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7">
        <f t="shared" si="6"/>
        <v>0</v>
      </c>
      <c r="L213" s="37">
        <f t="shared" si="7"/>
        <v>0</v>
      </c>
    </row>
    <row r="214" spans="2:12" x14ac:dyDescent="0.3">
      <c r="B214" s="33"/>
      <c r="C214" s="34"/>
      <c r="D214" s="34"/>
      <c r="E214" s="38"/>
      <c r="F214" s="35" t="s">
        <v>38</v>
      </c>
      <c r="G214" s="50"/>
      <c r="H214" s="39">
        <v>1</v>
      </c>
      <c r="I214" s="36" t="str">
        <f>IF(F214="EUR",Tabelle1[[#This Row],[Betrag exkl. MwST.]]*Tabelle1[[#This Row],[MwSt. Satz]],"Rg. nicht in EUR")</f>
        <v>Rg. nicht in EUR</v>
      </c>
      <c r="J214" s="37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7">
        <f t="shared" si="6"/>
        <v>0</v>
      </c>
      <c r="L214" s="37">
        <f t="shared" si="7"/>
        <v>0</v>
      </c>
    </row>
    <row r="215" spans="2:12" x14ac:dyDescent="0.3">
      <c r="B215" s="33"/>
      <c r="C215" s="34"/>
      <c r="D215" s="34"/>
      <c r="E215" s="38"/>
      <c r="F215" s="35" t="s">
        <v>38</v>
      </c>
      <c r="G215" s="50"/>
      <c r="H215" s="39">
        <v>1</v>
      </c>
      <c r="I215" s="36" t="str">
        <f>IF(F215="EUR",Tabelle1[[#This Row],[Betrag exkl. MwST.]]*Tabelle1[[#This Row],[MwSt. Satz]],"Rg. nicht in EUR")</f>
        <v>Rg. nicht in EUR</v>
      </c>
      <c r="J215" s="37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7">
        <f t="shared" si="6"/>
        <v>0</v>
      </c>
      <c r="L215" s="37">
        <f t="shared" si="7"/>
        <v>0</v>
      </c>
    </row>
    <row r="216" spans="2:12" x14ac:dyDescent="0.3">
      <c r="B216" s="33"/>
      <c r="C216" s="34"/>
      <c r="D216" s="34"/>
      <c r="E216" s="38"/>
      <c r="F216" s="35" t="s">
        <v>38</v>
      </c>
      <c r="G216" s="50"/>
      <c r="H216" s="39">
        <v>1</v>
      </c>
      <c r="I216" s="36" t="str">
        <f>IF(F216="EUR",Tabelle1[[#This Row],[Betrag exkl. MwST.]]*Tabelle1[[#This Row],[MwSt. Satz]],"Rg. nicht in EUR")</f>
        <v>Rg. nicht in EUR</v>
      </c>
      <c r="J216" s="37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7">
        <f t="shared" si="6"/>
        <v>0</v>
      </c>
      <c r="L216" s="37">
        <f t="shared" si="7"/>
        <v>0</v>
      </c>
    </row>
    <row r="217" spans="2:12" x14ac:dyDescent="0.3">
      <c r="B217" s="33"/>
      <c r="C217" s="34"/>
      <c r="D217" s="34"/>
      <c r="E217" s="38"/>
      <c r="F217" s="35" t="s">
        <v>38</v>
      </c>
      <c r="G217" s="50"/>
      <c r="H217" s="39">
        <v>1</v>
      </c>
      <c r="I217" s="36" t="str">
        <f>IF(F217="EUR",Tabelle1[[#This Row],[Betrag exkl. MwST.]]*Tabelle1[[#This Row],[MwSt. Satz]],"Rg. nicht in EUR")</f>
        <v>Rg. nicht in EUR</v>
      </c>
      <c r="J217" s="37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7">
        <f t="shared" si="6"/>
        <v>0</v>
      </c>
      <c r="L217" s="37">
        <f t="shared" si="7"/>
        <v>0</v>
      </c>
    </row>
    <row r="218" spans="2:12" x14ac:dyDescent="0.3">
      <c r="B218" s="33"/>
      <c r="C218" s="34"/>
      <c r="D218" s="34"/>
      <c r="E218" s="38"/>
      <c r="F218" s="35" t="s">
        <v>38</v>
      </c>
      <c r="G218" s="50"/>
      <c r="H218" s="39">
        <v>1</v>
      </c>
      <c r="I218" s="36" t="str">
        <f>IF(F218="EUR",Tabelle1[[#This Row],[Betrag exkl. MwST.]]*Tabelle1[[#This Row],[MwSt. Satz]],"Rg. nicht in EUR")</f>
        <v>Rg. nicht in EUR</v>
      </c>
      <c r="J218" s="37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7">
        <f t="shared" si="6"/>
        <v>0</v>
      </c>
      <c r="L218" s="37">
        <f t="shared" si="7"/>
        <v>0</v>
      </c>
    </row>
    <row r="219" spans="2:12" x14ac:dyDescent="0.3">
      <c r="B219" s="33"/>
      <c r="C219" s="34"/>
      <c r="D219" s="34"/>
      <c r="E219" s="38"/>
      <c r="F219" s="35" t="s">
        <v>38</v>
      </c>
      <c r="G219" s="50"/>
      <c r="H219" s="39">
        <v>1</v>
      </c>
      <c r="I219" s="36" t="str">
        <f>IF(F219="EUR",Tabelle1[[#This Row],[Betrag exkl. MwST.]]*Tabelle1[[#This Row],[MwSt. Satz]],"Rg. nicht in EUR")</f>
        <v>Rg. nicht in EUR</v>
      </c>
      <c r="J219" s="37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7">
        <f t="shared" si="6"/>
        <v>0</v>
      </c>
      <c r="L219" s="37">
        <f t="shared" si="7"/>
        <v>0</v>
      </c>
    </row>
    <row r="220" spans="2:12" x14ac:dyDescent="0.3">
      <c r="B220" s="33"/>
      <c r="C220" s="34"/>
      <c r="D220" s="34"/>
      <c r="E220" s="38"/>
      <c r="F220" s="35" t="s">
        <v>38</v>
      </c>
      <c r="G220" s="50"/>
      <c r="H220" s="39">
        <v>1</v>
      </c>
      <c r="I220" s="36" t="str">
        <f>IF(F220="EUR",Tabelle1[[#This Row],[Betrag exkl. MwST.]]*Tabelle1[[#This Row],[MwSt. Satz]],"Rg. nicht in EUR")</f>
        <v>Rg. nicht in EUR</v>
      </c>
      <c r="J220" s="37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7">
        <f t="shared" si="6"/>
        <v>0</v>
      </c>
      <c r="L220" s="37">
        <f t="shared" si="7"/>
        <v>0</v>
      </c>
    </row>
    <row r="221" spans="2:12" x14ac:dyDescent="0.3">
      <c r="B221" s="33"/>
      <c r="C221" s="34"/>
      <c r="D221" s="34"/>
      <c r="E221" s="38"/>
      <c r="F221" s="35" t="s">
        <v>38</v>
      </c>
      <c r="G221" s="50"/>
      <c r="H221" s="39">
        <v>1</v>
      </c>
      <c r="I221" s="36" t="str">
        <f>IF(F221="EUR",Tabelle1[[#This Row],[Betrag exkl. MwST.]]*Tabelle1[[#This Row],[MwSt. Satz]],"Rg. nicht in EUR")</f>
        <v>Rg. nicht in EUR</v>
      </c>
      <c r="J221" s="37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7">
        <f t="shared" si="6"/>
        <v>0</v>
      </c>
      <c r="L221" s="37">
        <f t="shared" si="7"/>
        <v>0</v>
      </c>
    </row>
    <row r="222" spans="2:12" x14ac:dyDescent="0.3">
      <c r="B222" s="33"/>
      <c r="C222" s="34"/>
      <c r="D222" s="34"/>
      <c r="E222" s="38"/>
      <c r="F222" s="35" t="s">
        <v>38</v>
      </c>
      <c r="G222" s="50"/>
      <c r="H222" s="39">
        <v>1</v>
      </c>
      <c r="I222" s="36" t="str">
        <f>IF(F222="EUR",Tabelle1[[#This Row],[Betrag exkl. MwST.]]*Tabelle1[[#This Row],[MwSt. Satz]],"Rg. nicht in EUR")</f>
        <v>Rg. nicht in EUR</v>
      </c>
      <c r="J222" s="37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7">
        <f t="shared" si="6"/>
        <v>0</v>
      </c>
      <c r="L222" s="37">
        <f t="shared" si="7"/>
        <v>0</v>
      </c>
    </row>
    <row r="223" spans="2:12" x14ac:dyDescent="0.3">
      <c r="B223" s="33"/>
      <c r="C223" s="34"/>
      <c r="D223" s="34"/>
      <c r="E223" s="38"/>
      <c r="F223" s="35" t="s">
        <v>38</v>
      </c>
      <c r="G223" s="50"/>
      <c r="H223" s="39">
        <v>1</v>
      </c>
      <c r="I223" s="36" t="str">
        <f>IF(F223="EUR",Tabelle1[[#This Row],[Betrag exkl. MwST.]]*Tabelle1[[#This Row],[MwSt. Satz]],"Rg. nicht in EUR")</f>
        <v>Rg. nicht in EUR</v>
      </c>
      <c r="J223" s="37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7">
        <f t="shared" si="6"/>
        <v>0</v>
      </c>
      <c r="L223" s="37">
        <f t="shared" si="7"/>
        <v>0</v>
      </c>
    </row>
    <row r="224" spans="2:12" x14ac:dyDescent="0.3">
      <c r="B224" s="33"/>
      <c r="C224" s="34"/>
      <c r="D224" s="34"/>
      <c r="E224" s="38"/>
      <c r="F224" s="35" t="s">
        <v>38</v>
      </c>
      <c r="G224" s="50"/>
      <c r="H224" s="39">
        <v>1</v>
      </c>
      <c r="I224" s="36" t="str">
        <f>IF(F224="EUR",Tabelle1[[#This Row],[Betrag exkl. MwST.]]*Tabelle1[[#This Row],[MwSt. Satz]],"Rg. nicht in EUR")</f>
        <v>Rg. nicht in EUR</v>
      </c>
      <c r="J224" s="37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7">
        <f t="shared" si="6"/>
        <v>0</v>
      </c>
      <c r="L224" s="37">
        <f t="shared" si="7"/>
        <v>0</v>
      </c>
    </row>
    <row r="225" spans="2:12" x14ac:dyDescent="0.3">
      <c r="B225" s="33"/>
      <c r="C225" s="34"/>
      <c r="D225" s="34"/>
      <c r="E225" s="38"/>
      <c r="F225" s="35" t="s">
        <v>38</v>
      </c>
      <c r="G225" s="50"/>
      <c r="H225" s="39">
        <v>1</v>
      </c>
      <c r="I225" s="36" t="str">
        <f>IF(F225="EUR",Tabelle1[[#This Row],[Betrag exkl. MwST.]]*Tabelle1[[#This Row],[MwSt. Satz]],"Rg. nicht in EUR")</f>
        <v>Rg. nicht in EUR</v>
      </c>
      <c r="J225" s="37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7">
        <f t="shared" si="6"/>
        <v>0</v>
      </c>
      <c r="L225" s="37">
        <f t="shared" si="7"/>
        <v>0</v>
      </c>
    </row>
    <row r="226" spans="2:12" x14ac:dyDescent="0.3">
      <c r="B226" s="33"/>
      <c r="C226" s="34"/>
      <c r="D226" s="34"/>
      <c r="E226" s="38"/>
      <c r="F226" s="35" t="s">
        <v>38</v>
      </c>
      <c r="G226" s="50"/>
      <c r="H226" s="39">
        <v>1</v>
      </c>
      <c r="I226" s="36" t="str">
        <f>IF(F226="EUR",Tabelle1[[#This Row],[Betrag exkl. MwST.]]*Tabelle1[[#This Row],[MwSt. Satz]],"Rg. nicht in EUR")</f>
        <v>Rg. nicht in EUR</v>
      </c>
      <c r="J226" s="37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7">
        <f t="shared" si="6"/>
        <v>0</v>
      </c>
      <c r="L226" s="37">
        <f t="shared" si="7"/>
        <v>0</v>
      </c>
    </row>
    <row r="227" spans="2:12" x14ac:dyDescent="0.3">
      <c r="B227" s="33"/>
      <c r="C227" s="34"/>
      <c r="D227" s="34"/>
      <c r="E227" s="38"/>
      <c r="F227" s="35" t="s">
        <v>38</v>
      </c>
      <c r="G227" s="50"/>
      <c r="H227" s="39">
        <v>1</v>
      </c>
      <c r="I227" s="36" t="str">
        <f>IF(F227="EUR",Tabelle1[[#This Row],[Betrag exkl. MwST.]]*Tabelle1[[#This Row],[MwSt. Satz]],"Rg. nicht in EUR")</f>
        <v>Rg. nicht in EUR</v>
      </c>
      <c r="J227" s="37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7">
        <f t="shared" si="6"/>
        <v>0</v>
      </c>
      <c r="L227" s="37">
        <f t="shared" si="7"/>
        <v>0</v>
      </c>
    </row>
    <row r="228" spans="2:12" x14ac:dyDescent="0.3">
      <c r="B228" s="33"/>
      <c r="C228" s="34"/>
      <c r="D228" s="34"/>
      <c r="E228" s="38"/>
      <c r="F228" s="35" t="s">
        <v>38</v>
      </c>
      <c r="G228" s="50"/>
      <c r="H228" s="39">
        <v>1</v>
      </c>
      <c r="I228" s="36" t="str">
        <f>IF(F228="EUR",Tabelle1[[#This Row],[Betrag exkl. MwST.]]*Tabelle1[[#This Row],[MwSt. Satz]],"Rg. nicht in EUR")</f>
        <v>Rg. nicht in EUR</v>
      </c>
      <c r="J228" s="37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7">
        <f t="shared" si="6"/>
        <v>0</v>
      </c>
      <c r="L228" s="37">
        <f t="shared" si="7"/>
        <v>0</v>
      </c>
    </row>
    <row r="229" spans="2:12" x14ac:dyDescent="0.3">
      <c r="B229" s="33"/>
      <c r="C229" s="34"/>
      <c r="D229" s="34"/>
      <c r="E229" s="38"/>
      <c r="F229" s="35" t="s">
        <v>38</v>
      </c>
      <c r="G229" s="50"/>
      <c r="H229" s="39">
        <v>1</v>
      </c>
      <c r="I229" s="36" t="str">
        <f>IF(F229="EUR",Tabelle1[[#This Row],[Betrag exkl. MwST.]]*Tabelle1[[#This Row],[MwSt. Satz]],"Rg. nicht in EUR")</f>
        <v>Rg. nicht in EUR</v>
      </c>
      <c r="J229" s="37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7">
        <f t="shared" si="6"/>
        <v>0</v>
      </c>
      <c r="L229" s="37">
        <f t="shared" si="7"/>
        <v>0</v>
      </c>
    </row>
    <row r="230" spans="2:12" x14ac:dyDescent="0.3">
      <c r="B230" s="33"/>
      <c r="C230" s="34"/>
      <c r="D230" s="34"/>
      <c r="E230" s="38"/>
      <c r="F230" s="35" t="s">
        <v>38</v>
      </c>
      <c r="G230" s="50"/>
      <c r="H230" s="39">
        <v>1</v>
      </c>
      <c r="I230" s="36" t="str">
        <f>IF(F230="EUR",Tabelle1[[#This Row],[Betrag exkl. MwST.]]*Tabelle1[[#This Row],[MwSt. Satz]],"Rg. nicht in EUR")</f>
        <v>Rg. nicht in EUR</v>
      </c>
      <c r="J230" s="37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7">
        <f t="shared" si="6"/>
        <v>0</v>
      </c>
      <c r="L230" s="37">
        <f t="shared" si="7"/>
        <v>0</v>
      </c>
    </row>
    <row r="231" spans="2:12" x14ac:dyDescent="0.3">
      <c r="B231" s="33"/>
      <c r="C231" s="34"/>
      <c r="D231" s="34"/>
      <c r="E231" s="38"/>
      <c r="F231" s="35" t="s">
        <v>38</v>
      </c>
      <c r="G231" s="50"/>
      <c r="H231" s="39">
        <v>1</v>
      </c>
      <c r="I231" s="36" t="str">
        <f>IF(F231="EUR",Tabelle1[[#This Row],[Betrag exkl. MwST.]]*Tabelle1[[#This Row],[MwSt. Satz]],"Rg. nicht in EUR")</f>
        <v>Rg. nicht in EUR</v>
      </c>
      <c r="J231" s="37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7">
        <f t="shared" si="6"/>
        <v>0</v>
      </c>
      <c r="L231" s="37">
        <f t="shared" si="7"/>
        <v>0</v>
      </c>
    </row>
    <row r="232" spans="2:12" x14ac:dyDescent="0.3">
      <c r="B232" s="33"/>
      <c r="C232" s="34"/>
      <c r="D232" s="34"/>
      <c r="E232" s="38"/>
      <c r="F232" s="35" t="s">
        <v>38</v>
      </c>
      <c r="G232" s="50"/>
      <c r="H232" s="39">
        <v>1</v>
      </c>
      <c r="I232" s="36" t="str">
        <f>IF(F232="EUR",Tabelle1[[#This Row],[Betrag exkl. MwST.]]*Tabelle1[[#This Row],[MwSt. Satz]],"Rg. nicht in EUR")</f>
        <v>Rg. nicht in EUR</v>
      </c>
      <c r="J232" s="37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7">
        <f t="shared" si="6"/>
        <v>0</v>
      </c>
      <c r="L232" s="37">
        <f t="shared" si="7"/>
        <v>0</v>
      </c>
    </row>
    <row r="233" spans="2:12" x14ac:dyDescent="0.3">
      <c r="B233" s="33"/>
      <c r="C233" s="34"/>
      <c r="D233" s="34"/>
      <c r="E233" s="38"/>
      <c r="F233" s="35" t="s">
        <v>38</v>
      </c>
      <c r="G233" s="50"/>
      <c r="H233" s="39">
        <v>1</v>
      </c>
      <c r="I233" s="36" t="str">
        <f>IF(F233="EUR",Tabelle1[[#This Row],[Betrag exkl. MwST.]]*Tabelle1[[#This Row],[MwSt. Satz]],"Rg. nicht in EUR")</f>
        <v>Rg. nicht in EUR</v>
      </c>
      <c r="J233" s="37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7">
        <f t="shared" si="6"/>
        <v>0</v>
      </c>
      <c r="L233" s="37">
        <f t="shared" si="7"/>
        <v>0</v>
      </c>
    </row>
    <row r="234" spans="2:12" x14ac:dyDescent="0.3">
      <c r="B234" s="33"/>
      <c r="C234" s="34"/>
      <c r="D234" s="34"/>
      <c r="E234" s="38"/>
      <c r="F234" s="35" t="s">
        <v>38</v>
      </c>
      <c r="G234" s="50"/>
      <c r="H234" s="39">
        <v>1</v>
      </c>
      <c r="I234" s="36" t="str">
        <f>IF(F234="EUR",Tabelle1[[#This Row],[Betrag exkl. MwST.]]*Tabelle1[[#This Row],[MwSt. Satz]],"Rg. nicht in EUR")</f>
        <v>Rg. nicht in EUR</v>
      </c>
      <c r="J234" s="37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7">
        <f t="shared" si="6"/>
        <v>0</v>
      </c>
      <c r="L234" s="37">
        <f t="shared" si="7"/>
        <v>0</v>
      </c>
    </row>
    <row r="235" spans="2:12" x14ac:dyDescent="0.3">
      <c r="B235" s="33"/>
      <c r="C235" s="34"/>
      <c r="D235" s="34"/>
      <c r="E235" s="38"/>
      <c r="F235" s="35" t="s">
        <v>38</v>
      </c>
      <c r="G235" s="50"/>
      <c r="H235" s="39">
        <v>1</v>
      </c>
      <c r="I235" s="36" t="str">
        <f>IF(F235="EUR",Tabelle1[[#This Row],[Betrag exkl. MwST.]]*Tabelle1[[#This Row],[MwSt. Satz]],"Rg. nicht in EUR")</f>
        <v>Rg. nicht in EUR</v>
      </c>
      <c r="J235" s="37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7">
        <f t="shared" si="6"/>
        <v>0</v>
      </c>
      <c r="L235" s="37">
        <f t="shared" si="7"/>
        <v>0</v>
      </c>
    </row>
    <row r="236" spans="2:12" x14ac:dyDescent="0.3">
      <c r="B236" s="33"/>
      <c r="C236" s="34"/>
      <c r="D236" s="34"/>
      <c r="E236" s="38"/>
      <c r="F236" s="35" t="s">
        <v>38</v>
      </c>
      <c r="G236" s="50"/>
      <c r="H236" s="39">
        <v>1</v>
      </c>
      <c r="I236" s="36" t="str">
        <f>IF(F236="EUR",Tabelle1[[#This Row],[Betrag exkl. MwST.]]*Tabelle1[[#This Row],[MwSt. Satz]],"Rg. nicht in EUR")</f>
        <v>Rg. nicht in EUR</v>
      </c>
      <c r="J236" s="37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7">
        <f t="shared" si="6"/>
        <v>0</v>
      </c>
      <c r="L236" s="37">
        <f t="shared" si="7"/>
        <v>0</v>
      </c>
    </row>
    <row r="237" spans="2:12" x14ac:dyDescent="0.3">
      <c r="B237" s="33"/>
      <c r="C237" s="34"/>
      <c r="D237" s="34"/>
      <c r="E237" s="38"/>
      <c r="F237" s="35" t="s">
        <v>38</v>
      </c>
      <c r="G237" s="50"/>
      <c r="H237" s="39">
        <v>1</v>
      </c>
      <c r="I237" s="36" t="str">
        <f>IF(F237="EUR",Tabelle1[[#This Row],[Betrag exkl. MwST.]]*Tabelle1[[#This Row],[MwSt. Satz]],"Rg. nicht in EUR")</f>
        <v>Rg. nicht in EUR</v>
      </c>
      <c r="J237" s="37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7">
        <f t="shared" si="6"/>
        <v>0</v>
      </c>
      <c r="L237" s="37">
        <f t="shared" si="7"/>
        <v>0</v>
      </c>
    </row>
    <row r="238" spans="2:12" x14ac:dyDescent="0.3">
      <c r="B238" s="33"/>
      <c r="C238" s="34"/>
      <c r="D238" s="34"/>
      <c r="E238" s="38"/>
      <c r="F238" s="35" t="s">
        <v>38</v>
      </c>
      <c r="G238" s="50"/>
      <c r="H238" s="39">
        <v>1</v>
      </c>
      <c r="I238" s="36" t="str">
        <f>IF(F238="EUR",Tabelle1[[#This Row],[Betrag exkl. MwST.]]*Tabelle1[[#This Row],[MwSt. Satz]],"Rg. nicht in EUR")</f>
        <v>Rg. nicht in EUR</v>
      </c>
      <c r="J238" s="37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7">
        <f t="shared" si="6"/>
        <v>0</v>
      </c>
      <c r="L238" s="37">
        <f t="shared" si="7"/>
        <v>0</v>
      </c>
    </row>
    <row r="239" spans="2:12" x14ac:dyDescent="0.3">
      <c r="B239" s="33"/>
      <c r="C239" s="34"/>
      <c r="D239" s="34"/>
      <c r="E239" s="38"/>
      <c r="F239" s="35" t="s">
        <v>38</v>
      </c>
      <c r="G239" s="50"/>
      <c r="H239" s="39">
        <v>1</v>
      </c>
      <c r="I239" s="36" t="str">
        <f>IF(F239="EUR",Tabelle1[[#This Row],[Betrag exkl. MwST.]]*Tabelle1[[#This Row],[MwSt. Satz]],"Rg. nicht in EUR")</f>
        <v>Rg. nicht in EUR</v>
      </c>
      <c r="J239" s="37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7">
        <f t="shared" si="6"/>
        <v>0</v>
      </c>
      <c r="L239" s="37">
        <f t="shared" si="7"/>
        <v>0</v>
      </c>
    </row>
    <row r="240" spans="2:12" x14ac:dyDescent="0.3">
      <c r="B240" s="33"/>
      <c r="C240" s="34"/>
      <c r="D240" s="34"/>
      <c r="E240" s="38"/>
      <c r="F240" s="35" t="s">
        <v>38</v>
      </c>
      <c r="G240" s="50"/>
      <c r="H240" s="39">
        <v>1</v>
      </c>
      <c r="I240" s="36" t="str">
        <f>IF(F240="EUR",Tabelle1[[#This Row],[Betrag exkl. MwST.]]*Tabelle1[[#This Row],[MwSt. Satz]],"Rg. nicht in EUR")</f>
        <v>Rg. nicht in EUR</v>
      </c>
      <c r="J240" s="37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7">
        <f t="shared" si="6"/>
        <v>0</v>
      </c>
      <c r="L240" s="37">
        <f t="shared" si="7"/>
        <v>0</v>
      </c>
    </row>
    <row r="241" spans="2:12" x14ac:dyDescent="0.3">
      <c r="B241" s="33"/>
      <c r="C241" s="34"/>
      <c r="D241" s="34"/>
      <c r="E241" s="38"/>
      <c r="F241" s="35" t="s">
        <v>38</v>
      </c>
      <c r="G241" s="50"/>
      <c r="H241" s="39">
        <v>1</v>
      </c>
      <c r="I241" s="36" t="str">
        <f>IF(F241="EUR",Tabelle1[[#This Row],[Betrag exkl. MwST.]]*Tabelle1[[#This Row],[MwSt. Satz]],"Rg. nicht in EUR")</f>
        <v>Rg. nicht in EUR</v>
      </c>
      <c r="J241" s="37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7">
        <f t="shared" si="6"/>
        <v>0</v>
      </c>
      <c r="L241" s="37">
        <f t="shared" si="7"/>
        <v>0</v>
      </c>
    </row>
    <row r="242" spans="2:12" x14ac:dyDescent="0.3">
      <c r="B242" s="33"/>
      <c r="C242" s="34"/>
      <c r="D242" s="34"/>
      <c r="E242" s="38"/>
      <c r="F242" s="35" t="s">
        <v>38</v>
      </c>
      <c r="G242" s="50"/>
      <c r="H242" s="39">
        <v>1</v>
      </c>
      <c r="I242" s="36" t="str">
        <f>IF(F242="EUR",Tabelle1[[#This Row],[Betrag exkl. MwST.]]*Tabelle1[[#This Row],[MwSt. Satz]],"Rg. nicht in EUR")</f>
        <v>Rg. nicht in EUR</v>
      </c>
      <c r="J242" s="37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7">
        <f t="shared" si="6"/>
        <v>0</v>
      </c>
      <c r="L242" s="37">
        <f t="shared" si="7"/>
        <v>0</v>
      </c>
    </row>
    <row r="243" spans="2:12" x14ac:dyDescent="0.3">
      <c r="B243" s="33"/>
      <c r="C243" s="34"/>
      <c r="D243" s="34"/>
      <c r="E243" s="38"/>
      <c r="F243" s="35" t="s">
        <v>38</v>
      </c>
      <c r="G243" s="50"/>
      <c r="H243" s="39">
        <v>1</v>
      </c>
      <c r="I243" s="36" t="str">
        <f>IF(F243="EUR",Tabelle1[[#This Row],[Betrag exkl. MwST.]]*Tabelle1[[#This Row],[MwSt. Satz]],"Rg. nicht in EUR")</f>
        <v>Rg. nicht in EUR</v>
      </c>
      <c r="J243" s="37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7">
        <f t="shared" si="6"/>
        <v>0</v>
      </c>
      <c r="L243" s="37">
        <f t="shared" si="7"/>
        <v>0</v>
      </c>
    </row>
    <row r="244" spans="2:12" x14ac:dyDescent="0.3">
      <c r="B244" s="33"/>
      <c r="C244" s="34"/>
      <c r="D244" s="34"/>
      <c r="E244" s="38"/>
      <c r="F244" s="35" t="s">
        <v>38</v>
      </c>
      <c r="G244" s="50"/>
      <c r="H244" s="39">
        <v>1</v>
      </c>
      <c r="I244" s="36" t="str">
        <f>IF(F244="EUR",Tabelle1[[#This Row],[Betrag exkl. MwST.]]*Tabelle1[[#This Row],[MwSt. Satz]],"Rg. nicht in EUR")</f>
        <v>Rg. nicht in EUR</v>
      </c>
      <c r="J244" s="37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7">
        <f t="shared" si="6"/>
        <v>0</v>
      </c>
      <c r="L244" s="37">
        <f t="shared" si="7"/>
        <v>0</v>
      </c>
    </row>
    <row r="245" spans="2:12" x14ac:dyDescent="0.3">
      <c r="B245" s="33"/>
      <c r="C245" s="34"/>
      <c r="D245" s="34"/>
      <c r="E245" s="38"/>
      <c r="F245" s="35" t="s">
        <v>38</v>
      </c>
      <c r="G245" s="50"/>
      <c r="H245" s="39">
        <v>1</v>
      </c>
      <c r="I245" s="36" t="str">
        <f>IF(F245="EUR",Tabelle1[[#This Row],[Betrag exkl. MwST.]]*Tabelle1[[#This Row],[MwSt. Satz]],"Rg. nicht in EUR")</f>
        <v>Rg. nicht in EUR</v>
      </c>
      <c r="J245" s="37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7">
        <f t="shared" si="6"/>
        <v>0</v>
      </c>
      <c r="L245" s="37">
        <f t="shared" si="7"/>
        <v>0</v>
      </c>
    </row>
    <row r="246" spans="2:12" x14ac:dyDescent="0.3">
      <c r="B246" s="33"/>
      <c r="C246" s="34"/>
      <c r="D246" s="34"/>
      <c r="E246" s="38"/>
      <c r="F246" s="35" t="s">
        <v>38</v>
      </c>
      <c r="G246" s="50"/>
      <c r="H246" s="39">
        <v>1</v>
      </c>
      <c r="I246" s="36" t="str">
        <f>IF(F246="EUR",Tabelle1[[#This Row],[Betrag exkl. MwST.]]*Tabelle1[[#This Row],[MwSt. Satz]],"Rg. nicht in EUR")</f>
        <v>Rg. nicht in EUR</v>
      </c>
      <c r="J246" s="37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7">
        <f t="shared" si="6"/>
        <v>0</v>
      </c>
      <c r="L246" s="37">
        <f t="shared" si="7"/>
        <v>0</v>
      </c>
    </row>
    <row r="247" spans="2:12" x14ac:dyDescent="0.3">
      <c r="B247" s="33"/>
      <c r="C247" s="34"/>
      <c r="D247" s="34"/>
      <c r="E247" s="38"/>
      <c r="F247" s="35" t="s">
        <v>38</v>
      </c>
      <c r="G247" s="50"/>
      <c r="H247" s="39">
        <v>1</v>
      </c>
      <c r="I247" s="36" t="str">
        <f>IF(F247="EUR",Tabelle1[[#This Row],[Betrag exkl. MwST.]]*Tabelle1[[#This Row],[MwSt. Satz]],"Rg. nicht in EUR")</f>
        <v>Rg. nicht in EUR</v>
      </c>
      <c r="J247" s="37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7">
        <f t="shared" si="6"/>
        <v>0</v>
      </c>
      <c r="L247" s="37">
        <f t="shared" si="7"/>
        <v>0</v>
      </c>
    </row>
    <row r="248" spans="2:12" x14ac:dyDescent="0.3">
      <c r="B248" s="33"/>
      <c r="C248" s="34"/>
      <c r="D248" s="34"/>
      <c r="E248" s="38"/>
      <c r="F248" s="35" t="s">
        <v>38</v>
      </c>
      <c r="G248" s="50"/>
      <c r="H248" s="39">
        <v>1</v>
      </c>
      <c r="I248" s="36" t="str">
        <f>IF(F248="EUR",Tabelle1[[#This Row],[Betrag exkl. MwST.]]*Tabelle1[[#This Row],[MwSt. Satz]],"Rg. nicht in EUR")</f>
        <v>Rg. nicht in EUR</v>
      </c>
      <c r="J248" s="37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7">
        <f t="shared" si="6"/>
        <v>0</v>
      </c>
      <c r="L248" s="37">
        <f t="shared" si="7"/>
        <v>0</v>
      </c>
    </row>
    <row r="249" spans="2:12" x14ac:dyDescent="0.3">
      <c r="B249" s="33"/>
      <c r="C249" s="34"/>
      <c r="D249" s="34"/>
      <c r="E249" s="38"/>
      <c r="F249" s="35" t="s">
        <v>38</v>
      </c>
      <c r="G249" s="50"/>
      <c r="H249" s="39">
        <v>1</v>
      </c>
      <c r="I249" s="36" t="str">
        <f>IF(F249="EUR",Tabelle1[[#This Row],[Betrag exkl. MwST.]]*Tabelle1[[#This Row],[MwSt. Satz]],"Rg. nicht in EUR")</f>
        <v>Rg. nicht in EUR</v>
      </c>
      <c r="J249" s="37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7">
        <f t="shared" si="6"/>
        <v>0</v>
      </c>
      <c r="L249" s="37">
        <f t="shared" si="7"/>
        <v>0</v>
      </c>
    </row>
    <row r="250" spans="2:12" x14ac:dyDescent="0.3">
      <c r="B250" s="33"/>
      <c r="C250" s="34"/>
      <c r="D250" s="34"/>
      <c r="E250" s="38"/>
      <c r="F250" s="35" t="s">
        <v>38</v>
      </c>
      <c r="G250" s="50"/>
      <c r="H250" s="39">
        <v>1</v>
      </c>
      <c r="I250" s="36" t="str">
        <f>IF(F250="EUR",Tabelle1[[#This Row],[Betrag exkl. MwST.]]*Tabelle1[[#This Row],[MwSt. Satz]],"Rg. nicht in EUR")</f>
        <v>Rg. nicht in EUR</v>
      </c>
      <c r="J250" s="37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7">
        <f t="shared" si="6"/>
        <v>0</v>
      </c>
      <c r="L250" s="37">
        <f t="shared" si="7"/>
        <v>0</v>
      </c>
    </row>
    <row r="251" spans="2:12" x14ac:dyDescent="0.3">
      <c r="B251" s="33"/>
      <c r="C251" s="34"/>
      <c r="D251" s="34"/>
      <c r="E251" s="38"/>
      <c r="F251" s="35" t="s">
        <v>38</v>
      </c>
      <c r="G251" s="50"/>
      <c r="H251" s="39">
        <v>1</v>
      </c>
      <c r="I251" s="36" t="str">
        <f>IF(F251="EUR",Tabelle1[[#This Row],[Betrag exkl. MwST.]]*Tabelle1[[#This Row],[MwSt. Satz]],"Rg. nicht in EUR")</f>
        <v>Rg. nicht in EUR</v>
      </c>
      <c r="J251" s="37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7">
        <f t="shared" si="6"/>
        <v>0</v>
      </c>
      <c r="L251" s="37">
        <f t="shared" si="7"/>
        <v>0</v>
      </c>
    </row>
    <row r="252" spans="2:12" x14ac:dyDescent="0.3">
      <c r="B252" s="33"/>
      <c r="C252" s="34"/>
      <c r="D252" s="34"/>
      <c r="E252" s="38"/>
      <c r="F252" s="35" t="s">
        <v>38</v>
      </c>
      <c r="G252" s="50"/>
      <c r="H252" s="39">
        <v>1</v>
      </c>
      <c r="I252" s="36" t="str">
        <f>IF(F252="EUR",Tabelle1[[#This Row],[Betrag exkl. MwST.]]*Tabelle1[[#This Row],[MwSt. Satz]],"Rg. nicht in EUR")</f>
        <v>Rg. nicht in EUR</v>
      </c>
      <c r="J252" s="37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7">
        <f t="shared" si="6"/>
        <v>0</v>
      </c>
      <c r="L252" s="37">
        <f t="shared" si="7"/>
        <v>0</v>
      </c>
    </row>
    <row r="253" spans="2:12" x14ac:dyDescent="0.3">
      <c r="B253" s="33"/>
      <c r="C253" s="34"/>
      <c r="D253" s="34"/>
      <c r="E253" s="38"/>
      <c r="F253" s="35" t="s">
        <v>38</v>
      </c>
      <c r="G253" s="50"/>
      <c r="H253" s="39">
        <v>1</v>
      </c>
      <c r="I253" s="36" t="str">
        <f>IF(F253="EUR",Tabelle1[[#This Row],[Betrag exkl. MwST.]]*Tabelle1[[#This Row],[MwSt. Satz]],"Rg. nicht in EUR")</f>
        <v>Rg. nicht in EUR</v>
      </c>
      <c r="J253" s="37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7">
        <f t="shared" si="6"/>
        <v>0</v>
      </c>
      <c r="L253" s="37">
        <f t="shared" si="7"/>
        <v>0</v>
      </c>
    </row>
    <row r="254" spans="2:12" x14ac:dyDescent="0.3">
      <c r="B254" s="33"/>
      <c r="C254" s="34"/>
      <c r="D254" s="34"/>
      <c r="E254" s="38"/>
      <c r="F254" s="35" t="s">
        <v>38</v>
      </c>
      <c r="G254" s="50"/>
      <c r="H254" s="39">
        <v>1</v>
      </c>
      <c r="I254" s="36" t="str">
        <f>IF(F254="EUR",Tabelle1[[#This Row],[Betrag exkl. MwST.]]*Tabelle1[[#This Row],[MwSt. Satz]],"Rg. nicht in EUR")</f>
        <v>Rg. nicht in EUR</v>
      </c>
      <c r="J254" s="37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7">
        <f t="shared" si="6"/>
        <v>0</v>
      </c>
      <c r="L254" s="37">
        <f t="shared" si="7"/>
        <v>0</v>
      </c>
    </row>
    <row r="255" spans="2:12" x14ac:dyDescent="0.3">
      <c r="B255" s="33"/>
      <c r="C255" s="34"/>
      <c r="D255" s="34"/>
      <c r="E255" s="38"/>
      <c r="F255" s="35" t="s">
        <v>38</v>
      </c>
      <c r="G255" s="50"/>
      <c r="H255" s="39">
        <v>1</v>
      </c>
      <c r="I255" s="36" t="str">
        <f>IF(F255="EUR",Tabelle1[[#This Row],[Betrag exkl. MwST.]]*Tabelle1[[#This Row],[MwSt. Satz]],"Rg. nicht in EUR")</f>
        <v>Rg. nicht in EUR</v>
      </c>
      <c r="J255" s="37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7">
        <f t="shared" si="6"/>
        <v>0</v>
      </c>
      <c r="L255" s="37">
        <f t="shared" si="7"/>
        <v>0</v>
      </c>
    </row>
    <row r="256" spans="2:12" x14ac:dyDescent="0.3">
      <c r="B256" s="33"/>
      <c r="C256" s="34"/>
      <c r="D256" s="34"/>
      <c r="E256" s="38"/>
      <c r="F256" s="35" t="s">
        <v>38</v>
      </c>
      <c r="G256" s="50"/>
      <c r="H256" s="39">
        <v>1</v>
      </c>
      <c r="I256" s="36" t="str">
        <f>IF(F256="EUR",Tabelle1[[#This Row],[Betrag exkl. MwST.]]*Tabelle1[[#This Row],[MwSt. Satz]],"Rg. nicht in EUR")</f>
        <v>Rg. nicht in EUR</v>
      </c>
      <c r="J256" s="37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7">
        <f t="shared" si="6"/>
        <v>0</v>
      </c>
      <c r="L256" s="37">
        <f t="shared" si="7"/>
        <v>0</v>
      </c>
    </row>
    <row r="257" spans="2:12" x14ac:dyDescent="0.3">
      <c r="B257" s="33"/>
      <c r="C257" s="34"/>
      <c r="D257" s="34"/>
      <c r="E257" s="38"/>
      <c r="F257" s="35" t="s">
        <v>38</v>
      </c>
      <c r="G257" s="50"/>
      <c r="H257" s="39">
        <v>1</v>
      </c>
      <c r="I257" s="36" t="str">
        <f>IF(F257="EUR",Tabelle1[[#This Row],[Betrag exkl. MwST.]]*Tabelle1[[#This Row],[MwSt. Satz]],"Rg. nicht in EUR")</f>
        <v>Rg. nicht in EUR</v>
      </c>
      <c r="J257" s="37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7">
        <f t="shared" si="6"/>
        <v>0</v>
      </c>
      <c r="L257" s="37">
        <f t="shared" si="7"/>
        <v>0</v>
      </c>
    </row>
    <row r="258" spans="2:12" x14ac:dyDescent="0.3">
      <c r="B258" s="33"/>
      <c r="C258" s="34"/>
      <c r="D258" s="34"/>
      <c r="E258" s="38"/>
      <c r="F258" s="35" t="s">
        <v>38</v>
      </c>
      <c r="G258" s="50"/>
      <c r="H258" s="39">
        <v>1</v>
      </c>
      <c r="I258" s="36" t="str">
        <f>IF(F258="EUR",Tabelle1[[#This Row],[Betrag exkl. MwST.]]*Tabelle1[[#This Row],[MwSt. Satz]],"Rg. nicht in EUR")</f>
        <v>Rg. nicht in EUR</v>
      </c>
      <c r="J258" s="37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7">
        <f t="shared" si="6"/>
        <v>0</v>
      </c>
      <c r="L258" s="37">
        <f t="shared" si="7"/>
        <v>0</v>
      </c>
    </row>
    <row r="259" spans="2:12" x14ac:dyDescent="0.3">
      <c r="B259" s="33"/>
      <c r="C259" s="34"/>
      <c r="D259" s="34"/>
      <c r="E259" s="38"/>
      <c r="F259" s="35" t="s">
        <v>38</v>
      </c>
      <c r="G259" s="50"/>
      <c r="H259" s="39">
        <v>1</v>
      </c>
      <c r="I259" s="36" t="str">
        <f>IF(F259="EUR",Tabelle1[[#This Row],[Betrag exkl. MwST.]]*Tabelle1[[#This Row],[MwSt. Satz]],"Rg. nicht in EUR")</f>
        <v>Rg. nicht in EUR</v>
      </c>
      <c r="J259" s="37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7">
        <f t="shared" si="6"/>
        <v>0</v>
      </c>
      <c r="L259" s="37">
        <f t="shared" si="7"/>
        <v>0</v>
      </c>
    </row>
    <row r="260" spans="2:12" x14ac:dyDescent="0.3">
      <c r="B260" s="33"/>
      <c r="C260" s="34"/>
      <c r="D260" s="34"/>
      <c r="E260" s="38"/>
      <c r="F260" s="35" t="s">
        <v>38</v>
      </c>
      <c r="G260" s="50"/>
      <c r="H260" s="39">
        <v>1</v>
      </c>
      <c r="I260" s="36" t="str">
        <f>IF(F260="EUR",Tabelle1[[#This Row],[Betrag exkl. MwST.]]*Tabelle1[[#This Row],[MwSt. Satz]],"Rg. nicht in EUR")</f>
        <v>Rg. nicht in EUR</v>
      </c>
      <c r="J260" s="37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7">
        <f t="shared" si="6"/>
        <v>0</v>
      </c>
      <c r="L260" s="37">
        <f t="shared" si="7"/>
        <v>0</v>
      </c>
    </row>
    <row r="261" spans="2:12" x14ac:dyDescent="0.3">
      <c r="B261" s="33"/>
      <c r="C261" s="34"/>
      <c r="D261" s="34"/>
      <c r="E261" s="38"/>
      <c r="F261" s="35" t="s">
        <v>38</v>
      </c>
      <c r="G261" s="50"/>
      <c r="H261" s="39">
        <v>1</v>
      </c>
      <c r="I261" s="36" t="str">
        <f>IF(F261="EUR",Tabelle1[[#This Row],[Betrag exkl. MwST.]]*Tabelle1[[#This Row],[MwSt. Satz]],"Rg. nicht in EUR")</f>
        <v>Rg. nicht in EUR</v>
      </c>
      <c r="J261" s="37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7">
        <f t="shared" si="6"/>
        <v>0</v>
      </c>
      <c r="L261" s="37">
        <f t="shared" si="7"/>
        <v>0</v>
      </c>
    </row>
    <row r="262" spans="2:12" x14ac:dyDescent="0.3">
      <c r="B262" s="33"/>
      <c r="C262" s="34"/>
      <c r="D262" s="34"/>
      <c r="E262" s="38"/>
      <c r="F262" s="35" t="s">
        <v>38</v>
      </c>
      <c r="G262" s="50"/>
      <c r="H262" s="39">
        <v>1</v>
      </c>
      <c r="I262" s="36" t="str">
        <f>IF(F262="EUR",Tabelle1[[#This Row],[Betrag exkl. MwST.]]*Tabelle1[[#This Row],[MwSt. Satz]],"Rg. nicht in EUR")</f>
        <v>Rg. nicht in EUR</v>
      </c>
      <c r="J262" s="37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7">
        <f t="shared" si="6"/>
        <v>0</v>
      </c>
      <c r="L262" s="37">
        <f t="shared" si="7"/>
        <v>0</v>
      </c>
    </row>
    <row r="263" spans="2:12" x14ac:dyDescent="0.3">
      <c r="B263" s="33"/>
      <c r="C263" s="34"/>
      <c r="D263" s="34"/>
      <c r="E263" s="38"/>
      <c r="F263" s="35" t="s">
        <v>38</v>
      </c>
      <c r="G263" s="50"/>
      <c r="H263" s="39">
        <v>1</v>
      </c>
      <c r="I263" s="36" t="str">
        <f>IF(F263="EUR",Tabelle1[[#This Row],[Betrag exkl. MwST.]]*Tabelle1[[#This Row],[MwSt. Satz]],"Rg. nicht in EUR")</f>
        <v>Rg. nicht in EUR</v>
      </c>
      <c r="J263" s="37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7">
        <f t="shared" si="6"/>
        <v>0</v>
      </c>
      <c r="L263" s="37">
        <f t="shared" si="7"/>
        <v>0</v>
      </c>
    </row>
    <row r="264" spans="2:12" x14ac:dyDescent="0.3">
      <c r="B264" s="33"/>
      <c r="C264" s="34"/>
      <c r="D264" s="34"/>
      <c r="E264" s="38"/>
      <c r="F264" s="35" t="s">
        <v>38</v>
      </c>
      <c r="G264" s="50"/>
      <c r="H264" s="39">
        <v>1</v>
      </c>
      <c r="I264" s="36" t="str">
        <f>IF(F264="EUR",Tabelle1[[#This Row],[Betrag exkl. MwST.]]*Tabelle1[[#This Row],[MwSt. Satz]],"Rg. nicht in EUR")</f>
        <v>Rg. nicht in EUR</v>
      </c>
      <c r="J264" s="37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7">
        <f t="shared" si="6"/>
        <v>0</v>
      </c>
      <c r="L264" s="37">
        <f t="shared" si="7"/>
        <v>0</v>
      </c>
    </row>
    <row r="265" spans="2:12" x14ac:dyDescent="0.3">
      <c r="B265" s="33"/>
      <c r="C265" s="34"/>
      <c r="D265" s="34"/>
      <c r="E265" s="38"/>
      <c r="F265" s="35" t="s">
        <v>38</v>
      </c>
      <c r="G265" s="50"/>
      <c r="H265" s="39">
        <v>1</v>
      </c>
      <c r="I265" s="36" t="str">
        <f>IF(F265="EUR",Tabelle1[[#This Row],[Betrag exkl. MwST.]]*Tabelle1[[#This Row],[MwSt. Satz]],"Rg. nicht in EUR")</f>
        <v>Rg. nicht in EUR</v>
      </c>
      <c r="J265" s="37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7">
        <f t="shared" si="6"/>
        <v>0</v>
      </c>
      <c r="L265" s="37">
        <f t="shared" si="7"/>
        <v>0</v>
      </c>
    </row>
    <row r="266" spans="2:12" x14ac:dyDescent="0.3">
      <c r="B266" s="33"/>
      <c r="C266" s="34"/>
      <c r="D266" s="34"/>
      <c r="E266" s="38"/>
      <c r="F266" s="35" t="s">
        <v>38</v>
      </c>
      <c r="G266" s="50"/>
      <c r="H266" s="39">
        <v>1</v>
      </c>
      <c r="I266" s="36" t="str">
        <f>IF(F266="EUR",Tabelle1[[#This Row],[Betrag exkl. MwST.]]*Tabelle1[[#This Row],[MwSt. Satz]],"Rg. nicht in EUR")</f>
        <v>Rg. nicht in EUR</v>
      </c>
      <c r="J266" s="37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7">
        <f t="shared" ref="K266:K329" si="8">H266*J266</f>
        <v>0</v>
      </c>
      <c r="L266" s="37">
        <f t="shared" ref="L266:L329" si="9">J266+K266</f>
        <v>0</v>
      </c>
    </row>
    <row r="267" spans="2:12" x14ac:dyDescent="0.3">
      <c r="B267" s="33"/>
      <c r="C267" s="34"/>
      <c r="D267" s="34"/>
      <c r="E267" s="38"/>
      <c r="F267" s="35" t="s">
        <v>38</v>
      </c>
      <c r="G267" s="50"/>
      <c r="H267" s="39">
        <v>1</v>
      </c>
      <c r="I267" s="36" t="str">
        <f>IF(F267="EUR",Tabelle1[[#This Row],[Betrag exkl. MwST.]]*Tabelle1[[#This Row],[MwSt. Satz]],"Rg. nicht in EUR")</f>
        <v>Rg. nicht in EUR</v>
      </c>
      <c r="J267" s="37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7">
        <f t="shared" si="8"/>
        <v>0</v>
      </c>
      <c r="L267" s="37">
        <f t="shared" si="9"/>
        <v>0</v>
      </c>
    </row>
    <row r="268" spans="2:12" x14ac:dyDescent="0.3">
      <c r="B268" s="33"/>
      <c r="C268" s="34"/>
      <c r="D268" s="34"/>
      <c r="E268" s="38"/>
      <c r="F268" s="35" t="s">
        <v>38</v>
      </c>
      <c r="G268" s="50"/>
      <c r="H268" s="39">
        <v>1</v>
      </c>
      <c r="I268" s="36" t="str">
        <f>IF(F268="EUR",Tabelle1[[#This Row],[Betrag exkl. MwST.]]*Tabelle1[[#This Row],[MwSt. Satz]],"Rg. nicht in EUR")</f>
        <v>Rg. nicht in EUR</v>
      </c>
      <c r="J268" s="37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7">
        <f t="shared" si="8"/>
        <v>0</v>
      </c>
      <c r="L268" s="37">
        <f t="shared" si="9"/>
        <v>0</v>
      </c>
    </row>
    <row r="269" spans="2:12" x14ac:dyDescent="0.3">
      <c r="B269" s="33"/>
      <c r="C269" s="34"/>
      <c r="D269" s="34"/>
      <c r="E269" s="38"/>
      <c r="F269" s="35" t="s">
        <v>38</v>
      </c>
      <c r="G269" s="50"/>
      <c r="H269" s="39">
        <v>1</v>
      </c>
      <c r="I269" s="36" t="str">
        <f>IF(F269="EUR",Tabelle1[[#This Row],[Betrag exkl. MwST.]]*Tabelle1[[#This Row],[MwSt. Satz]],"Rg. nicht in EUR")</f>
        <v>Rg. nicht in EUR</v>
      </c>
      <c r="J269" s="37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7">
        <f t="shared" si="8"/>
        <v>0</v>
      </c>
      <c r="L269" s="37">
        <f t="shared" si="9"/>
        <v>0</v>
      </c>
    </row>
    <row r="270" spans="2:12" x14ac:dyDescent="0.3">
      <c r="B270" s="33"/>
      <c r="C270" s="34"/>
      <c r="D270" s="34"/>
      <c r="E270" s="38"/>
      <c r="F270" s="35" t="s">
        <v>38</v>
      </c>
      <c r="G270" s="50"/>
      <c r="H270" s="39">
        <v>1</v>
      </c>
      <c r="I270" s="36" t="str">
        <f>IF(F270="EUR",Tabelle1[[#This Row],[Betrag exkl. MwST.]]*Tabelle1[[#This Row],[MwSt. Satz]],"Rg. nicht in EUR")</f>
        <v>Rg. nicht in EUR</v>
      </c>
      <c r="J270" s="37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7">
        <f t="shared" si="8"/>
        <v>0</v>
      </c>
      <c r="L270" s="37">
        <f t="shared" si="9"/>
        <v>0</v>
      </c>
    </row>
    <row r="271" spans="2:12" x14ac:dyDescent="0.3">
      <c r="B271" s="33"/>
      <c r="C271" s="34"/>
      <c r="D271" s="34"/>
      <c r="E271" s="38"/>
      <c r="F271" s="35" t="s">
        <v>38</v>
      </c>
      <c r="G271" s="50"/>
      <c r="H271" s="39">
        <v>1</v>
      </c>
      <c r="I271" s="36" t="str">
        <f>IF(F271="EUR",Tabelle1[[#This Row],[Betrag exkl. MwST.]]*Tabelle1[[#This Row],[MwSt. Satz]],"Rg. nicht in EUR")</f>
        <v>Rg. nicht in EUR</v>
      </c>
      <c r="J271" s="37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7">
        <f t="shared" si="8"/>
        <v>0</v>
      </c>
      <c r="L271" s="37">
        <f t="shared" si="9"/>
        <v>0</v>
      </c>
    </row>
    <row r="272" spans="2:12" x14ac:dyDescent="0.3">
      <c r="B272" s="33"/>
      <c r="C272" s="34"/>
      <c r="D272" s="34"/>
      <c r="E272" s="38"/>
      <c r="F272" s="35" t="s">
        <v>38</v>
      </c>
      <c r="G272" s="50"/>
      <c r="H272" s="39">
        <v>1</v>
      </c>
      <c r="I272" s="36" t="str">
        <f>IF(F272="EUR",Tabelle1[[#This Row],[Betrag exkl. MwST.]]*Tabelle1[[#This Row],[MwSt. Satz]],"Rg. nicht in EUR")</f>
        <v>Rg. nicht in EUR</v>
      </c>
      <c r="J272" s="37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7">
        <f t="shared" si="8"/>
        <v>0</v>
      </c>
      <c r="L272" s="37">
        <f t="shared" si="9"/>
        <v>0</v>
      </c>
    </row>
    <row r="273" spans="2:12" x14ac:dyDescent="0.3">
      <c r="B273" s="33"/>
      <c r="C273" s="34"/>
      <c r="D273" s="34"/>
      <c r="E273" s="38"/>
      <c r="F273" s="35" t="s">
        <v>38</v>
      </c>
      <c r="G273" s="50"/>
      <c r="H273" s="39">
        <v>1</v>
      </c>
      <c r="I273" s="36" t="str">
        <f>IF(F273="EUR",Tabelle1[[#This Row],[Betrag exkl. MwST.]]*Tabelle1[[#This Row],[MwSt. Satz]],"Rg. nicht in EUR")</f>
        <v>Rg. nicht in EUR</v>
      </c>
      <c r="J273" s="37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7">
        <f t="shared" si="8"/>
        <v>0</v>
      </c>
      <c r="L273" s="37">
        <f t="shared" si="9"/>
        <v>0</v>
      </c>
    </row>
    <row r="274" spans="2:12" x14ac:dyDescent="0.3">
      <c r="B274" s="33"/>
      <c r="C274" s="34"/>
      <c r="D274" s="34"/>
      <c r="E274" s="38"/>
      <c r="F274" s="35" t="s">
        <v>38</v>
      </c>
      <c r="G274" s="50"/>
      <c r="H274" s="39">
        <v>1</v>
      </c>
      <c r="I274" s="36" t="str">
        <f>IF(F274="EUR",Tabelle1[[#This Row],[Betrag exkl. MwST.]]*Tabelle1[[#This Row],[MwSt. Satz]],"Rg. nicht in EUR")</f>
        <v>Rg. nicht in EUR</v>
      </c>
      <c r="J274" s="37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7">
        <f t="shared" si="8"/>
        <v>0</v>
      </c>
      <c r="L274" s="37">
        <f t="shared" si="9"/>
        <v>0</v>
      </c>
    </row>
    <row r="275" spans="2:12" x14ac:dyDescent="0.3">
      <c r="B275" s="33"/>
      <c r="C275" s="34"/>
      <c r="D275" s="34"/>
      <c r="E275" s="38"/>
      <c r="F275" s="35" t="s">
        <v>38</v>
      </c>
      <c r="G275" s="50"/>
      <c r="H275" s="39">
        <v>1</v>
      </c>
      <c r="I275" s="36" t="str">
        <f>IF(F275="EUR",Tabelle1[[#This Row],[Betrag exkl. MwST.]]*Tabelle1[[#This Row],[MwSt. Satz]],"Rg. nicht in EUR")</f>
        <v>Rg. nicht in EUR</v>
      </c>
      <c r="J275" s="37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7">
        <f t="shared" si="8"/>
        <v>0</v>
      </c>
      <c r="L275" s="37">
        <f t="shared" si="9"/>
        <v>0</v>
      </c>
    </row>
    <row r="276" spans="2:12" x14ac:dyDescent="0.3">
      <c r="B276" s="33"/>
      <c r="C276" s="34"/>
      <c r="D276" s="34"/>
      <c r="E276" s="38"/>
      <c r="F276" s="35" t="s">
        <v>38</v>
      </c>
      <c r="G276" s="50"/>
      <c r="H276" s="39">
        <v>1</v>
      </c>
      <c r="I276" s="36" t="str">
        <f>IF(F276="EUR",Tabelle1[[#This Row],[Betrag exkl. MwST.]]*Tabelle1[[#This Row],[MwSt. Satz]],"Rg. nicht in EUR")</f>
        <v>Rg. nicht in EUR</v>
      </c>
      <c r="J276" s="37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7">
        <f t="shared" si="8"/>
        <v>0</v>
      </c>
      <c r="L276" s="37">
        <f t="shared" si="9"/>
        <v>0</v>
      </c>
    </row>
    <row r="277" spans="2:12" x14ac:dyDescent="0.3">
      <c r="B277" s="33"/>
      <c r="C277" s="34"/>
      <c r="D277" s="34"/>
      <c r="E277" s="38"/>
      <c r="F277" s="35" t="s">
        <v>38</v>
      </c>
      <c r="G277" s="50"/>
      <c r="H277" s="39">
        <v>1</v>
      </c>
      <c r="I277" s="36" t="str">
        <f>IF(F277="EUR",Tabelle1[[#This Row],[Betrag exkl. MwST.]]*Tabelle1[[#This Row],[MwSt. Satz]],"Rg. nicht in EUR")</f>
        <v>Rg. nicht in EUR</v>
      </c>
      <c r="J277" s="37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7">
        <f t="shared" si="8"/>
        <v>0</v>
      </c>
      <c r="L277" s="37">
        <f t="shared" si="9"/>
        <v>0</v>
      </c>
    </row>
    <row r="278" spans="2:12" x14ac:dyDescent="0.3">
      <c r="B278" s="33"/>
      <c r="C278" s="34"/>
      <c r="D278" s="34"/>
      <c r="E278" s="38"/>
      <c r="F278" s="35" t="s">
        <v>38</v>
      </c>
      <c r="G278" s="50"/>
      <c r="H278" s="39">
        <v>1</v>
      </c>
      <c r="I278" s="36" t="str">
        <f>IF(F278="EUR",Tabelle1[[#This Row],[Betrag exkl. MwST.]]*Tabelle1[[#This Row],[MwSt. Satz]],"Rg. nicht in EUR")</f>
        <v>Rg. nicht in EUR</v>
      </c>
      <c r="J278" s="37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7">
        <f t="shared" si="8"/>
        <v>0</v>
      </c>
      <c r="L278" s="37">
        <f t="shared" si="9"/>
        <v>0</v>
      </c>
    </row>
    <row r="279" spans="2:12" x14ac:dyDescent="0.3">
      <c r="B279" s="33"/>
      <c r="C279" s="34"/>
      <c r="D279" s="34"/>
      <c r="E279" s="38"/>
      <c r="F279" s="35" t="s">
        <v>38</v>
      </c>
      <c r="G279" s="50"/>
      <c r="H279" s="39">
        <v>1</v>
      </c>
      <c r="I279" s="36" t="str">
        <f>IF(F279="EUR",Tabelle1[[#This Row],[Betrag exkl. MwST.]]*Tabelle1[[#This Row],[MwSt. Satz]],"Rg. nicht in EUR")</f>
        <v>Rg. nicht in EUR</v>
      </c>
      <c r="J279" s="37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7">
        <f t="shared" si="8"/>
        <v>0</v>
      </c>
      <c r="L279" s="37">
        <f t="shared" si="9"/>
        <v>0</v>
      </c>
    </row>
    <row r="280" spans="2:12" x14ac:dyDescent="0.3">
      <c r="B280" s="33"/>
      <c r="C280" s="34"/>
      <c r="D280" s="34"/>
      <c r="E280" s="38"/>
      <c r="F280" s="35" t="s">
        <v>38</v>
      </c>
      <c r="G280" s="50"/>
      <c r="H280" s="39">
        <v>1</v>
      </c>
      <c r="I280" s="36" t="str">
        <f>IF(F280="EUR",Tabelle1[[#This Row],[Betrag exkl. MwST.]]*Tabelle1[[#This Row],[MwSt. Satz]],"Rg. nicht in EUR")</f>
        <v>Rg. nicht in EUR</v>
      </c>
      <c r="J280" s="37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7">
        <f t="shared" si="8"/>
        <v>0</v>
      </c>
      <c r="L280" s="37">
        <f t="shared" si="9"/>
        <v>0</v>
      </c>
    </row>
    <row r="281" spans="2:12" x14ac:dyDescent="0.3">
      <c r="B281" s="33"/>
      <c r="C281" s="34"/>
      <c r="D281" s="34"/>
      <c r="E281" s="38"/>
      <c r="F281" s="35" t="s">
        <v>38</v>
      </c>
      <c r="G281" s="50"/>
      <c r="H281" s="39">
        <v>1</v>
      </c>
      <c r="I281" s="36" t="str">
        <f>IF(F281="EUR",Tabelle1[[#This Row],[Betrag exkl. MwST.]]*Tabelle1[[#This Row],[MwSt. Satz]],"Rg. nicht in EUR")</f>
        <v>Rg. nicht in EUR</v>
      </c>
      <c r="J281" s="37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7">
        <f t="shared" si="8"/>
        <v>0</v>
      </c>
      <c r="L281" s="37">
        <f t="shared" si="9"/>
        <v>0</v>
      </c>
    </row>
    <row r="282" spans="2:12" x14ac:dyDescent="0.3">
      <c r="B282" s="33"/>
      <c r="C282" s="34"/>
      <c r="D282" s="34"/>
      <c r="E282" s="38"/>
      <c r="F282" s="35" t="s">
        <v>38</v>
      </c>
      <c r="G282" s="50"/>
      <c r="H282" s="39">
        <v>1</v>
      </c>
      <c r="I282" s="36" t="str">
        <f>IF(F282="EUR",Tabelle1[[#This Row],[Betrag exkl. MwST.]]*Tabelle1[[#This Row],[MwSt. Satz]],"Rg. nicht in EUR")</f>
        <v>Rg. nicht in EUR</v>
      </c>
      <c r="J282" s="37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7">
        <f t="shared" si="8"/>
        <v>0</v>
      </c>
      <c r="L282" s="37">
        <f t="shared" si="9"/>
        <v>0</v>
      </c>
    </row>
    <row r="283" spans="2:12" x14ac:dyDescent="0.3">
      <c r="B283" s="33"/>
      <c r="C283" s="34"/>
      <c r="D283" s="34"/>
      <c r="E283" s="38"/>
      <c r="F283" s="35" t="s">
        <v>38</v>
      </c>
      <c r="G283" s="50"/>
      <c r="H283" s="39">
        <v>1</v>
      </c>
      <c r="I283" s="36" t="str">
        <f>IF(F283="EUR",Tabelle1[[#This Row],[Betrag exkl. MwST.]]*Tabelle1[[#This Row],[MwSt. Satz]],"Rg. nicht in EUR")</f>
        <v>Rg. nicht in EUR</v>
      </c>
      <c r="J283" s="37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7">
        <f t="shared" si="8"/>
        <v>0</v>
      </c>
      <c r="L283" s="37">
        <f t="shared" si="9"/>
        <v>0</v>
      </c>
    </row>
    <row r="284" spans="2:12" x14ac:dyDescent="0.3">
      <c r="B284" s="33"/>
      <c r="C284" s="34"/>
      <c r="D284" s="34"/>
      <c r="E284" s="38"/>
      <c r="F284" s="35" t="s">
        <v>38</v>
      </c>
      <c r="G284" s="50"/>
      <c r="H284" s="39">
        <v>1</v>
      </c>
      <c r="I284" s="36" t="str">
        <f>IF(F284="EUR",Tabelle1[[#This Row],[Betrag exkl. MwST.]]*Tabelle1[[#This Row],[MwSt. Satz]],"Rg. nicht in EUR")</f>
        <v>Rg. nicht in EUR</v>
      </c>
      <c r="J284" s="37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7">
        <f t="shared" si="8"/>
        <v>0</v>
      </c>
      <c r="L284" s="37">
        <f t="shared" si="9"/>
        <v>0</v>
      </c>
    </row>
    <row r="285" spans="2:12" x14ac:dyDescent="0.3">
      <c r="B285" s="33"/>
      <c r="C285" s="34"/>
      <c r="D285" s="34"/>
      <c r="E285" s="38"/>
      <c r="F285" s="35" t="s">
        <v>38</v>
      </c>
      <c r="G285" s="50"/>
      <c r="H285" s="39">
        <v>1</v>
      </c>
      <c r="I285" s="36" t="str">
        <f>IF(F285="EUR",Tabelle1[[#This Row],[Betrag exkl. MwST.]]*Tabelle1[[#This Row],[MwSt. Satz]],"Rg. nicht in EUR")</f>
        <v>Rg. nicht in EUR</v>
      </c>
      <c r="J285" s="37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7">
        <f t="shared" si="8"/>
        <v>0</v>
      </c>
      <c r="L285" s="37">
        <f t="shared" si="9"/>
        <v>0</v>
      </c>
    </row>
    <row r="286" spans="2:12" x14ac:dyDescent="0.3">
      <c r="B286" s="33"/>
      <c r="C286" s="34"/>
      <c r="D286" s="34"/>
      <c r="E286" s="38"/>
      <c r="F286" s="35" t="s">
        <v>38</v>
      </c>
      <c r="G286" s="50"/>
      <c r="H286" s="39">
        <v>1</v>
      </c>
      <c r="I286" s="36" t="str">
        <f>IF(F286="EUR",Tabelle1[[#This Row],[Betrag exkl. MwST.]]*Tabelle1[[#This Row],[MwSt. Satz]],"Rg. nicht in EUR")</f>
        <v>Rg. nicht in EUR</v>
      </c>
      <c r="J286" s="37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7">
        <f t="shared" si="8"/>
        <v>0</v>
      </c>
      <c r="L286" s="37">
        <f t="shared" si="9"/>
        <v>0</v>
      </c>
    </row>
    <row r="287" spans="2:12" x14ac:dyDescent="0.3">
      <c r="B287" s="33"/>
      <c r="C287" s="34"/>
      <c r="D287" s="34"/>
      <c r="E287" s="38"/>
      <c r="F287" s="35" t="s">
        <v>38</v>
      </c>
      <c r="G287" s="50"/>
      <c r="H287" s="39">
        <v>1</v>
      </c>
      <c r="I287" s="36" t="str">
        <f>IF(F287="EUR",Tabelle1[[#This Row],[Betrag exkl. MwST.]]*Tabelle1[[#This Row],[MwSt. Satz]],"Rg. nicht in EUR")</f>
        <v>Rg. nicht in EUR</v>
      </c>
      <c r="J287" s="37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7">
        <f t="shared" si="8"/>
        <v>0</v>
      </c>
      <c r="L287" s="37">
        <f t="shared" si="9"/>
        <v>0</v>
      </c>
    </row>
    <row r="288" spans="2:12" x14ac:dyDescent="0.3">
      <c r="B288" s="33"/>
      <c r="C288" s="34"/>
      <c r="D288" s="34"/>
      <c r="E288" s="38"/>
      <c r="F288" s="35" t="s">
        <v>38</v>
      </c>
      <c r="G288" s="50"/>
      <c r="H288" s="39">
        <v>1</v>
      </c>
      <c r="I288" s="36" t="str">
        <f>IF(F288="EUR",Tabelle1[[#This Row],[Betrag exkl. MwST.]]*Tabelle1[[#This Row],[MwSt. Satz]],"Rg. nicht in EUR")</f>
        <v>Rg. nicht in EUR</v>
      </c>
      <c r="J288" s="37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7">
        <f t="shared" si="8"/>
        <v>0</v>
      </c>
      <c r="L288" s="37">
        <f t="shared" si="9"/>
        <v>0</v>
      </c>
    </row>
    <row r="289" spans="2:12" x14ac:dyDescent="0.3">
      <c r="B289" s="33"/>
      <c r="C289" s="34"/>
      <c r="D289" s="34"/>
      <c r="E289" s="38"/>
      <c r="F289" s="35" t="s">
        <v>38</v>
      </c>
      <c r="G289" s="50"/>
      <c r="H289" s="39">
        <v>1</v>
      </c>
      <c r="I289" s="36" t="str">
        <f>IF(F289="EUR",Tabelle1[[#This Row],[Betrag exkl. MwST.]]*Tabelle1[[#This Row],[MwSt. Satz]],"Rg. nicht in EUR")</f>
        <v>Rg. nicht in EUR</v>
      </c>
      <c r="J289" s="37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7">
        <f t="shared" si="8"/>
        <v>0</v>
      </c>
      <c r="L289" s="37">
        <f t="shared" si="9"/>
        <v>0</v>
      </c>
    </row>
    <row r="290" spans="2:12" x14ac:dyDescent="0.3">
      <c r="B290" s="33"/>
      <c r="C290" s="34"/>
      <c r="D290" s="34"/>
      <c r="E290" s="38"/>
      <c r="F290" s="35" t="s">
        <v>38</v>
      </c>
      <c r="G290" s="50"/>
      <c r="H290" s="39">
        <v>1</v>
      </c>
      <c r="I290" s="36" t="str">
        <f>IF(F290="EUR",Tabelle1[[#This Row],[Betrag exkl. MwST.]]*Tabelle1[[#This Row],[MwSt. Satz]],"Rg. nicht in EUR")</f>
        <v>Rg. nicht in EUR</v>
      </c>
      <c r="J290" s="37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7">
        <f t="shared" si="8"/>
        <v>0</v>
      </c>
      <c r="L290" s="37">
        <f t="shared" si="9"/>
        <v>0</v>
      </c>
    </row>
    <row r="291" spans="2:12" x14ac:dyDescent="0.3">
      <c r="B291" s="33"/>
      <c r="C291" s="34"/>
      <c r="D291" s="34"/>
      <c r="E291" s="38"/>
      <c r="F291" s="35" t="s">
        <v>38</v>
      </c>
      <c r="G291" s="50"/>
      <c r="H291" s="39">
        <v>1</v>
      </c>
      <c r="I291" s="36" t="str">
        <f>IF(F291="EUR",Tabelle1[[#This Row],[Betrag exkl. MwST.]]*Tabelle1[[#This Row],[MwSt. Satz]],"Rg. nicht in EUR")</f>
        <v>Rg. nicht in EUR</v>
      </c>
      <c r="J291" s="37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7">
        <f t="shared" si="8"/>
        <v>0</v>
      </c>
      <c r="L291" s="37">
        <f t="shared" si="9"/>
        <v>0</v>
      </c>
    </row>
    <row r="292" spans="2:12" x14ac:dyDescent="0.3">
      <c r="B292" s="33"/>
      <c r="C292" s="34"/>
      <c r="D292" s="34"/>
      <c r="E292" s="38"/>
      <c r="F292" s="35" t="s">
        <v>38</v>
      </c>
      <c r="G292" s="50"/>
      <c r="H292" s="39">
        <v>1</v>
      </c>
      <c r="I292" s="36" t="str">
        <f>IF(F292="EUR",Tabelle1[[#This Row],[Betrag exkl. MwST.]]*Tabelle1[[#This Row],[MwSt. Satz]],"Rg. nicht in EUR")</f>
        <v>Rg. nicht in EUR</v>
      </c>
      <c r="J292" s="37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7">
        <f t="shared" si="8"/>
        <v>0</v>
      </c>
      <c r="L292" s="37">
        <f t="shared" si="9"/>
        <v>0</v>
      </c>
    </row>
    <row r="293" spans="2:12" x14ac:dyDescent="0.3">
      <c r="B293" s="33"/>
      <c r="C293" s="34"/>
      <c r="D293" s="34"/>
      <c r="E293" s="38"/>
      <c r="F293" s="35" t="s">
        <v>38</v>
      </c>
      <c r="G293" s="50"/>
      <c r="H293" s="39">
        <v>1</v>
      </c>
      <c r="I293" s="36" t="str">
        <f>IF(F293="EUR",Tabelle1[[#This Row],[Betrag exkl. MwST.]]*Tabelle1[[#This Row],[MwSt. Satz]],"Rg. nicht in EUR")</f>
        <v>Rg. nicht in EUR</v>
      </c>
      <c r="J293" s="37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7">
        <f t="shared" si="8"/>
        <v>0</v>
      </c>
      <c r="L293" s="37">
        <f t="shared" si="9"/>
        <v>0</v>
      </c>
    </row>
    <row r="294" spans="2:12" x14ac:dyDescent="0.3">
      <c r="B294" s="33"/>
      <c r="C294" s="34"/>
      <c r="D294" s="34"/>
      <c r="E294" s="38"/>
      <c r="F294" s="35" t="s">
        <v>38</v>
      </c>
      <c r="G294" s="50"/>
      <c r="H294" s="39">
        <v>1</v>
      </c>
      <c r="I294" s="36" t="str">
        <f>IF(F294="EUR",Tabelle1[[#This Row],[Betrag exkl. MwST.]]*Tabelle1[[#This Row],[MwSt. Satz]],"Rg. nicht in EUR")</f>
        <v>Rg. nicht in EUR</v>
      </c>
      <c r="J294" s="37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7">
        <f t="shared" si="8"/>
        <v>0</v>
      </c>
      <c r="L294" s="37">
        <f t="shared" si="9"/>
        <v>0</v>
      </c>
    </row>
    <row r="295" spans="2:12" x14ac:dyDescent="0.3">
      <c r="B295" s="33"/>
      <c r="C295" s="34"/>
      <c r="D295" s="34"/>
      <c r="E295" s="38"/>
      <c r="F295" s="35" t="s">
        <v>38</v>
      </c>
      <c r="G295" s="50"/>
      <c r="H295" s="39">
        <v>1</v>
      </c>
      <c r="I295" s="36" t="str">
        <f>IF(F295="EUR",Tabelle1[[#This Row],[Betrag exkl. MwST.]]*Tabelle1[[#This Row],[MwSt. Satz]],"Rg. nicht in EUR")</f>
        <v>Rg. nicht in EUR</v>
      </c>
      <c r="J295" s="37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7">
        <f t="shared" si="8"/>
        <v>0</v>
      </c>
      <c r="L295" s="37">
        <f t="shared" si="9"/>
        <v>0</v>
      </c>
    </row>
    <row r="296" spans="2:12" x14ac:dyDescent="0.3">
      <c r="B296" s="33"/>
      <c r="C296" s="34"/>
      <c r="D296" s="34"/>
      <c r="E296" s="38"/>
      <c r="F296" s="35" t="s">
        <v>38</v>
      </c>
      <c r="G296" s="50"/>
      <c r="H296" s="39">
        <v>1</v>
      </c>
      <c r="I296" s="36" t="str">
        <f>IF(F296="EUR",Tabelle1[[#This Row],[Betrag exkl. MwST.]]*Tabelle1[[#This Row],[MwSt. Satz]],"Rg. nicht in EUR")</f>
        <v>Rg. nicht in EUR</v>
      </c>
      <c r="J296" s="37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7">
        <f t="shared" si="8"/>
        <v>0</v>
      </c>
      <c r="L296" s="37">
        <f t="shared" si="9"/>
        <v>0</v>
      </c>
    </row>
    <row r="297" spans="2:12" x14ac:dyDescent="0.3">
      <c r="B297" s="33"/>
      <c r="C297" s="34"/>
      <c r="D297" s="34"/>
      <c r="E297" s="38"/>
      <c r="F297" s="35" t="s">
        <v>38</v>
      </c>
      <c r="G297" s="50"/>
      <c r="H297" s="39">
        <v>1</v>
      </c>
      <c r="I297" s="36" t="str">
        <f>IF(F297="EUR",Tabelle1[[#This Row],[Betrag exkl. MwST.]]*Tabelle1[[#This Row],[MwSt. Satz]],"Rg. nicht in EUR")</f>
        <v>Rg. nicht in EUR</v>
      </c>
      <c r="J297" s="37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7">
        <f t="shared" si="8"/>
        <v>0</v>
      </c>
      <c r="L297" s="37">
        <f t="shared" si="9"/>
        <v>0</v>
      </c>
    </row>
    <row r="298" spans="2:12" x14ac:dyDescent="0.3">
      <c r="B298" s="33"/>
      <c r="C298" s="34"/>
      <c r="D298" s="34"/>
      <c r="E298" s="38"/>
      <c r="F298" s="35" t="s">
        <v>38</v>
      </c>
      <c r="G298" s="50"/>
      <c r="H298" s="39">
        <v>1</v>
      </c>
      <c r="I298" s="36" t="str">
        <f>IF(F298="EUR",Tabelle1[[#This Row],[Betrag exkl. MwST.]]*Tabelle1[[#This Row],[MwSt. Satz]],"Rg. nicht in EUR")</f>
        <v>Rg. nicht in EUR</v>
      </c>
      <c r="J298" s="37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7">
        <f t="shared" si="8"/>
        <v>0</v>
      </c>
      <c r="L298" s="37">
        <f t="shared" si="9"/>
        <v>0</v>
      </c>
    </row>
    <row r="299" spans="2:12" x14ac:dyDescent="0.3">
      <c r="B299" s="33"/>
      <c r="C299" s="34"/>
      <c r="D299" s="34"/>
      <c r="E299" s="38"/>
      <c r="F299" s="35" t="s">
        <v>38</v>
      </c>
      <c r="G299" s="50"/>
      <c r="H299" s="39">
        <v>1</v>
      </c>
      <c r="I299" s="36" t="str">
        <f>IF(F299="EUR",Tabelle1[[#This Row],[Betrag exkl. MwST.]]*Tabelle1[[#This Row],[MwSt. Satz]],"Rg. nicht in EUR")</f>
        <v>Rg. nicht in EUR</v>
      </c>
      <c r="J299" s="37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7">
        <f t="shared" si="8"/>
        <v>0</v>
      </c>
      <c r="L299" s="37">
        <f t="shared" si="9"/>
        <v>0</v>
      </c>
    </row>
    <row r="300" spans="2:12" x14ac:dyDescent="0.3">
      <c r="B300" s="33"/>
      <c r="C300" s="34"/>
      <c r="D300" s="34"/>
      <c r="E300" s="38"/>
      <c r="F300" s="35" t="s">
        <v>38</v>
      </c>
      <c r="G300" s="50"/>
      <c r="H300" s="39">
        <v>1</v>
      </c>
      <c r="I300" s="36" t="str">
        <f>IF(F300="EUR",Tabelle1[[#This Row],[Betrag exkl. MwST.]]*Tabelle1[[#This Row],[MwSt. Satz]],"Rg. nicht in EUR")</f>
        <v>Rg. nicht in EUR</v>
      </c>
      <c r="J300" s="37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7">
        <f t="shared" si="8"/>
        <v>0</v>
      </c>
      <c r="L300" s="37">
        <f t="shared" si="9"/>
        <v>0</v>
      </c>
    </row>
    <row r="301" spans="2:12" x14ac:dyDescent="0.3">
      <c r="B301" s="33"/>
      <c r="C301" s="34"/>
      <c r="D301" s="34"/>
      <c r="E301" s="38"/>
      <c r="F301" s="35" t="s">
        <v>38</v>
      </c>
      <c r="G301" s="50"/>
      <c r="H301" s="39">
        <v>1</v>
      </c>
      <c r="I301" s="36" t="str">
        <f>IF(F301="EUR",Tabelle1[[#This Row],[Betrag exkl. MwST.]]*Tabelle1[[#This Row],[MwSt. Satz]],"Rg. nicht in EUR")</f>
        <v>Rg. nicht in EUR</v>
      </c>
      <c r="J301" s="37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7">
        <f t="shared" si="8"/>
        <v>0</v>
      </c>
      <c r="L301" s="37">
        <f t="shared" si="9"/>
        <v>0</v>
      </c>
    </row>
    <row r="302" spans="2:12" x14ac:dyDescent="0.3">
      <c r="B302" s="33"/>
      <c r="C302" s="34"/>
      <c r="D302" s="34"/>
      <c r="E302" s="38"/>
      <c r="F302" s="35" t="s">
        <v>38</v>
      </c>
      <c r="G302" s="50"/>
      <c r="H302" s="39">
        <v>1</v>
      </c>
      <c r="I302" s="36" t="str">
        <f>IF(F302="EUR",Tabelle1[[#This Row],[Betrag exkl. MwST.]]*Tabelle1[[#This Row],[MwSt. Satz]],"Rg. nicht in EUR")</f>
        <v>Rg. nicht in EUR</v>
      </c>
      <c r="J302" s="37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7">
        <f t="shared" si="8"/>
        <v>0</v>
      </c>
      <c r="L302" s="37">
        <f t="shared" si="9"/>
        <v>0</v>
      </c>
    </row>
    <row r="303" spans="2:12" x14ac:dyDescent="0.3">
      <c r="B303" s="33"/>
      <c r="C303" s="34"/>
      <c r="D303" s="34"/>
      <c r="E303" s="38"/>
      <c r="F303" s="35" t="s">
        <v>38</v>
      </c>
      <c r="G303" s="50"/>
      <c r="H303" s="39">
        <v>1</v>
      </c>
      <c r="I303" s="36" t="str">
        <f>IF(F303="EUR",Tabelle1[[#This Row],[Betrag exkl. MwST.]]*Tabelle1[[#This Row],[MwSt. Satz]],"Rg. nicht in EUR")</f>
        <v>Rg. nicht in EUR</v>
      </c>
      <c r="J303" s="37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7">
        <f t="shared" si="8"/>
        <v>0</v>
      </c>
      <c r="L303" s="37">
        <f t="shared" si="9"/>
        <v>0</v>
      </c>
    </row>
    <row r="304" spans="2:12" x14ac:dyDescent="0.3">
      <c r="B304" s="33"/>
      <c r="C304" s="34"/>
      <c r="D304" s="34"/>
      <c r="E304" s="38"/>
      <c r="F304" s="35" t="s">
        <v>38</v>
      </c>
      <c r="G304" s="50"/>
      <c r="H304" s="39">
        <v>1</v>
      </c>
      <c r="I304" s="36" t="str">
        <f>IF(F304="EUR",Tabelle1[[#This Row],[Betrag exkl. MwST.]]*Tabelle1[[#This Row],[MwSt. Satz]],"Rg. nicht in EUR")</f>
        <v>Rg. nicht in EUR</v>
      </c>
      <c r="J304" s="37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7">
        <f t="shared" si="8"/>
        <v>0</v>
      </c>
      <c r="L304" s="37">
        <f t="shared" si="9"/>
        <v>0</v>
      </c>
    </row>
    <row r="305" spans="2:12" x14ac:dyDescent="0.3">
      <c r="B305" s="33"/>
      <c r="C305" s="34"/>
      <c r="D305" s="34"/>
      <c r="E305" s="38"/>
      <c r="F305" s="35" t="s">
        <v>38</v>
      </c>
      <c r="G305" s="50"/>
      <c r="H305" s="39">
        <v>1</v>
      </c>
      <c r="I305" s="36" t="str">
        <f>IF(F305="EUR",Tabelle1[[#This Row],[Betrag exkl. MwST.]]*Tabelle1[[#This Row],[MwSt. Satz]],"Rg. nicht in EUR")</f>
        <v>Rg. nicht in EUR</v>
      </c>
      <c r="J305" s="37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7">
        <f t="shared" si="8"/>
        <v>0</v>
      </c>
      <c r="L305" s="37">
        <f t="shared" si="9"/>
        <v>0</v>
      </c>
    </row>
    <row r="306" spans="2:12" x14ac:dyDescent="0.3">
      <c r="B306" s="33"/>
      <c r="C306" s="34"/>
      <c r="D306" s="34"/>
      <c r="E306" s="38"/>
      <c r="F306" s="35" t="s">
        <v>38</v>
      </c>
      <c r="G306" s="50"/>
      <c r="H306" s="39">
        <v>1</v>
      </c>
      <c r="I306" s="36" t="str">
        <f>IF(F306="EUR",Tabelle1[[#This Row],[Betrag exkl. MwST.]]*Tabelle1[[#This Row],[MwSt. Satz]],"Rg. nicht in EUR")</f>
        <v>Rg. nicht in EUR</v>
      </c>
      <c r="J306" s="37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7">
        <f t="shared" si="8"/>
        <v>0</v>
      </c>
      <c r="L306" s="37">
        <f t="shared" si="9"/>
        <v>0</v>
      </c>
    </row>
    <row r="307" spans="2:12" x14ac:dyDescent="0.3">
      <c r="B307" s="33"/>
      <c r="C307" s="34"/>
      <c r="D307" s="34"/>
      <c r="E307" s="38"/>
      <c r="F307" s="35" t="s">
        <v>38</v>
      </c>
      <c r="G307" s="50"/>
      <c r="H307" s="39">
        <v>1</v>
      </c>
      <c r="I307" s="36" t="str">
        <f>IF(F307="EUR",Tabelle1[[#This Row],[Betrag exkl. MwST.]]*Tabelle1[[#This Row],[MwSt. Satz]],"Rg. nicht in EUR")</f>
        <v>Rg. nicht in EUR</v>
      </c>
      <c r="J307" s="37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7">
        <f t="shared" si="8"/>
        <v>0</v>
      </c>
      <c r="L307" s="37">
        <f t="shared" si="9"/>
        <v>0</v>
      </c>
    </row>
    <row r="308" spans="2:12" x14ac:dyDescent="0.3">
      <c r="B308" s="33"/>
      <c r="C308" s="34"/>
      <c r="D308" s="34"/>
      <c r="E308" s="38"/>
      <c r="F308" s="35" t="s">
        <v>38</v>
      </c>
      <c r="G308" s="50"/>
      <c r="H308" s="39">
        <v>1</v>
      </c>
      <c r="I308" s="36" t="str">
        <f>IF(F308="EUR",Tabelle1[[#This Row],[Betrag exkl. MwST.]]*Tabelle1[[#This Row],[MwSt. Satz]],"Rg. nicht in EUR")</f>
        <v>Rg. nicht in EUR</v>
      </c>
      <c r="J308" s="37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7">
        <f t="shared" si="8"/>
        <v>0</v>
      </c>
      <c r="L308" s="37">
        <f t="shared" si="9"/>
        <v>0</v>
      </c>
    </row>
    <row r="309" spans="2:12" x14ac:dyDescent="0.3">
      <c r="B309" s="33"/>
      <c r="C309" s="34"/>
      <c r="D309" s="34"/>
      <c r="E309" s="38"/>
      <c r="F309" s="35" t="s">
        <v>38</v>
      </c>
      <c r="G309" s="50"/>
      <c r="H309" s="39">
        <v>1</v>
      </c>
      <c r="I309" s="36" t="str">
        <f>IF(F309="EUR",Tabelle1[[#This Row],[Betrag exkl. MwST.]]*Tabelle1[[#This Row],[MwSt. Satz]],"Rg. nicht in EUR")</f>
        <v>Rg. nicht in EUR</v>
      </c>
      <c r="J309" s="37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7">
        <f t="shared" si="8"/>
        <v>0</v>
      </c>
      <c r="L309" s="37">
        <f t="shared" si="9"/>
        <v>0</v>
      </c>
    </row>
    <row r="310" spans="2:12" x14ac:dyDescent="0.3">
      <c r="B310" s="33"/>
      <c r="C310" s="34"/>
      <c r="D310" s="34"/>
      <c r="E310" s="38"/>
      <c r="F310" s="35" t="s">
        <v>38</v>
      </c>
      <c r="G310" s="50"/>
      <c r="H310" s="39">
        <v>1</v>
      </c>
      <c r="I310" s="36" t="str">
        <f>IF(F310="EUR",Tabelle1[[#This Row],[Betrag exkl. MwST.]]*Tabelle1[[#This Row],[MwSt. Satz]],"Rg. nicht in EUR")</f>
        <v>Rg. nicht in EUR</v>
      </c>
      <c r="J310" s="37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7">
        <f t="shared" si="8"/>
        <v>0</v>
      </c>
      <c r="L310" s="37">
        <f t="shared" si="9"/>
        <v>0</v>
      </c>
    </row>
    <row r="311" spans="2:12" x14ac:dyDescent="0.3">
      <c r="B311" s="33"/>
      <c r="C311" s="34"/>
      <c r="D311" s="34"/>
      <c r="E311" s="38"/>
      <c r="F311" s="35" t="s">
        <v>38</v>
      </c>
      <c r="G311" s="50"/>
      <c r="H311" s="39">
        <v>1</v>
      </c>
      <c r="I311" s="36" t="str">
        <f>IF(F311="EUR",Tabelle1[[#This Row],[Betrag exkl. MwST.]]*Tabelle1[[#This Row],[MwSt. Satz]],"Rg. nicht in EUR")</f>
        <v>Rg. nicht in EUR</v>
      </c>
      <c r="J311" s="37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7">
        <f t="shared" si="8"/>
        <v>0</v>
      </c>
      <c r="L311" s="37">
        <f t="shared" si="9"/>
        <v>0</v>
      </c>
    </row>
    <row r="312" spans="2:12" x14ac:dyDescent="0.3">
      <c r="B312" s="33"/>
      <c r="C312" s="34"/>
      <c r="D312" s="34"/>
      <c r="E312" s="38"/>
      <c r="F312" s="35" t="s">
        <v>38</v>
      </c>
      <c r="G312" s="50"/>
      <c r="H312" s="39">
        <v>1</v>
      </c>
      <c r="I312" s="36" t="str">
        <f>IF(F312="EUR",Tabelle1[[#This Row],[Betrag exkl. MwST.]]*Tabelle1[[#This Row],[MwSt. Satz]],"Rg. nicht in EUR")</f>
        <v>Rg. nicht in EUR</v>
      </c>
      <c r="J312" s="37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7">
        <f t="shared" si="8"/>
        <v>0</v>
      </c>
      <c r="L312" s="37">
        <f t="shared" si="9"/>
        <v>0</v>
      </c>
    </row>
    <row r="313" spans="2:12" x14ac:dyDescent="0.3">
      <c r="B313" s="33"/>
      <c r="C313" s="34"/>
      <c r="D313" s="34"/>
      <c r="E313" s="38"/>
      <c r="F313" s="35" t="s">
        <v>38</v>
      </c>
      <c r="G313" s="50"/>
      <c r="H313" s="39">
        <v>1</v>
      </c>
      <c r="I313" s="36" t="str">
        <f>IF(F313="EUR",Tabelle1[[#This Row],[Betrag exkl. MwST.]]*Tabelle1[[#This Row],[MwSt. Satz]],"Rg. nicht in EUR")</f>
        <v>Rg. nicht in EUR</v>
      </c>
      <c r="J313" s="37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7">
        <f t="shared" si="8"/>
        <v>0</v>
      </c>
      <c r="L313" s="37">
        <f t="shared" si="9"/>
        <v>0</v>
      </c>
    </row>
    <row r="314" spans="2:12" x14ac:dyDescent="0.3">
      <c r="B314" s="33"/>
      <c r="C314" s="34"/>
      <c r="D314" s="34"/>
      <c r="E314" s="38"/>
      <c r="F314" s="35" t="s">
        <v>38</v>
      </c>
      <c r="G314" s="50"/>
      <c r="H314" s="39">
        <v>1</v>
      </c>
      <c r="I314" s="36" t="str">
        <f>IF(F314="EUR",Tabelle1[[#This Row],[Betrag exkl. MwST.]]*Tabelle1[[#This Row],[MwSt. Satz]],"Rg. nicht in EUR")</f>
        <v>Rg. nicht in EUR</v>
      </c>
      <c r="J314" s="37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7">
        <f t="shared" si="8"/>
        <v>0</v>
      </c>
      <c r="L314" s="37">
        <f t="shared" si="9"/>
        <v>0</v>
      </c>
    </row>
    <row r="315" spans="2:12" x14ac:dyDescent="0.3">
      <c r="B315" s="33"/>
      <c r="C315" s="34"/>
      <c r="D315" s="34"/>
      <c r="E315" s="38"/>
      <c r="F315" s="35" t="s">
        <v>38</v>
      </c>
      <c r="G315" s="50"/>
      <c r="H315" s="39">
        <v>1</v>
      </c>
      <c r="I315" s="36" t="str">
        <f>IF(F315="EUR",Tabelle1[[#This Row],[Betrag exkl. MwST.]]*Tabelle1[[#This Row],[MwSt. Satz]],"Rg. nicht in EUR")</f>
        <v>Rg. nicht in EUR</v>
      </c>
      <c r="J315" s="37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7">
        <f t="shared" si="8"/>
        <v>0</v>
      </c>
      <c r="L315" s="37">
        <f t="shared" si="9"/>
        <v>0</v>
      </c>
    </row>
    <row r="316" spans="2:12" x14ac:dyDescent="0.3">
      <c r="B316" s="33"/>
      <c r="C316" s="34"/>
      <c r="D316" s="34"/>
      <c r="E316" s="38"/>
      <c r="F316" s="35" t="s">
        <v>38</v>
      </c>
      <c r="G316" s="50"/>
      <c r="H316" s="39">
        <v>1</v>
      </c>
      <c r="I316" s="36" t="str">
        <f>IF(F316="EUR",Tabelle1[[#This Row],[Betrag exkl. MwST.]]*Tabelle1[[#This Row],[MwSt. Satz]],"Rg. nicht in EUR")</f>
        <v>Rg. nicht in EUR</v>
      </c>
      <c r="J316" s="37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7">
        <f t="shared" si="8"/>
        <v>0</v>
      </c>
      <c r="L316" s="37">
        <f t="shared" si="9"/>
        <v>0</v>
      </c>
    </row>
    <row r="317" spans="2:12" x14ac:dyDescent="0.3">
      <c r="B317" s="33"/>
      <c r="C317" s="34"/>
      <c r="D317" s="34"/>
      <c r="E317" s="38"/>
      <c r="F317" s="35" t="s">
        <v>38</v>
      </c>
      <c r="G317" s="50"/>
      <c r="H317" s="39">
        <v>1</v>
      </c>
      <c r="I317" s="36" t="str">
        <f>IF(F317="EUR",Tabelle1[[#This Row],[Betrag exkl. MwST.]]*Tabelle1[[#This Row],[MwSt. Satz]],"Rg. nicht in EUR")</f>
        <v>Rg. nicht in EUR</v>
      </c>
      <c r="J317" s="37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7">
        <f t="shared" si="8"/>
        <v>0</v>
      </c>
      <c r="L317" s="37">
        <f t="shared" si="9"/>
        <v>0</v>
      </c>
    </row>
    <row r="318" spans="2:12" x14ac:dyDescent="0.3">
      <c r="B318" s="33"/>
      <c r="C318" s="34"/>
      <c r="D318" s="34"/>
      <c r="E318" s="38"/>
      <c r="F318" s="35" t="s">
        <v>38</v>
      </c>
      <c r="G318" s="50"/>
      <c r="H318" s="39">
        <v>1</v>
      </c>
      <c r="I318" s="36" t="str">
        <f>IF(F318="EUR",Tabelle1[[#This Row],[Betrag exkl. MwST.]]*Tabelle1[[#This Row],[MwSt. Satz]],"Rg. nicht in EUR")</f>
        <v>Rg. nicht in EUR</v>
      </c>
      <c r="J318" s="37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7">
        <f t="shared" si="8"/>
        <v>0</v>
      </c>
      <c r="L318" s="37">
        <f t="shared" si="9"/>
        <v>0</v>
      </c>
    </row>
    <row r="319" spans="2:12" x14ac:dyDescent="0.3">
      <c r="B319" s="33"/>
      <c r="C319" s="34"/>
      <c r="D319" s="34"/>
      <c r="E319" s="38"/>
      <c r="F319" s="35" t="s">
        <v>38</v>
      </c>
      <c r="G319" s="50"/>
      <c r="H319" s="39">
        <v>1</v>
      </c>
      <c r="I319" s="36" t="str">
        <f>IF(F319="EUR",Tabelle1[[#This Row],[Betrag exkl. MwST.]]*Tabelle1[[#This Row],[MwSt. Satz]],"Rg. nicht in EUR")</f>
        <v>Rg. nicht in EUR</v>
      </c>
      <c r="J319" s="37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7">
        <f t="shared" si="8"/>
        <v>0</v>
      </c>
      <c r="L319" s="37">
        <f t="shared" si="9"/>
        <v>0</v>
      </c>
    </row>
    <row r="320" spans="2:12" x14ac:dyDescent="0.3">
      <c r="B320" s="33"/>
      <c r="C320" s="34"/>
      <c r="D320" s="34"/>
      <c r="E320" s="38"/>
      <c r="F320" s="35" t="s">
        <v>38</v>
      </c>
      <c r="G320" s="50"/>
      <c r="H320" s="39">
        <v>1</v>
      </c>
      <c r="I320" s="36" t="str">
        <f>IF(F320="EUR",Tabelle1[[#This Row],[Betrag exkl. MwST.]]*Tabelle1[[#This Row],[MwSt. Satz]],"Rg. nicht in EUR")</f>
        <v>Rg. nicht in EUR</v>
      </c>
      <c r="J320" s="37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7">
        <f t="shared" si="8"/>
        <v>0</v>
      </c>
      <c r="L320" s="37">
        <f t="shared" si="9"/>
        <v>0</v>
      </c>
    </row>
    <row r="321" spans="2:12" x14ac:dyDescent="0.3">
      <c r="B321" s="33"/>
      <c r="C321" s="34"/>
      <c r="D321" s="34"/>
      <c r="E321" s="38"/>
      <c r="F321" s="35" t="s">
        <v>38</v>
      </c>
      <c r="G321" s="50"/>
      <c r="H321" s="39">
        <v>1</v>
      </c>
      <c r="I321" s="36" t="str">
        <f>IF(F321="EUR",Tabelle1[[#This Row],[Betrag exkl. MwST.]]*Tabelle1[[#This Row],[MwSt. Satz]],"Rg. nicht in EUR")</f>
        <v>Rg. nicht in EUR</v>
      </c>
      <c r="J321" s="37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7">
        <f t="shared" si="8"/>
        <v>0</v>
      </c>
      <c r="L321" s="37">
        <f t="shared" si="9"/>
        <v>0</v>
      </c>
    </row>
    <row r="322" spans="2:12" x14ac:dyDescent="0.3">
      <c r="B322" s="33"/>
      <c r="C322" s="34"/>
      <c r="D322" s="34"/>
      <c r="E322" s="38"/>
      <c r="F322" s="35" t="s">
        <v>38</v>
      </c>
      <c r="G322" s="50"/>
      <c r="H322" s="39">
        <v>1</v>
      </c>
      <c r="I322" s="36" t="str">
        <f>IF(F322="EUR",Tabelle1[[#This Row],[Betrag exkl. MwST.]]*Tabelle1[[#This Row],[MwSt. Satz]],"Rg. nicht in EUR")</f>
        <v>Rg. nicht in EUR</v>
      </c>
      <c r="J322" s="37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7">
        <f t="shared" si="8"/>
        <v>0</v>
      </c>
      <c r="L322" s="37">
        <f t="shared" si="9"/>
        <v>0</v>
      </c>
    </row>
    <row r="323" spans="2:12" x14ac:dyDescent="0.3">
      <c r="B323" s="33"/>
      <c r="C323" s="34"/>
      <c r="D323" s="34"/>
      <c r="E323" s="38"/>
      <c r="F323" s="35" t="s">
        <v>38</v>
      </c>
      <c r="G323" s="50"/>
      <c r="H323" s="39">
        <v>1</v>
      </c>
      <c r="I323" s="36" t="str">
        <f>IF(F323="EUR",Tabelle1[[#This Row],[Betrag exkl. MwST.]]*Tabelle1[[#This Row],[MwSt. Satz]],"Rg. nicht in EUR")</f>
        <v>Rg. nicht in EUR</v>
      </c>
      <c r="J323" s="37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7">
        <f t="shared" si="8"/>
        <v>0</v>
      </c>
      <c r="L323" s="37">
        <f t="shared" si="9"/>
        <v>0</v>
      </c>
    </row>
    <row r="324" spans="2:12" x14ac:dyDescent="0.3">
      <c r="B324" s="33"/>
      <c r="C324" s="34"/>
      <c r="D324" s="34"/>
      <c r="E324" s="38"/>
      <c r="F324" s="35" t="s">
        <v>38</v>
      </c>
      <c r="G324" s="50"/>
      <c r="H324" s="39">
        <v>1</v>
      </c>
      <c r="I324" s="36" t="str">
        <f>IF(F324="EUR",Tabelle1[[#This Row],[Betrag exkl. MwST.]]*Tabelle1[[#This Row],[MwSt. Satz]],"Rg. nicht in EUR")</f>
        <v>Rg. nicht in EUR</v>
      </c>
      <c r="J324" s="37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7">
        <f t="shared" si="8"/>
        <v>0</v>
      </c>
      <c r="L324" s="37">
        <f t="shared" si="9"/>
        <v>0</v>
      </c>
    </row>
    <row r="325" spans="2:12" x14ac:dyDescent="0.3">
      <c r="B325" s="33"/>
      <c r="C325" s="34"/>
      <c r="D325" s="34"/>
      <c r="E325" s="38"/>
      <c r="F325" s="35" t="s">
        <v>38</v>
      </c>
      <c r="G325" s="50"/>
      <c r="H325" s="39">
        <v>1</v>
      </c>
      <c r="I325" s="36" t="str">
        <f>IF(F325="EUR",Tabelle1[[#This Row],[Betrag exkl. MwST.]]*Tabelle1[[#This Row],[MwSt. Satz]],"Rg. nicht in EUR")</f>
        <v>Rg. nicht in EUR</v>
      </c>
      <c r="J325" s="37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7">
        <f t="shared" si="8"/>
        <v>0</v>
      </c>
      <c r="L325" s="37">
        <f t="shared" si="9"/>
        <v>0</v>
      </c>
    </row>
    <row r="326" spans="2:12" x14ac:dyDescent="0.3">
      <c r="B326" s="33"/>
      <c r="C326" s="34"/>
      <c r="D326" s="34"/>
      <c r="E326" s="38"/>
      <c r="F326" s="35" t="s">
        <v>38</v>
      </c>
      <c r="G326" s="50"/>
      <c r="H326" s="39">
        <v>1</v>
      </c>
      <c r="I326" s="36" t="str">
        <f>IF(F326="EUR",Tabelle1[[#This Row],[Betrag exkl. MwST.]]*Tabelle1[[#This Row],[MwSt. Satz]],"Rg. nicht in EUR")</f>
        <v>Rg. nicht in EUR</v>
      </c>
      <c r="J326" s="37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7">
        <f t="shared" si="8"/>
        <v>0</v>
      </c>
      <c r="L326" s="37">
        <f t="shared" si="9"/>
        <v>0</v>
      </c>
    </row>
    <row r="327" spans="2:12" x14ac:dyDescent="0.3">
      <c r="B327" s="33"/>
      <c r="C327" s="34"/>
      <c r="D327" s="34"/>
      <c r="E327" s="38"/>
      <c r="F327" s="35" t="s">
        <v>38</v>
      </c>
      <c r="G327" s="50"/>
      <c r="H327" s="39">
        <v>1</v>
      </c>
      <c r="I327" s="36" t="str">
        <f>IF(F327="EUR",Tabelle1[[#This Row],[Betrag exkl. MwST.]]*Tabelle1[[#This Row],[MwSt. Satz]],"Rg. nicht in EUR")</f>
        <v>Rg. nicht in EUR</v>
      </c>
      <c r="J327" s="37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7">
        <f t="shared" si="8"/>
        <v>0</v>
      </c>
      <c r="L327" s="37">
        <f t="shared" si="9"/>
        <v>0</v>
      </c>
    </row>
    <row r="328" spans="2:12" x14ac:dyDescent="0.3">
      <c r="B328" s="33"/>
      <c r="C328" s="34"/>
      <c r="D328" s="34"/>
      <c r="E328" s="38"/>
      <c r="F328" s="35" t="s">
        <v>38</v>
      </c>
      <c r="G328" s="50"/>
      <c r="H328" s="39">
        <v>1</v>
      </c>
      <c r="I328" s="36" t="str">
        <f>IF(F328="EUR",Tabelle1[[#This Row],[Betrag exkl. MwST.]]*Tabelle1[[#This Row],[MwSt. Satz]],"Rg. nicht in EUR")</f>
        <v>Rg. nicht in EUR</v>
      </c>
      <c r="J328" s="37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7">
        <f t="shared" si="8"/>
        <v>0</v>
      </c>
      <c r="L328" s="37">
        <f t="shared" si="9"/>
        <v>0</v>
      </c>
    </row>
    <row r="329" spans="2:12" x14ac:dyDescent="0.3">
      <c r="B329" s="33"/>
      <c r="C329" s="34"/>
      <c r="D329" s="34"/>
      <c r="E329" s="38"/>
      <c r="F329" s="35" t="s">
        <v>38</v>
      </c>
      <c r="G329" s="50"/>
      <c r="H329" s="39">
        <v>1</v>
      </c>
      <c r="I329" s="36" t="str">
        <f>IF(F329="EUR",Tabelle1[[#This Row],[Betrag exkl. MwST.]]*Tabelle1[[#This Row],[MwSt. Satz]],"Rg. nicht in EUR")</f>
        <v>Rg. nicht in EUR</v>
      </c>
      <c r="J329" s="37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7">
        <f t="shared" si="8"/>
        <v>0</v>
      </c>
      <c r="L329" s="37">
        <f t="shared" si="9"/>
        <v>0</v>
      </c>
    </row>
    <row r="330" spans="2:12" x14ac:dyDescent="0.3">
      <c r="B330" s="33"/>
      <c r="C330" s="34"/>
      <c r="D330" s="34"/>
      <c r="E330" s="38"/>
      <c r="F330" s="35" t="s">
        <v>38</v>
      </c>
      <c r="G330" s="50"/>
      <c r="H330" s="39">
        <v>1</v>
      </c>
      <c r="I330" s="36" t="str">
        <f>IF(F330="EUR",Tabelle1[[#This Row],[Betrag exkl. MwST.]]*Tabelle1[[#This Row],[MwSt. Satz]],"Rg. nicht in EUR")</f>
        <v>Rg. nicht in EUR</v>
      </c>
      <c r="J330" s="37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7">
        <f t="shared" ref="K330:K393" si="10">H330*J330</f>
        <v>0</v>
      </c>
      <c r="L330" s="37">
        <f t="shared" ref="L330:L393" si="11">J330+K330</f>
        <v>0</v>
      </c>
    </row>
    <row r="331" spans="2:12" x14ac:dyDescent="0.3">
      <c r="B331" s="33"/>
      <c r="C331" s="34"/>
      <c r="D331" s="34"/>
      <c r="E331" s="38"/>
      <c r="F331" s="35" t="s">
        <v>38</v>
      </c>
      <c r="G331" s="50"/>
      <c r="H331" s="39">
        <v>1</v>
      </c>
      <c r="I331" s="36" t="str">
        <f>IF(F331="EUR",Tabelle1[[#This Row],[Betrag exkl. MwST.]]*Tabelle1[[#This Row],[MwSt. Satz]],"Rg. nicht in EUR")</f>
        <v>Rg. nicht in EUR</v>
      </c>
      <c r="J331" s="37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7">
        <f t="shared" si="10"/>
        <v>0</v>
      </c>
      <c r="L331" s="37">
        <f t="shared" si="11"/>
        <v>0</v>
      </c>
    </row>
    <row r="332" spans="2:12" x14ac:dyDescent="0.3">
      <c r="B332" s="33"/>
      <c r="C332" s="34"/>
      <c r="D332" s="34"/>
      <c r="E332" s="38"/>
      <c r="F332" s="35" t="s">
        <v>38</v>
      </c>
      <c r="G332" s="50"/>
      <c r="H332" s="39">
        <v>1</v>
      </c>
      <c r="I332" s="36" t="str">
        <f>IF(F332="EUR",Tabelle1[[#This Row],[Betrag exkl. MwST.]]*Tabelle1[[#This Row],[MwSt. Satz]],"Rg. nicht in EUR")</f>
        <v>Rg. nicht in EUR</v>
      </c>
      <c r="J332" s="37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7">
        <f t="shared" si="10"/>
        <v>0</v>
      </c>
      <c r="L332" s="37">
        <f t="shared" si="11"/>
        <v>0</v>
      </c>
    </row>
    <row r="333" spans="2:12" x14ac:dyDescent="0.3">
      <c r="B333" s="33"/>
      <c r="C333" s="34"/>
      <c r="D333" s="34"/>
      <c r="E333" s="38"/>
      <c r="F333" s="35" t="s">
        <v>38</v>
      </c>
      <c r="G333" s="50"/>
      <c r="H333" s="39">
        <v>1</v>
      </c>
      <c r="I333" s="36" t="str">
        <f>IF(F333="EUR",Tabelle1[[#This Row],[Betrag exkl. MwST.]]*Tabelle1[[#This Row],[MwSt. Satz]],"Rg. nicht in EUR")</f>
        <v>Rg. nicht in EUR</v>
      </c>
      <c r="J333" s="37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7">
        <f t="shared" si="10"/>
        <v>0</v>
      </c>
      <c r="L333" s="37">
        <f t="shared" si="11"/>
        <v>0</v>
      </c>
    </row>
    <row r="334" spans="2:12" x14ac:dyDescent="0.3">
      <c r="B334" s="33"/>
      <c r="C334" s="34"/>
      <c r="D334" s="34"/>
      <c r="E334" s="38"/>
      <c r="F334" s="35" t="s">
        <v>38</v>
      </c>
      <c r="G334" s="50"/>
      <c r="H334" s="39">
        <v>1</v>
      </c>
      <c r="I334" s="36" t="str">
        <f>IF(F334="EUR",Tabelle1[[#This Row],[Betrag exkl. MwST.]]*Tabelle1[[#This Row],[MwSt. Satz]],"Rg. nicht in EUR")</f>
        <v>Rg. nicht in EUR</v>
      </c>
      <c r="J334" s="37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7">
        <f t="shared" si="10"/>
        <v>0</v>
      </c>
      <c r="L334" s="37">
        <f t="shared" si="11"/>
        <v>0</v>
      </c>
    </row>
    <row r="335" spans="2:12" x14ac:dyDescent="0.3">
      <c r="B335" s="33"/>
      <c r="C335" s="34"/>
      <c r="D335" s="34"/>
      <c r="E335" s="38"/>
      <c r="F335" s="35" t="s">
        <v>38</v>
      </c>
      <c r="G335" s="50"/>
      <c r="H335" s="39">
        <v>1</v>
      </c>
      <c r="I335" s="36" t="str">
        <f>IF(F335="EUR",Tabelle1[[#This Row],[Betrag exkl. MwST.]]*Tabelle1[[#This Row],[MwSt. Satz]],"Rg. nicht in EUR")</f>
        <v>Rg. nicht in EUR</v>
      </c>
      <c r="J335" s="37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7">
        <f t="shared" si="10"/>
        <v>0</v>
      </c>
      <c r="L335" s="37">
        <f t="shared" si="11"/>
        <v>0</v>
      </c>
    </row>
    <row r="336" spans="2:12" x14ac:dyDescent="0.3">
      <c r="B336" s="33"/>
      <c r="C336" s="34"/>
      <c r="D336" s="34"/>
      <c r="E336" s="38"/>
      <c r="F336" s="35" t="s">
        <v>38</v>
      </c>
      <c r="G336" s="50"/>
      <c r="H336" s="39">
        <v>1</v>
      </c>
      <c r="I336" s="36" t="str">
        <f>IF(F336="EUR",Tabelle1[[#This Row],[Betrag exkl. MwST.]]*Tabelle1[[#This Row],[MwSt. Satz]],"Rg. nicht in EUR")</f>
        <v>Rg. nicht in EUR</v>
      </c>
      <c r="J336" s="37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7">
        <f t="shared" si="10"/>
        <v>0</v>
      </c>
      <c r="L336" s="37">
        <f t="shared" si="11"/>
        <v>0</v>
      </c>
    </row>
    <row r="337" spans="2:12" x14ac:dyDescent="0.3">
      <c r="B337" s="33"/>
      <c r="C337" s="34"/>
      <c r="D337" s="34"/>
      <c r="E337" s="38"/>
      <c r="F337" s="35" t="s">
        <v>38</v>
      </c>
      <c r="G337" s="50"/>
      <c r="H337" s="39">
        <v>1</v>
      </c>
      <c r="I337" s="36" t="str">
        <f>IF(F337="EUR",Tabelle1[[#This Row],[Betrag exkl. MwST.]]*Tabelle1[[#This Row],[MwSt. Satz]],"Rg. nicht in EUR")</f>
        <v>Rg. nicht in EUR</v>
      </c>
      <c r="J337" s="37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7">
        <f t="shared" si="10"/>
        <v>0</v>
      </c>
      <c r="L337" s="37">
        <f t="shared" si="11"/>
        <v>0</v>
      </c>
    </row>
    <row r="338" spans="2:12" x14ac:dyDescent="0.3">
      <c r="B338" s="33"/>
      <c r="C338" s="34"/>
      <c r="D338" s="34"/>
      <c r="E338" s="38"/>
      <c r="F338" s="35" t="s">
        <v>38</v>
      </c>
      <c r="G338" s="50"/>
      <c r="H338" s="39">
        <v>1</v>
      </c>
      <c r="I338" s="36" t="str">
        <f>IF(F338="EUR",Tabelle1[[#This Row],[Betrag exkl. MwST.]]*Tabelle1[[#This Row],[MwSt. Satz]],"Rg. nicht in EUR")</f>
        <v>Rg. nicht in EUR</v>
      </c>
      <c r="J338" s="37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7">
        <f t="shared" si="10"/>
        <v>0</v>
      </c>
      <c r="L338" s="37">
        <f t="shared" si="11"/>
        <v>0</v>
      </c>
    </row>
    <row r="339" spans="2:12" x14ac:dyDescent="0.3">
      <c r="B339" s="33"/>
      <c r="C339" s="34"/>
      <c r="D339" s="34"/>
      <c r="E339" s="38"/>
      <c r="F339" s="35" t="s">
        <v>38</v>
      </c>
      <c r="G339" s="50"/>
      <c r="H339" s="39">
        <v>1</v>
      </c>
      <c r="I339" s="36" t="str">
        <f>IF(F339="EUR",Tabelle1[[#This Row],[Betrag exkl. MwST.]]*Tabelle1[[#This Row],[MwSt. Satz]],"Rg. nicht in EUR")</f>
        <v>Rg. nicht in EUR</v>
      </c>
      <c r="J339" s="37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7">
        <f t="shared" si="10"/>
        <v>0</v>
      </c>
      <c r="L339" s="37">
        <f t="shared" si="11"/>
        <v>0</v>
      </c>
    </row>
    <row r="340" spans="2:12" x14ac:dyDescent="0.3">
      <c r="B340" s="33"/>
      <c r="C340" s="34"/>
      <c r="D340" s="34"/>
      <c r="E340" s="38"/>
      <c r="F340" s="35" t="s">
        <v>38</v>
      </c>
      <c r="G340" s="50"/>
      <c r="H340" s="39">
        <v>1</v>
      </c>
      <c r="I340" s="36" t="str">
        <f>IF(F340="EUR",Tabelle1[[#This Row],[Betrag exkl. MwST.]]*Tabelle1[[#This Row],[MwSt. Satz]],"Rg. nicht in EUR")</f>
        <v>Rg. nicht in EUR</v>
      </c>
      <c r="J340" s="37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7">
        <f t="shared" si="10"/>
        <v>0</v>
      </c>
      <c r="L340" s="37">
        <f t="shared" si="11"/>
        <v>0</v>
      </c>
    </row>
    <row r="341" spans="2:12" x14ac:dyDescent="0.3">
      <c r="B341" s="33"/>
      <c r="C341" s="34"/>
      <c r="D341" s="34"/>
      <c r="E341" s="38"/>
      <c r="F341" s="35" t="s">
        <v>38</v>
      </c>
      <c r="G341" s="50"/>
      <c r="H341" s="39">
        <v>1</v>
      </c>
      <c r="I341" s="36" t="str">
        <f>IF(F341="EUR",Tabelle1[[#This Row],[Betrag exkl. MwST.]]*Tabelle1[[#This Row],[MwSt. Satz]],"Rg. nicht in EUR")</f>
        <v>Rg. nicht in EUR</v>
      </c>
      <c r="J341" s="37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7">
        <f t="shared" si="10"/>
        <v>0</v>
      </c>
      <c r="L341" s="37">
        <f t="shared" si="11"/>
        <v>0</v>
      </c>
    </row>
    <row r="342" spans="2:12" x14ac:dyDescent="0.3">
      <c r="B342" s="33"/>
      <c r="C342" s="34"/>
      <c r="D342" s="34"/>
      <c r="E342" s="38"/>
      <c r="F342" s="35" t="s">
        <v>38</v>
      </c>
      <c r="G342" s="50"/>
      <c r="H342" s="39">
        <v>1</v>
      </c>
      <c r="I342" s="36" t="str">
        <f>IF(F342="EUR",Tabelle1[[#This Row],[Betrag exkl. MwST.]]*Tabelle1[[#This Row],[MwSt. Satz]],"Rg. nicht in EUR")</f>
        <v>Rg. nicht in EUR</v>
      </c>
      <c r="J342" s="37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7">
        <f t="shared" si="10"/>
        <v>0</v>
      </c>
      <c r="L342" s="37">
        <f t="shared" si="11"/>
        <v>0</v>
      </c>
    </row>
    <row r="343" spans="2:12" x14ac:dyDescent="0.3">
      <c r="B343" s="33"/>
      <c r="C343" s="34"/>
      <c r="D343" s="34"/>
      <c r="E343" s="38"/>
      <c r="F343" s="35" t="s">
        <v>38</v>
      </c>
      <c r="G343" s="50"/>
      <c r="H343" s="39">
        <v>1</v>
      </c>
      <c r="I343" s="36" t="str">
        <f>IF(F343="EUR",Tabelle1[[#This Row],[Betrag exkl. MwST.]]*Tabelle1[[#This Row],[MwSt. Satz]],"Rg. nicht in EUR")</f>
        <v>Rg. nicht in EUR</v>
      </c>
      <c r="J343" s="37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7">
        <f t="shared" si="10"/>
        <v>0</v>
      </c>
      <c r="L343" s="37">
        <f t="shared" si="11"/>
        <v>0</v>
      </c>
    </row>
    <row r="344" spans="2:12" x14ac:dyDescent="0.3">
      <c r="B344" s="33"/>
      <c r="C344" s="34"/>
      <c r="D344" s="34"/>
      <c r="E344" s="38"/>
      <c r="F344" s="35" t="s">
        <v>38</v>
      </c>
      <c r="G344" s="50"/>
      <c r="H344" s="39">
        <v>1</v>
      </c>
      <c r="I344" s="36" t="str">
        <f>IF(F344="EUR",Tabelle1[[#This Row],[Betrag exkl. MwST.]]*Tabelle1[[#This Row],[MwSt. Satz]],"Rg. nicht in EUR")</f>
        <v>Rg. nicht in EUR</v>
      </c>
      <c r="J344" s="37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7">
        <f t="shared" si="10"/>
        <v>0</v>
      </c>
      <c r="L344" s="37">
        <f t="shared" si="11"/>
        <v>0</v>
      </c>
    </row>
    <row r="345" spans="2:12" x14ac:dyDescent="0.3">
      <c r="B345" s="33"/>
      <c r="C345" s="34"/>
      <c r="D345" s="34"/>
      <c r="E345" s="38"/>
      <c r="F345" s="35" t="s">
        <v>38</v>
      </c>
      <c r="G345" s="50"/>
      <c r="H345" s="39">
        <v>1</v>
      </c>
      <c r="I345" s="36" t="str">
        <f>IF(F345="EUR",Tabelle1[[#This Row],[Betrag exkl. MwST.]]*Tabelle1[[#This Row],[MwSt. Satz]],"Rg. nicht in EUR")</f>
        <v>Rg. nicht in EUR</v>
      </c>
      <c r="J345" s="37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7">
        <f t="shared" si="10"/>
        <v>0</v>
      </c>
      <c r="L345" s="37">
        <f t="shared" si="11"/>
        <v>0</v>
      </c>
    </row>
    <row r="346" spans="2:12" x14ac:dyDescent="0.3">
      <c r="B346" s="33"/>
      <c r="C346" s="34"/>
      <c r="D346" s="34"/>
      <c r="E346" s="38"/>
      <c r="F346" s="35" t="s">
        <v>38</v>
      </c>
      <c r="G346" s="50"/>
      <c r="H346" s="39">
        <v>1</v>
      </c>
      <c r="I346" s="36" t="str">
        <f>IF(F346="EUR",Tabelle1[[#This Row],[Betrag exkl. MwST.]]*Tabelle1[[#This Row],[MwSt. Satz]],"Rg. nicht in EUR")</f>
        <v>Rg. nicht in EUR</v>
      </c>
      <c r="J346" s="37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7">
        <f t="shared" si="10"/>
        <v>0</v>
      </c>
      <c r="L346" s="37">
        <f t="shared" si="11"/>
        <v>0</v>
      </c>
    </row>
    <row r="347" spans="2:12" x14ac:dyDescent="0.3">
      <c r="B347" s="33"/>
      <c r="C347" s="34"/>
      <c r="D347" s="34"/>
      <c r="E347" s="38"/>
      <c r="F347" s="35" t="s">
        <v>38</v>
      </c>
      <c r="G347" s="50"/>
      <c r="H347" s="39">
        <v>1</v>
      </c>
      <c r="I347" s="36" t="str">
        <f>IF(F347="EUR",Tabelle1[[#This Row],[Betrag exkl. MwST.]]*Tabelle1[[#This Row],[MwSt. Satz]],"Rg. nicht in EUR")</f>
        <v>Rg. nicht in EUR</v>
      </c>
      <c r="J347" s="37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7">
        <f t="shared" si="10"/>
        <v>0</v>
      </c>
      <c r="L347" s="37">
        <f t="shared" si="11"/>
        <v>0</v>
      </c>
    </row>
    <row r="348" spans="2:12" x14ac:dyDescent="0.3">
      <c r="B348" s="33"/>
      <c r="C348" s="34"/>
      <c r="D348" s="34"/>
      <c r="E348" s="38"/>
      <c r="F348" s="35" t="s">
        <v>38</v>
      </c>
      <c r="G348" s="50"/>
      <c r="H348" s="39">
        <v>1</v>
      </c>
      <c r="I348" s="36" t="str">
        <f>IF(F348="EUR",Tabelle1[[#This Row],[Betrag exkl. MwST.]]*Tabelle1[[#This Row],[MwSt. Satz]],"Rg. nicht in EUR")</f>
        <v>Rg. nicht in EUR</v>
      </c>
      <c r="J348" s="37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7">
        <f t="shared" si="10"/>
        <v>0</v>
      </c>
      <c r="L348" s="37">
        <f t="shared" si="11"/>
        <v>0</v>
      </c>
    </row>
    <row r="349" spans="2:12" x14ac:dyDescent="0.3">
      <c r="B349" s="33"/>
      <c r="C349" s="34"/>
      <c r="D349" s="34"/>
      <c r="E349" s="38"/>
      <c r="F349" s="35" t="s">
        <v>38</v>
      </c>
      <c r="G349" s="50"/>
      <c r="H349" s="39">
        <v>1</v>
      </c>
      <c r="I349" s="36" t="str">
        <f>IF(F349="EUR",Tabelle1[[#This Row],[Betrag exkl. MwST.]]*Tabelle1[[#This Row],[MwSt. Satz]],"Rg. nicht in EUR")</f>
        <v>Rg. nicht in EUR</v>
      </c>
      <c r="J349" s="37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7">
        <f t="shared" si="10"/>
        <v>0</v>
      </c>
      <c r="L349" s="37">
        <f t="shared" si="11"/>
        <v>0</v>
      </c>
    </row>
    <row r="350" spans="2:12" x14ac:dyDescent="0.3">
      <c r="B350" s="33"/>
      <c r="C350" s="34"/>
      <c r="D350" s="34"/>
      <c r="E350" s="38"/>
      <c r="F350" s="35" t="s">
        <v>38</v>
      </c>
      <c r="G350" s="50"/>
      <c r="H350" s="39">
        <v>1</v>
      </c>
      <c r="I350" s="36" t="str">
        <f>IF(F350="EUR",Tabelle1[[#This Row],[Betrag exkl. MwST.]]*Tabelle1[[#This Row],[MwSt. Satz]],"Rg. nicht in EUR")</f>
        <v>Rg. nicht in EUR</v>
      </c>
      <c r="J350" s="37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7">
        <f t="shared" si="10"/>
        <v>0</v>
      </c>
      <c r="L350" s="37">
        <f t="shared" si="11"/>
        <v>0</v>
      </c>
    </row>
    <row r="351" spans="2:12" x14ac:dyDescent="0.3">
      <c r="B351" s="33"/>
      <c r="C351" s="34"/>
      <c r="D351" s="34"/>
      <c r="E351" s="38"/>
      <c r="F351" s="35" t="s">
        <v>38</v>
      </c>
      <c r="G351" s="50"/>
      <c r="H351" s="39">
        <v>1</v>
      </c>
      <c r="I351" s="36" t="str">
        <f>IF(F351="EUR",Tabelle1[[#This Row],[Betrag exkl. MwST.]]*Tabelle1[[#This Row],[MwSt. Satz]],"Rg. nicht in EUR")</f>
        <v>Rg. nicht in EUR</v>
      </c>
      <c r="J351" s="37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7">
        <f t="shared" si="10"/>
        <v>0</v>
      </c>
      <c r="L351" s="37">
        <f t="shared" si="11"/>
        <v>0</v>
      </c>
    </row>
    <row r="352" spans="2:12" x14ac:dyDescent="0.3">
      <c r="B352" s="33"/>
      <c r="C352" s="34"/>
      <c r="D352" s="34"/>
      <c r="E352" s="38"/>
      <c r="F352" s="35" t="s">
        <v>38</v>
      </c>
      <c r="G352" s="50"/>
      <c r="H352" s="39">
        <v>1</v>
      </c>
      <c r="I352" s="36" t="str">
        <f>IF(F352="EUR",Tabelle1[[#This Row],[Betrag exkl. MwST.]]*Tabelle1[[#This Row],[MwSt. Satz]],"Rg. nicht in EUR")</f>
        <v>Rg. nicht in EUR</v>
      </c>
      <c r="J352" s="37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7">
        <f t="shared" si="10"/>
        <v>0</v>
      </c>
      <c r="L352" s="37">
        <f t="shared" si="11"/>
        <v>0</v>
      </c>
    </row>
    <row r="353" spans="2:12" x14ac:dyDescent="0.3">
      <c r="B353" s="33"/>
      <c r="C353" s="34"/>
      <c r="D353" s="34"/>
      <c r="E353" s="38"/>
      <c r="F353" s="35" t="s">
        <v>38</v>
      </c>
      <c r="G353" s="50"/>
      <c r="H353" s="39">
        <v>1</v>
      </c>
      <c r="I353" s="36" t="str">
        <f>IF(F353="EUR",Tabelle1[[#This Row],[Betrag exkl. MwST.]]*Tabelle1[[#This Row],[MwSt. Satz]],"Rg. nicht in EUR")</f>
        <v>Rg. nicht in EUR</v>
      </c>
      <c r="J353" s="37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7">
        <f t="shared" si="10"/>
        <v>0</v>
      </c>
      <c r="L353" s="37">
        <f t="shared" si="11"/>
        <v>0</v>
      </c>
    </row>
    <row r="354" spans="2:12" x14ac:dyDescent="0.3">
      <c r="B354" s="33"/>
      <c r="C354" s="34"/>
      <c r="D354" s="34"/>
      <c r="E354" s="38"/>
      <c r="F354" s="35" t="s">
        <v>38</v>
      </c>
      <c r="G354" s="50"/>
      <c r="H354" s="39">
        <v>1</v>
      </c>
      <c r="I354" s="36" t="str">
        <f>IF(F354="EUR",Tabelle1[[#This Row],[Betrag exkl. MwST.]]*Tabelle1[[#This Row],[MwSt. Satz]],"Rg. nicht in EUR")</f>
        <v>Rg. nicht in EUR</v>
      </c>
      <c r="J354" s="37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7">
        <f t="shared" si="10"/>
        <v>0</v>
      </c>
      <c r="L354" s="37">
        <f t="shared" si="11"/>
        <v>0</v>
      </c>
    </row>
    <row r="355" spans="2:12" x14ac:dyDescent="0.3">
      <c r="B355" s="33"/>
      <c r="C355" s="34"/>
      <c r="D355" s="34"/>
      <c r="E355" s="38"/>
      <c r="F355" s="35" t="s">
        <v>38</v>
      </c>
      <c r="G355" s="50"/>
      <c r="H355" s="39">
        <v>1</v>
      </c>
      <c r="I355" s="36" t="str">
        <f>IF(F355="EUR",Tabelle1[[#This Row],[Betrag exkl. MwST.]]*Tabelle1[[#This Row],[MwSt. Satz]],"Rg. nicht in EUR")</f>
        <v>Rg. nicht in EUR</v>
      </c>
      <c r="J355" s="37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7">
        <f t="shared" si="10"/>
        <v>0</v>
      </c>
      <c r="L355" s="37">
        <f t="shared" si="11"/>
        <v>0</v>
      </c>
    </row>
    <row r="356" spans="2:12" x14ac:dyDescent="0.3">
      <c r="B356" s="33"/>
      <c r="C356" s="34"/>
      <c r="D356" s="34"/>
      <c r="E356" s="38"/>
      <c r="F356" s="35" t="s">
        <v>38</v>
      </c>
      <c r="G356" s="50"/>
      <c r="H356" s="39">
        <v>1</v>
      </c>
      <c r="I356" s="36" t="str">
        <f>IF(F356="EUR",Tabelle1[[#This Row],[Betrag exkl. MwST.]]*Tabelle1[[#This Row],[MwSt. Satz]],"Rg. nicht in EUR")</f>
        <v>Rg. nicht in EUR</v>
      </c>
      <c r="J356" s="37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7">
        <f t="shared" si="10"/>
        <v>0</v>
      </c>
      <c r="L356" s="37">
        <f t="shared" si="11"/>
        <v>0</v>
      </c>
    </row>
    <row r="357" spans="2:12" x14ac:dyDescent="0.3">
      <c r="B357" s="33"/>
      <c r="C357" s="34"/>
      <c r="D357" s="34"/>
      <c r="E357" s="38"/>
      <c r="F357" s="35" t="s">
        <v>38</v>
      </c>
      <c r="G357" s="50"/>
      <c r="H357" s="39">
        <v>1</v>
      </c>
      <c r="I357" s="36" t="str">
        <f>IF(F357="EUR",Tabelle1[[#This Row],[Betrag exkl. MwST.]]*Tabelle1[[#This Row],[MwSt. Satz]],"Rg. nicht in EUR")</f>
        <v>Rg. nicht in EUR</v>
      </c>
      <c r="J357" s="37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7">
        <f t="shared" si="10"/>
        <v>0</v>
      </c>
      <c r="L357" s="37">
        <f t="shared" si="11"/>
        <v>0</v>
      </c>
    </row>
    <row r="358" spans="2:12" x14ac:dyDescent="0.3">
      <c r="B358" s="33"/>
      <c r="C358" s="34"/>
      <c r="D358" s="34"/>
      <c r="E358" s="38"/>
      <c r="F358" s="35" t="s">
        <v>38</v>
      </c>
      <c r="G358" s="50"/>
      <c r="H358" s="39">
        <v>1</v>
      </c>
      <c r="I358" s="36" t="str">
        <f>IF(F358="EUR",Tabelle1[[#This Row],[Betrag exkl. MwST.]]*Tabelle1[[#This Row],[MwSt. Satz]],"Rg. nicht in EUR")</f>
        <v>Rg. nicht in EUR</v>
      </c>
      <c r="J358" s="37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7">
        <f t="shared" si="10"/>
        <v>0</v>
      </c>
      <c r="L358" s="37">
        <f t="shared" si="11"/>
        <v>0</v>
      </c>
    </row>
    <row r="359" spans="2:12" x14ac:dyDescent="0.3">
      <c r="B359" s="33"/>
      <c r="C359" s="34"/>
      <c r="D359" s="34"/>
      <c r="E359" s="38"/>
      <c r="F359" s="35" t="s">
        <v>38</v>
      </c>
      <c r="G359" s="50"/>
      <c r="H359" s="39">
        <v>1</v>
      </c>
      <c r="I359" s="36" t="str">
        <f>IF(F359="EUR",Tabelle1[[#This Row],[Betrag exkl. MwST.]]*Tabelle1[[#This Row],[MwSt. Satz]],"Rg. nicht in EUR")</f>
        <v>Rg. nicht in EUR</v>
      </c>
      <c r="J359" s="37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7">
        <f t="shared" si="10"/>
        <v>0</v>
      </c>
      <c r="L359" s="37">
        <f t="shared" si="11"/>
        <v>0</v>
      </c>
    </row>
    <row r="360" spans="2:12" x14ac:dyDescent="0.3">
      <c r="B360" s="33"/>
      <c r="C360" s="34"/>
      <c r="D360" s="34"/>
      <c r="E360" s="38"/>
      <c r="F360" s="35" t="s">
        <v>38</v>
      </c>
      <c r="G360" s="50"/>
      <c r="H360" s="39">
        <v>1</v>
      </c>
      <c r="I360" s="36" t="str">
        <f>IF(F360="EUR",Tabelle1[[#This Row],[Betrag exkl. MwST.]]*Tabelle1[[#This Row],[MwSt. Satz]],"Rg. nicht in EUR")</f>
        <v>Rg. nicht in EUR</v>
      </c>
      <c r="J360" s="37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7">
        <f t="shared" si="10"/>
        <v>0</v>
      </c>
      <c r="L360" s="37">
        <f t="shared" si="11"/>
        <v>0</v>
      </c>
    </row>
    <row r="361" spans="2:12" x14ac:dyDescent="0.3">
      <c r="B361" s="33"/>
      <c r="C361" s="34"/>
      <c r="D361" s="34"/>
      <c r="E361" s="38"/>
      <c r="F361" s="35" t="s">
        <v>38</v>
      </c>
      <c r="G361" s="50"/>
      <c r="H361" s="39">
        <v>1</v>
      </c>
      <c r="I361" s="36" t="str">
        <f>IF(F361="EUR",Tabelle1[[#This Row],[Betrag exkl. MwST.]]*Tabelle1[[#This Row],[MwSt. Satz]],"Rg. nicht in EUR")</f>
        <v>Rg. nicht in EUR</v>
      </c>
      <c r="J361" s="37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7">
        <f t="shared" si="10"/>
        <v>0</v>
      </c>
      <c r="L361" s="37">
        <f t="shared" si="11"/>
        <v>0</v>
      </c>
    </row>
    <row r="362" spans="2:12" x14ac:dyDescent="0.3">
      <c r="B362" s="33"/>
      <c r="C362" s="34"/>
      <c r="D362" s="34"/>
      <c r="E362" s="38"/>
      <c r="F362" s="35" t="s">
        <v>38</v>
      </c>
      <c r="G362" s="50"/>
      <c r="H362" s="39">
        <v>1</v>
      </c>
      <c r="I362" s="36" t="str">
        <f>IF(F362="EUR",Tabelle1[[#This Row],[Betrag exkl. MwST.]]*Tabelle1[[#This Row],[MwSt. Satz]],"Rg. nicht in EUR")</f>
        <v>Rg. nicht in EUR</v>
      </c>
      <c r="J362" s="37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7">
        <f t="shared" si="10"/>
        <v>0</v>
      </c>
      <c r="L362" s="37">
        <f t="shared" si="11"/>
        <v>0</v>
      </c>
    </row>
    <row r="363" spans="2:12" x14ac:dyDescent="0.3">
      <c r="B363" s="33"/>
      <c r="C363" s="34"/>
      <c r="D363" s="34"/>
      <c r="E363" s="38"/>
      <c r="F363" s="35" t="s">
        <v>38</v>
      </c>
      <c r="G363" s="50"/>
      <c r="H363" s="39">
        <v>1</v>
      </c>
      <c r="I363" s="36" t="str">
        <f>IF(F363="EUR",Tabelle1[[#This Row],[Betrag exkl. MwST.]]*Tabelle1[[#This Row],[MwSt. Satz]],"Rg. nicht in EUR")</f>
        <v>Rg. nicht in EUR</v>
      </c>
      <c r="J363" s="37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7">
        <f t="shared" si="10"/>
        <v>0</v>
      </c>
      <c r="L363" s="37">
        <f t="shared" si="11"/>
        <v>0</v>
      </c>
    </row>
    <row r="364" spans="2:12" x14ac:dyDescent="0.3">
      <c r="B364" s="33"/>
      <c r="C364" s="34"/>
      <c r="D364" s="34"/>
      <c r="E364" s="38"/>
      <c r="F364" s="35" t="s">
        <v>38</v>
      </c>
      <c r="G364" s="50"/>
      <c r="H364" s="39">
        <v>1</v>
      </c>
      <c r="I364" s="36" t="str">
        <f>IF(F364="EUR",Tabelle1[[#This Row],[Betrag exkl. MwST.]]*Tabelle1[[#This Row],[MwSt. Satz]],"Rg. nicht in EUR")</f>
        <v>Rg. nicht in EUR</v>
      </c>
      <c r="J364" s="37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7">
        <f t="shared" si="10"/>
        <v>0</v>
      </c>
      <c r="L364" s="37">
        <f t="shared" si="11"/>
        <v>0</v>
      </c>
    </row>
    <row r="365" spans="2:12" x14ac:dyDescent="0.3">
      <c r="B365" s="33"/>
      <c r="C365" s="34"/>
      <c r="D365" s="34"/>
      <c r="E365" s="38"/>
      <c r="F365" s="35" t="s">
        <v>38</v>
      </c>
      <c r="G365" s="50"/>
      <c r="H365" s="39">
        <v>1</v>
      </c>
      <c r="I365" s="36" t="str">
        <f>IF(F365="EUR",Tabelle1[[#This Row],[Betrag exkl. MwST.]]*Tabelle1[[#This Row],[MwSt. Satz]],"Rg. nicht in EUR")</f>
        <v>Rg. nicht in EUR</v>
      </c>
      <c r="J365" s="37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7">
        <f t="shared" si="10"/>
        <v>0</v>
      </c>
      <c r="L365" s="37">
        <f t="shared" si="11"/>
        <v>0</v>
      </c>
    </row>
    <row r="366" spans="2:12" x14ac:dyDescent="0.3">
      <c r="B366" s="33"/>
      <c r="C366" s="34"/>
      <c r="D366" s="34"/>
      <c r="E366" s="38"/>
      <c r="F366" s="35" t="s">
        <v>38</v>
      </c>
      <c r="G366" s="50"/>
      <c r="H366" s="39">
        <v>1</v>
      </c>
      <c r="I366" s="36" t="str">
        <f>IF(F366="EUR",Tabelle1[[#This Row],[Betrag exkl. MwST.]]*Tabelle1[[#This Row],[MwSt. Satz]],"Rg. nicht in EUR")</f>
        <v>Rg. nicht in EUR</v>
      </c>
      <c r="J366" s="37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7">
        <f t="shared" si="10"/>
        <v>0</v>
      </c>
      <c r="L366" s="37">
        <f t="shared" si="11"/>
        <v>0</v>
      </c>
    </row>
    <row r="367" spans="2:12" x14ac:dyDescent="0.3">
      <c r="B367" s="33"/>
      <c r="C367" s="34"/>
      <c r="D367" s="34"/>
      <c r="E367" s="38"/>
      <c r="F367" s="35" t="s">
        <v>38</v>
      </c>
      <c r="G367" s="50"/>
      <c r="H367" s="39">
        <v>1</v>
      </c>
      <c r="I367" s="36" t="str">
        <f>IF(F367="EUR",Tabelle1[[#This Row],[Betrag exkl. MwST.]]*Tabelle1[[#This Row],[MwSt. Satz]],"Rg. nicht in EUR")</f>
        <v>Rg. nicht in EUR</v>
      </c>
      <c r="J367" s="37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7">
        <f t="shared" si="10"/>
        <v>0</v>
      </c>
      <c r="L367" s="37">
        <f t="shared" si="11"/>
        <v>0</v>
      </c>
    </row>
    <row r="368" spans="2:12" x14ac:dyDescent="0.3">
      <c r="B368" s="33"/>
      <c r="C368" s="34"/>
      <c r="D368" s="34"/>
      <c r="E368" s="38"/>
      <c r="F368" s="35" t="s">
        <v>38</v>
      </c>
      <c r="G368" s="50"/>
      <c r="H368" s="39">
        <v>1</v>
      </c>
      <c r="I368" s="36" t="str">
        <f>IF(F368="EUR",Tabelle1[[#This Row],[Betrag exkl. MwST.]]*Tabelle1[[#This Row],[MwSt. Satz]],"Rg. nicht in EUR")</f>
        <v>Rg. nicht in EUR</v>
      </c>
      <c r="J368" s="37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7">
        <f t="shared" si="10"/>
        <v>0</v>
      </c>
      <c r="L368" s="37">
        <f t="shared" si="11"/>
        <v>0</v>
      </c>
    </row>
    <row r="369" spans="2:12" x14ac:dyDescent="0.3">
      <c r="B369" s="33"/>
      <c r="C369" s="34"/>
      <c r="D369" s="34"/>
      <c r="E369" s="38"/>
      <c r="F369" s="35" t="s">
        <v>38</v>
      </c>
      <c r="G369" s="50"/>
      <c r="H369" s="39">
        <v>1</v>
      </c>
      <c r="I369" s="36" t="str">
        <f>IF(F369="EUR",Tabelle1[[#This Row],[Betrag exkl. MwST.]]*Tabelle1[[#This Row],[MwSt. Satz]],"Rg. nicht in EUR")</f>
        <v>Rg. nicht in EUR</v>
      </c>
      <c r="J369" s="37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7">
        <f t="shared" si="10"/>
        <v>0</v>
      </c>
      <c r="L369" s="37">
        <f t="shared" si="11"/>
        <v>0</v>
      </c>
    </row>
    <row r="370" spans="2:12" x14ac:dyDescent="0.3">
      <c r="B370" s="33"/>
      <c r="C370" s="34"/>
      <c r="D370" s="34"/>
      <c r="E370" s="38"/>
      <c r="F370" s="35" t="s">
        <v>38</v>
      </c>
      <c r="G370" s="50"/>
      <c r="H370" s="39">
        <v>1</v>
      </c>
      <c r="I370" s="36" t="str">
        <f>IF(F370="EUR",Tabelle1[[#This Row],[Betrag exkl. MwST.]]*Tabelle1[[#This Row],[MwSt. Satz]],"Rg. nicht in EUR")</f>
        <v>Rg. nicht in EUR</v>
      </c>
      <c r="J370" s="37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7">
        <f t="shared" si="10"/>
        <v>0</v>
      </c>
      <c r="L370" s="37">
        <f t="shared" si="11"/>
        <v>0</v>
      </c>
    </row>
    <row r="371" spans="2:12" x14ac:dyDescent="0.3">
      <c r="B371" s="33"/>
      <c r="C371" s="34"/>
      <c r="D371" s="34"/>
      <c r="E371" s="38"/>
      <c r="F371" s="35" t="s">
        <v>38</v>
      </c>
      <c r="G371" s="50"/>
      <c r="H371" s="39">
        <v>1</v>
      </c>
      <c r="I371" s="36" t="str">
        <f>IF(F371="EUR",Tabelle1[[#This Row],[Betrag exkl. MwST.]]*Tabelle1[[#This Row],[MwSt. Satz]],"Rg. nicht in EUR")</f>
        <v>Rg. nicht in EUR</v>
      </c>
      <c r="J371" s="37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7">
        <f t="shared" si="10"/>
        <v>0</v>
      </c>
      <c r="L371" s="37">
        <f t="shared" si="11"/>
        <v>0</v>
      </c>
    </row>
    <row r="372" spans="2:12" x14ac:dyDescent="0.3">
      <c r="B372" s="33"/>
      <c r="C372" s="34"/>
      <c r="D372" s="34"/>
      <c r="E372" s="38"/>
      <c r="F372" s="35" t="s">
        <v>38</v>
      </c>
      <c r="G372" s="50"/>
      <c r="H372" s="39">
        <v>1</v>
      </c>
      <c r="I372" s="36" t="str">
        <f>IF(F372="EUR",Tabelle1[[#This Row],[Betrag exkl. MwST.]]*Tabelle1[[#This Row],[MwSt. Satz]],"Rg. nicht in EUR")</f>
        <v>Rg. nicht in EUR</v>
      </c>
      <c r="J372" s="37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7">
        <f t="shared" si="10"/>
        <v>0</v>
      </c>
      <c r="L372" s="37">
        <f t="shared" si="11"/>
        <v>0</v>
      </c>
    </row>
    <row r="373" spans="2:12" x14ac:dyDescent="0.3">
      <c r="B373" s="33"/>
      <c r="C373" s="34"/>
      <c r="D373" s="34"/>
      <c r="E373" s="38"/>
      <c r="F373" s="35" t="s">
        <v>38</v>
      </c>
      <c r="G373" s="50"/>
      <c r="H373" s="39">
        <v>1</v>
      </c>
      <c r="I373" s="36" t="str">
        <f>IF(F373="EUR",Tabelle1[[#This Row],[Betrag exkl. MwST.]]*Tabelle1[[#This Row],[MwSt. Satz]],"Rg. nicht in EUR")</f>
        <v>Rg. nicht in EUR</v>
      </c>
      <c r="J373" s="37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7">
        <f t="shared" si="10"/>
        <v>0</v>
      </c>
      <c r="L373" s="37">
        <f t="shared" si="11"/>
        <v>0</v>
      </c>
    </row>
    <row r="374" spans="2:12" x14ac:dyDescent="0.3">
      <c r="B374" s="33"/>
      <c r="C374" s="34"/>
      <c r="D374" s="34"/>
      <c r="E374" s="38"/>
      <c r="F374" s="35" t="s">
        <v>38</v>
      </c>
      <c r="G374" s="50"/>
      <c r="H374" s="39">
        <v>1</v>
      </c>
      <c r="I374" s="36" t="str">
        <f>IF(F374="EUR",Tabelle1[[#This Row],[Betrag exkl. MwST.]]*Tabelle1[[#This Row],[MwSt. Satz]],"Rg. nicht in EUR")</f>
        <v>Rg. nicht in EUR</v>
      </c>
      <c r="J374" s="37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7">
        <f t="shared" si="10"/>
        <v>0</v>
      </c>
      <c r="L374" s="37">
        <f t="shared" si="11"/>
        <v>0</v>
      </c>
    </row>
    <row r="375" spans="2:12" x14ac:dyDescent="0.3">
      <c r="B375" s="33"/>
      <c r="C375" s="34"/>
      <c r="D375" s="34"/>
      <c r="E375" s="38"/>
      <c r="F375" s="35" t="s">
        <v>38</v>
      </c>
      <c r="G375" s="50"/>
      <c r="H375" s="39">
        <v>1</v>
      </c>
      <c r="I375" s="36" t="str">
        <f>IF(F375="EUR",Tabelle1[[#This Row],[Betrag exkl. MwST.]]*Tabelle1[[#This Row],[MwSt. Satz]],"Rg. nicht in EUR")</f>
        <v>Rg. nicht in EUR</v>
      </c>
      <c r="J375" s="37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7">
        <f t="shared" si="10"/>
        <v>0</v>
      </c>
      <c r="L375" s="37">
        <f t="shared" si="11"/>
        <v>0</v>
      </c>
    </row>
    <row r="376" spans="2:12" x14ac:dyDescent="0.3">
      <c r="B376" s="33"/>
      <c r="C376" s="34"/>
      <c r="D376" s="34"/>
      <c r="E376" s="38"/>
      <c r="F376" s="35" t="s">
        <v>38</v>
      </c>
      <c r="G376" s="50"/>
      <c r="H376" s="39">
        <v>1</v>
      </c>
      <c r="I376" s="36" t="str">
        <f>IF(F376="EUR",Tabelle1[[#This Row],[Betrag exkl. MwST.]]*Tabelle1[[#This Row],[MwSt. Satz]],"Rg. nicht in EUR")</f>
        <v>Rg. nicht in EUR</v>
      </c>
      <c r="J376" s="37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7">
        <f t="shared" si="10"/>
        <v>0</v>
      </c>
      <c r="L376" s="37">
        <f t="shared" si="11"/>
        <v>0</v>
      </c>
    </row>
    <row r="377" spans="2:12" x14ac:dyDescent="0.3">
      <c r="B377" s="33"/>
      <c r="C377" s="34"/>
      <c r="D377" s="34"/>
      <c r="E377" s="38"/>
      <c r="F377" s="35" t="s">
        <v>38</v>
      </c>
      <c r="G377" s="50"/>
      <c r="H377" s="39">
        <v>1</v>
      </c>
      <c r="I377" s="36" t="str">
        <f>IF(F377="EUR",Tabelle1[[#This Row],[Betrag exkl. MwST.]]*Tabelle1[[#This Row],[MwSt. Satz]],"Rg. nicht in EUR")</f>
        <v>Rg. nicht in EUR</v>
      </c>
      <c r="J377" s="37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7">
        <f t="shared" si="10"/>
        <v>0</v>
      </c>
      <c r="L377" s="37">
        <f t="shared" si="11"/>
        <v>0</v>
      </c>
    </row>
    <row r="378" spans="2:12" x14ac:dyDescent="0.3">
      <c r="B378" s="33"/>
      <c r="C378" s="34"/>
      <c r="D378" s="34"/>
      <c r="E378" s="38"/>
      <c r="F378" s="35" t="s">
        <v>38</v>
      </c>
      <c r="G378" s="50"/>
      <c r="H378" s="39">
        <v>1</v>
      </c>
      <c r="I378" s="36" t="str">
        <f>IF(F378="EUR",Tabelle1[[#This Row],[Betrag exkl. MwST.]]*Tabelle1[[#This Row],[MwSt. Satz]],"Rg. nicht in EUR")</f>
        <v>Rg. nicht in EUR</v>
      </c>
      <c r="J378" s="37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7">
        <f t="shared" si="10"/>
        <v>0</v>
      </c>
      <c r="L378" s="37">
        <f t="shared" si="11"/>
        <v>0</v>
      </c>
    </row>
    <row r="379" spans="2:12" x14ac:dyDescent="0.3">
      <c r="B379" s="33"/>
      <c r="C379" s="34"/>
      <c r="D379" s="34"/>
      <c r="E379" s="38"/>
      <c r="F379" s="35" t="s">
        <v>38</v>
      </c>
      <c r="G379" s="50"/>
      <c r="H379" s="39">
        <v>1</v>
      </c>
      <c r="I379" s="36" t="str">
        <f>IF(F379="EUR",Tabelle1[[#This Row],[Betrag exkl. MwST.]]*Tabelle1[[#This Row],[MwSt. Satz]],"Rg. nicht in EUR")</f>
        <v>Rg. nicht in EUR</v>
      </c>
      <c r="J379" s="37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7">
        <f t="shared" si="10"/>
        <v>0</v>
      </c>
      <c r="L379" s="37">
        <f t="shared" si="11"/>
        <v>0</v>
      </c>
    </row>
    <row r="380" spans="2:12" x14ac:dyDescent="0.3">
      <c r="B380" s="33"/>
      <c r="C380" s="34"/>
      <c r="D380" s="34"/>
      <c r="E380" s="38"/>
      <c r="F380" s="35" t="s">
        <v>38</v>
      </c>
      <c r="G380" s="50"/>
      <c r="H380" s="39">
        <v>1</v>
      </c>
      <c r="I380" s="36" t="str">
        <f>IF(F380="EUR",Tabelle1[[#This Row],[Betrag exkl. MwST.]]*Tabelle1[[#This Row],[MwSt. Satz]],"Rg. nicht in EUR")</f>
        <v>Rg. nicht in EUR</v>
      </c>
      <c r="J380" s="37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7">
        <f t="shared" si="10"/>
        <v>0</v>
      </c>
      <c r="L380" s="37">
        <f t="shared" si="11"/>
        <v>0</v>
      </c>
    </row>
    <row r="381" spans="2:12" x14ac:dyDescent="0.3">
      <c r="B381" s="33"/>
      <c r="C381" s="34"/>
      <c r="D381" s="34"/>
      <c r="E381" s="38"/>
      <c r="F381" s="35" t="s">
        <v>38</v>
      </c>
      <c r="G381" s="50"/>
      <c r="H381" s="39">
        <v>1</v>
      </c>
      <c r="I381" s="36" t="str">
        <f>IF(F381="EUR",Tabelle1[[#This Row],[Betrag exkl. MwST.]]*Tabelle1[[#This Row],[MwSt. Satz]],"Rg. nicht in EUR")</f>
        <v>Rg. nicht in EUR</v>
      </c>
      <c r="J381" s="37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7">
        <f t="shared" si="10"/>
        <v>0</v>
      </c>
      <c r="L381" s="37">
        <f t="shared" si="11"/>
        <v>0</v>
      </c>
    </row>
    <row r="382" spans="2:12" x14ac:dyDescent="0.3">
      <c r="B382" s="33"/>
      <c r="C382" s="34"/>
      <c r="D382" s="34"/>
      <c r="E382" s="38"/>
      <c r="F382" s="35" t="s">
        <v>38</v>
      </c>
      <c r="G382" s="50"/>
      <c r="H382" s="39">
        <v>1</v>
      </c>
      <c r="I382" s="36" t="str">
        <f>IF(F382="EUR",Tabelle1[[#This Row],[Betrag exkl. MwST.]]*Tabelle1[[#This Row],[MwSt. Satz]],"Rg. nicht in EUR")</f>
        <v>Rg. nicht in EUR</v>
      </c>
      <c r="J382" s="37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7">
        <f t="shared" si="10"/>
        <v>0</v>
      </c>
      <c r="L382" s="37">
        <f t="shared" si="11"/>
        <v>0</v>
      </c>
    </row>
    <row r="383" spans="2:12" x14ac:dyDescent="0.3">
      <c r="B383" s="33"/>
      <c r="C383" s="34"/>
      <c r="D383" s="34"/>
      <c r="E383" s="38"/>
      <c r="F383" s="35" t="s">
        <v>38</v>
      </c>
      <c r="G383" s="50"/>
      <c r="H383" s="39">
        <v>1</v>
      </c>
      <c r="I383" s="36" t="str">
        <f>IF(F383="EUR",Tabelle1[[#This Row],[Betrag exkl. MwST.]]*Tabelle1[[#This Row],[MwSt. Satz]],"Rg. nicht in EUR")</f>
        <v>Rg. nicht in EUR</v>
      </c>
      <c r="J383" s="37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7">
        <f t="shared" si="10"/>
        <v>0</v>
      </c>
      <c r="L383" s="37">
        <f t="shared" si="11"/>
        <v>0</v>
      </c>
    </row>
    <row r="384" spans="2:12" x14ac:dyDescent="0.3">
      <c r="B384" s="33"/>
      <c r="C384" s="34"/>
      <c r="D384" s="34"/>
      <c r="E384" s="38"/>
      <c r="F384" s="35" t="s">
        <v>38</v>
      </c>
      <c r="G384" s="50"/>
      <c r="H384" s="39">
        <v>1</v>
      </c>
      <c r="I384" s="36" t="str">
        <f>IF(F384="EUR",Tabelle1[[#This Row],[Betrag exkl. MwST.]]*Tabelle1[[#This Row],[MwSt. Satz]],"Rg. nicht in EUR")</f>
        <v>Rg. nicht in EUR</v>
      </c>
      <c r="J384" s="37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7">
        <f t="shared" si="10"/>
        <v>0</v>
      </c>
      <c r="L384" s="37">
        <f t="shared" si="11"/>
        <v>0</v>
      </c>
    </row>
    <row r="385" spans="2:12" x14ac:dyDescent="0.3">
      <c r="B385" s="33"/>
      <c r="C385" s="34"/>
      <c r="D385" s="34"/>
      <c r="E385" s="38"/>
      <c r="F385" s="35" t="s">
        <v>38</v>
      </c>
      <c r="G385" s="50"/>
      <c r="H385" s="39">
        <v>1</v>
      </c>
      <c r="I385" s="36" t="str">
        <f>IF(F385="EUR",Tabelle1[[#This Row],[Betrag exkl. MwST.]]*Tabelle1[[#This Row],[MwSt. Satz]],"Rg. nicht in EUR")</f>
        <v>Rg. nicht in EUR</v>
      </c>
      <c r="J385" s="37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7">
        <f t="shared" si="10"/>
        <v>0</v>
      </c>
      <c r="L385" s="37">
        <f t="shared" si="11"/>
        <v>0</v>
      </c>
    </row>
    <row r="386" spans="2:12" x14ac:dyDescent="0.3">
      <c r="B386" s="33"/>
      <c r="C386" s="34"/>
      <c r="D386" s="34"/>
      <c r="E386" s="38"/>
      <c r="F386" s="35" t="s">
        <v>38</v>
      </c>
      <c r="G386" s="50"/>
      <c r="H386" s="39">
        <v>1</v>
      </c>
      <c r="I386" s="36" t="str">
        <f>IF(F386="EUR",Tabelle1[[#This Row],[Betrag exkl. MwST.]]*Tabelle1[[#This Row],[MwSt. Satz]],"Rg. nicht in EUR")</f>
        <v>Rg. nicht in EUR</v>
      </c>
      <c r="J386" s="37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7">
        <f t="shared" si="10"/>
        <v>0</v>
      </c>
      <c r="L386" s="37">
        <f t="shared" si="11"/>
        <v>0</v>
      </c>
    </row>
    <row r="387" spans="2:12" x14ac:dyDescent="0.3">
      <c r="B387" s="33"/>
      <c r="C387" s="34"/>
      <c r="D387" s="34"/>
      <c r="E387" s="38"/>
      <c r="F387" s="35" t="s">
        <v>38</v>
      </c>
      <c r="G387" s="50"/>
      <c r="H387" s="39">
        <v>1</v>
      </c>
      <c r="I387" s="36" t="str">
        <f>IF(F387="EUR",Tabelle1[[#This Row],[Betrag exkl. MwST.]]*Tabelle1[[#This Row],[MwSt. Satz]],"Rg. nicht in EUR")</f>
        <v>Rg. nicht in EUR</v>
      </c>
      <c r="J387" s="37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7">
        <f t="shared" si="10"/>
        <v>0</v>
      </c>
      <c r="L387" s="37">
        <f t="shared" si="11"/>
        <v>0</v>
      </c>
    </row>
    <row r="388" spans="2:12" x14ac:dyDescent="0.3">
      <c r="B388" s="33"/>
      <c r="C388" s="34"/>
      <c r="D388" s="34"/>
      <c r="E388" s="38"/>
      <c r="F388" s="35" t="s">
        <v>38</v>
      </c>
      <c r="G388" s="50"/>
      <c r="H388" s="39">
        <v>1</v>
      </c>
      <c r="I388" s="36" t="str">
        <f>IF(F388="EUR",Tabelle1[[#This Row],[Betrag exkl. MwST.]]*Tabelle1[[#This Row],[MwSt. Satz]],"Rg. nicht in EUR")</f>
        <v>Rg. nicht in EUR</v>
      </c>
      <c r="J388" s="37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7">
        <f t="shared" si="10"/>
        <v>0</v>
      </c>
      <c r="L388" s="37">
        <f t="shared" si="11"/>
        <v>0</v>
      </c>
    </row>
    <row r="389" spans="2:12" x14ac:dyDescent="0.3">
      <c r="B389" s="33"/>
      <c r="C389" s="34"/>
      <c r="D389" s="34"/>
      <c r="E389" s="38"/>
      <c r="F389" s="35" t="s">
        <v>38</v>
      </c>
      <c r="G389" s="50"/>
      <c r="H389" s="39">
        <v>1</v>
      </c>
      <c r="I389" s="36" t="str">
        <f>IF(F389="EUR",Tabelle1[[#This Row],[Betrag exkl. MwST.]]*Tabelle1[[#This Row],[MwSt. Satz]],"Rg. nicht in EUR")</f>
        <v>Rg. nicht in EUR</v>
      </c>
      <c r="J389" s="37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7">
        <f t="shared" si="10"/>
        <v>0</v>
      </c>
      <c r="L389" s="37">
        <f t="shared" si="11"/>
        <v>0</v>
      </c>
    </row>
    <row r="390" spans="2:12" x14ac:dyDescent="0.3">
      <c r="B390" s="33"/>
      <c r="C390" s="34"/>
      <c r="D390" s="34"/>
      <c r="E390" s="38"/>
      <c r="F390" s="35" t="s">
        <v>38</v>
      </c>
      <c r="G390" s="50"/>
      <c r="H390" s="39">
        <v>1</v>
      </c>
      <c r="I390" s="36" t="str">
        <f>IF(F390="EUR",Tabelle1[[#This Row],[Betrag exkl. MwST.]]*Tabelle1[[#This Row],[MwSt. Satz]],"Rg. nicht in EUR")</f>
        <v>Rg. nicht in EUR</v>
      </c>
      <c r="J390" s="37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7">
        <f t="shared" si="10"/>
        <v>0</v>
      </c>
      <c r="L390" s="37">
        <f t="shared" si="11"/>
        <v>0</v>
      </c>
    </row>
    <row r="391" spans="2:12" x14ac:dyDescent="0.3">
      <c r="B391" s="33"/>
      <c r="C391" s="34"/>
      <c r="D391" s="34"/>
      <c r="E391" s="38"/>
      <c r="F391" s="35" t="s">
        <v>38</v>
      </c>
      <c r="G391" s="50"/>
      <c r="H391" s="39">
        <v>1</v>
      </c>
      <c r="I391" s="36" t="str">
        <f>IF(F391="EUR",Tabelle1[[#This Row],[Betrag exkl. MwST.]]*Tabelle1[[#This Row],[MwSt. Satz]],"Rg. nicht in EUR")</f>
        <v>Rg. nicht in EUR</v>
      </c>
      <c r="J391" s="37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7">
        <f t="shared" si="10"/>
        <v>0</v>
      </c>
      <c r="L391" s="37">
        <f t="shared" si="11"/>
        <v>0</v>
      </c>
    </row>
    <row r="392" spans="2:12" x14ac:dyDescent="0.3">
      <c r="B392" s="33"/>
      <c r="C392" s="34"/>
      <c r="D392" s="34"/>
      <c r="E392" s="38"/>
      <c r="F392" s="35" t="s">
        <v>38</v>
      </c>
      <c r="G392" s="50"/>
      <c r="H392" s="39">
        <v>1</v>
      </c>
      <c r="I392" s="36" t="str">
        <f>IF(F392="EUR",Tabelle1[[#This Row],[Betrag exkl. MwST.]]*Tabelle1[[#This Row],[MwSt. Satz]],"Rg. nicht in EUR")</f>
        <v>Rg. nicht in EUR</v>
      </c>
      <c r="J392" s="37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7">
        <f t="shared" si="10"/>
        <v>0</v>
      </c>
      <c r="L392" s="37">
        <f t="shared" si="11"/>
        <v>0</v>
      </c>
    </row>
    <row r="393" spans="2:12" x14ac:dyDescent="0.3">
      <c r="B393" s="33"/>
      <c r="C393" s="34"/>
      <c r="D393" s="34"/>
      <c r="E393" s="38"/>
      <c r="F393" s="35" t="s">
        <v>38</v>
      </c>
      <c r="G393" s="50"/>
      <c r="H393" s="39">
        <v>1</v>
      </c>
      <c r="I393" s="36" t="str">
        <f>IF(F393="EUR",Tabelle1[[#This Row],[Betrag exkl. MwST.]]*Tabelle1[[#This Row],[MwSt. Satz]],"Rg. nicht in EUR")</f>
        <v>Rg. nicht in EUR</v>
      </c>
      <c r="J393" s="37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7">
        <f t="shared" si="10"/>
        <v>0</v>
      </c>
      <c r="L393" s="37">
        <f t="shared" si="11"/>
        <v>0</v>
      </c>
    </row>
    <row r="394" spans="2:12" x14ac:dyDescent="0.3">
      <c r="B394" s="33"/>
      <c r="C394" s="34"/>
      <c r="D394" s="34"/>
      <c r="E394" s="38"/>
      <c r="F394" s="35" t="s">
        <v>38</v>
      </c>
      <c r="G394" s="50"/>
      <c r="H394" s="39">
        <v>1</v>
      </c>
      <c r="I394" s="36" t="str">
        <f>IF(F394="EUR",Tabelle1[[#This Row],[Betrag exkl. MwST.]]*Tabelle1[[#This Row],[MwSt. Satz]],"Rg. nicht in EUR")</f>
        <v>Rg. nicht in EUR</v>
      </c>
      <c r="J394" s="37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7">
        <f t="shared" ref="K394:K457" si="12">H394*J394</f>
        <v>0</v>
      </c>
      <c r="L394" s="37">
        <f t="shared" ref="L394:L457" si="13">J394+K394</f>
        <v>0</v>
      </c>
    </row>
    <row r="395" spans="2:12" x14ac:dyDescent="0.3">
      <c r="B395" s="33"/>
      <c r="C395" s="34"/>
      <c r="D395" s="34"/>
      <c r="E395" s="38"/>
      <c r="F395" s="35" t="s">
        <v>38</v>
      </c>
      <c r="G395" s="50"/>
      <c r="H395" s="39">
        <v>1</v>
      </c>
      <c r="I395" s="36" t="str">
        <f>IF(F395="EUR",Tabelle1[[#This Row],[Betrag exkl. MwST.]]*Tabelle1[[#This Row],[MwSt. Satz]],"Rg. nicht in EUR")</f>
        <v>Rg. nicht in EUR</v>
      </c>
      <c r="J395" s="37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7">
        <f t="shared" si="12"/>
        <v>0</v>
      </c>
      <c r="L395" s="37">
        <f t="shared" si="13"/>
        <v>0</v>
      </c>
    </row>
    <row r="396" spans="2:12" x14ac:dyDescent="0.3">
      <c r="B396" s="33"/>
      <c r="C396" s="34"/>
      <c r="D396" s="34"/>
      <c r="E396" s="38"/>
      <c r="F396" s="35" t="s">
        <v>38</v>
      </c>
      <c r="G396" s="50"/>
      <c r="H396" s="39">
        <v>1</v>
      </c>
      <c r="I396" s="36" t="str">
        <f>IF(F396="EUR",Tabelle1[[#This Row],[Betrag exkl. MwST.]]*Tabelle1[[#This Row],[MwSt. Satz]],"Rg. nicht in EUR")</f>
        <v>Rg. nicht in EUR</v>
      </c>
      <c r="J396" s="37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7">
        <f t="shared" si="12"/>
        <v>0</v>
      </c>
      <c r="L396" s="37">
        <f t="shared" si="13"/>
        <v>0</v>
      </c>
    </row>
    <row r="397" spans="2:12" x14ac:dyDescent="0.3">
      <c r="B397" s="33"/>
      <c r="C397" s="34"/>
      <c r="D397" s="34"/>
      <c r="E397" s="38"/>
      <c r="F397" s="35" t="s">
        <v>38</v>
      </c>
      <c r="G397" s="50"/>
      <c r="H397" s="39">
        <v>1</v>
      </c>
      <c r="I397" s="36" t="str">
        <f>IF(F397="EUR",Tabelle1[[#This Row],[Betrag exkl. MwST.]]*Tabelle1[[#This Row],[MwSt. Satz]],"Rg. nicht in EUR")</f>
        <v>Rg. nicht in EUR</v>
      </c>
      <c r="J397" s="37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7">
        <f t="shared" si="12"/>
        <v>0</v>
      </c>
      <c r="L397" s="37">
        <f t="shared" si="13"/>
        <v>0</v>
      </c>
    </row>
    <row r="398" spans="2:12" x14ac:dyDescent="0.3">
      <c r="B398" s="33"/>
      <c r="C398" s="34"/>
      <c r="D398" s="34"/>
      <c r="E398" s="38"/>
      <c r="F398" s="35" t="s">
        <v>38</v>
      </c>
      <c r="G398" s="50"/>
      <c r="H398" s="39">
        <v>1</v>
      </c>
      <c r="I398" s="36" t="str">
        <f>IF(F398="EUR",Tabelle1[[#This Row],[Betrag exkl. MwST.]]*Tabelle1[[#This Row],[MwSt. Satz]],"Rg. nicht in EUR")</f>
        <v>Rg. nicht in EUR</v>
      </c>
      <c r="J398" s="37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7">
        <f t="shared" si="12"/>
        <v>0</v>
      </c>
      <c r="L398" s="37">
        <f t="shared" si="13"/>
        <v>0</v>
      </c>
    </row>
    <row r="399" spans="2:12" x14ac:dyDescent="0.3">
      <c r="B399" s="33"/>
      <c r="C399" s="34"/>
      <c r="D399" s="34"/>
      <c r="E399" s="38"/>
      <c r="F399" s="35" t="s">
        <v>38</v>
      </c>
      <c r="G399" s="50"/>
      <c r="H399" s="39">
        <v>1</v>
      </c>
      <c r="I399" s="36" t="str">
        <f>IF(F399="EUR",Tabelle1[[#This Row],[Betrag exkl. MwST.]]*Tabelle1[[#This Row],[MwSt. Satz]],"Rg. nicht in EUR")</f>
        <v>Rg. nicht in EUR</v>
      </c>
      <c r="J399" s="37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7">
        <f t="shared" si="12"/>
        <v>0</v>
      </c>
      <c r="L399" s="37">
        <f t="shared" si="13"/>
        <v>0</v>
      </c>
    </row>
    <row r="400" spans="2:12" x14ac:dyDescent="0.3">
      <c r="B400" s="33"/>
      <c r="C400" s="34"/>
      <c r="D400" s="34"/>
      <c r="E400" s="38"/>
      <c r="F400" s="35" t="s">
        <v>38</v>
      </c>
      <c r="G400" s="50"/>
      <c r="H400" s="39">
        <v>1</v>
      </c>
      <c r="I400" s="36" t="str">
        <f>IF(F400="EUR",Tabelle1[[#This Row],[Betrag exkl. MwST.]]*Tabelle1[[#This Row],[MwSt. Satz]],"Rg. nicht in EUR")</f>
        <v>Rg. nicht in EUR</v>
      </c>
      <c r="J400" s="37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7">
        <f t="shared" si="12"/>
        <v>0</v>
      </c>
      <c r="L400" s="37">
        <f t="shared" si="13"/>
        <v>0</v>
      </c>
    </row>
    <row r="401" spans="2:12" x14ac:dyDescent="0.3">
      <c r="B401" s="33"/>
      <c r="C401" s="34"/>
      <c r="D401" s="34"/>
      <c r="E401" s="38"/>
      <c r="F401" s="35" t="s">
        <v>38</v>
      </c>
      <c r="G401" s="50"/>
      <c r="H401" s="39">
        <v>1</v>
      </c>
      <c r="I401" s="36" t="str">
        <f>IF(F401="EUR",Tabelle1[[#This Row],[Betrag exkl. MwST.]]*Tabelle1[[#This Row],[MwSt. Satz]],"Rg. nicht in EUR")</f>
        <v>Rg. nicht in EUR</v>
      </c>
      <c r="J401" s="37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7">
        <f t="shared" si="12"/>
        <v>0</v>
      </c>
      <c r="L401" s="37">
        <f t="shared" si="13"/>
        <v>0</v>
      </c>
    </row>
    <row r="402" spans="2:12" x14ac:dyDescent="0.3">
      <c r="B402" s="33"/>
      <c r="C402" s="34"/>
      <c r="D402" s="34"/>
      <c r="E402" s="38"/>
      <c r="F402" s="35" t="s">
        <v>38</v>
      </c>
      <c r="G402" s="50"/>
      <c r="H402" s="39">
        <v>1</v>
      </c>
      <c r="I402" s="36" t="str">
        <f>IF(F402="EUR",Tabelle1[[#This Row],[Betrag exkl. MwST.]]*Tabelle1[[#This Row],[MwSt. Satz]],"Rg. nicht in EUR")</f>
        <v>Rg. nicht in EUR</v>
      </c>
      <c r="J402" s="37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7">
        <f t="shared" si="12"/>
        <v>0</v>
      </c>
      <c r="L402" s="37">
        <f t="shared" si="13"/>
        <v>0</v>
      </c>
    </row>
    <row r="403" spans="2:12" x14ac:dyDescent="0.3">
      <c r="B403" s="33"/>
      <c r="C403" s="34"/>
      <c r="D403" s="34"/>
      <c r="E403" s="38"/>
      <c r="F403" s="35" t="s">
        <v>38</v>
      </c>
      <c r="G403" s="50"/>
      <c r="H403" s="39">
        <v>1</v>
      </c>
      <c r="I403" s="36" t="str">
        <f>IF(F403="EUR",Tabelle1[[#This Row],[Betrag exkl. MwST.]]*Tabelle1[[#This Row],[MwSt. Satz]],"Rg. nicht in EUR")</f>
        <v>Rg. nicht in EUR</v>
      </c>
      <c r="J403" s="37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7">
        <f t="shared" si="12"/>
        <v>0</v>
      </c>
      <c r="L403" s="37">
        <f t="shared" si="13"/>
        <v>0</v>
      </c>
    </row>
    <row r="404" spans="2:12" x14ac:dyDescent="0.3">
      <c r="B404" s="33"/>
      <c r="C404" s="34"/>
      <c r="D404" s="34"/>
      <c r="E404" s="38"/>
      <c r="F404" s="35" t="s">
        <v>38</v>
      </c>
      <c r="G404" s="50"/>
      <c r="H404" s="39">
        <v>1</v>
      </c>
      <c r="I404" s="36" t="str">
        <f>IF(F404="EUR",Tabelle1[[#This Row],[Betrag exkl. MwST.]]*Tabelle1[[#This Row],[MwSt. Satz]],"Rg. nicht in EUR")</f>
        <v>Rg. nicht in EUR</v>
      </c>
      <c r="J404" s="37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7">
        <f t="shared" si="12"/>
        <v>0</v>
      </c>
      <c r="L404" s="37">
        <f t="shared" si="13"/>
        <v>0</v>
      </c>
    </row>
    <row r="405" spans="2:12" x14ac:dyDescent="0.3">
      <c r="B405" s="33"/>
      <c r="C405" s="34"/>
      <c r="D405" s="34"/>
      <c r="E405" s="38"/>
      <c r="F405" s="35" t="s">
        <v>38</v>
      </c>
      <c r="G405" s="50"/>
      <c r="H405" s="39">
        <v>1</v>
      </c>
      <c r="I405" s="36" t="str">
        <f>IF(F405="EUR",Tabelle1[[#This Row],[Betrag exkl. MwST.]]*Tabelle1[[#This Row],[MwSt. Satz]],"Rg. nicht in EUR")</f>
        <v>Rg. nicht in EUR</v>
      </c>
      <c r="J405" s="37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7">
        <f t="shared" si="12"/>
        <v>0</v>
      </c>
      <c r="L405" s="37">
        <f t="shared" si="13"/>
        <v>0</v>
      </c>
    </row>
    <row r="406" spans="2:12" x14ac:dyDescent="0.3">
      <c r="B406" s="33"/>
      <c r="C406" s="34"/>
      <c r="D406" s="34"/>
      <c r="E406" s="38"/>
      <c r="F406" s="35" t="s">
        <v>38</v>
      </c>
      <c r="G406" s="50"/>
      <c r="H406" s="39">
        <v>1</v>
      </c>
      <c r="I406" s="36" t="str">
        <f>IF(F406="EUR",Tabelle1[[#This Row],[Betrag exkl. MwST.]]*Tabelle1[[#This Row],[MwSt. Satz]],"Rg. nicht in EUR")</f>
        <v>Rg. nicht in EUR</v>
      </c>
      <c r="J406" s="37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7">
        <f t="shared" si="12"/>
        <v>0</v>
      </c>
      <c r="L406" s="37">
        <f t="shared" si="13"/>
        <v>0</v>
      </c>
    </row>
    <row r="407" spans="2:12" x14ac:dyDescent="0.3">
      <c r="B407" s="33"/>
      <c r="C407" s="34"/>
      <c r="D407" s="34"/>
      <c r="E407" s="38"/>
      <c r="F407" s="35" t="s">
        <v>38</v>
      </c>
      <c r="G407" s="50"/>
      <c r="H407" s="39">
        <v>1</v>
      </c>
      <c r="I407" s="36" t="str">
        <f>IF(F407="EUR",Tabelle1[[#This Row],[Betrag exkl. MwST.]]*Tabelle1[[#This Row],[MwSt. Satz]],"Rg. nicht in EUR")</f>
        <v>Rg. nicht in EUR</v>
      </c>
      <c r="J407" s="37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7">
        <f t="shared" si="12"/>
        <v>0</v>
      </c>
      <c r="L407" s="37">
        <f t="shared" si="13"/>
        <v>0</v>
      </c>
    </row>
    <row r="408" spans="2:12" x14ac:dyDescent="0.3">
      <c r="B408" s="33"/>
      <c r="C408" s="34"/>
      <c r="D408" s="34"/>
      <c r="E408" s="38"/>
      <c r="F408" s="35" t="s">
        <v>38</v>
      </c>
      <c r="G408" s="50"/>
      <c r="H408" s="39">
        <v>1</v>
      </c>
      <c r="I408" s="36" t="str">
        <f>IF(F408="EUR",Tabelle1[[#This Row],[Betrag exkl. MwST.]]*Tabelle1[[#This Row],[MwSt. Satz]],"Rg. nicht in EUR")</f>
        <v>Rg. nicht in EUR</v>
      </c>
      <c r="J408" s="37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7">
        <f t="shared" si="12"/>
        <v>0</v>
      </c>
      <c r="L408" s="37">
        <f t="shared" si="13"/>
        <v>0</v>
      </c>
    </row>
    <row r="409" spans="2:12" x14ac:dyDescent="0.3">
      <c r="B409" s="33"/>
      <c r="C409" s="34"/>
      <c r="D409" s="34"/>
      <c r="E409" s="38"/>
      <c r="F409" s="35" t="s">
        <v>38</v>
      </c>
      <c r="G409" s="50"/>
      <c r="H409" s="39">
        <v>1</v>
      </c>
      <c r="I409" s="36" t="str">
        <f>IF(F409="EUR",Tabelle1[[#This Row],[Betrag exkl. MwST.]]*Tabelle1[[#This Row],[MwSt. Satz]],"Rg. nicht in EUR")</f>
        <v>Rg. nicht in EUR</v>
      </c>
      <c r="J409" s="37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7">
        <f t="shared" si="12"/>
        <v>0</v>
      </c>
      <c r="L409" s="37">
        <f t="shared" si="13"/>
        <v>0</v>
      </c>
    </row>
    <row r="410" spans="2:12" x14ac:dyDescent="0.3">
      <c r="B410" s="33"/>
      <c r="C410" s="34"/>
      <c r="D410" s="34"/>
      <c r="E410" s="38"/>
      <c r="F410" s="35" t="s">
        <v>38</v>
      </c>
      <c r="G410" s="50"/>
      <c r="H410" s="39">
        <v>1</v>
      </c>
      <c r="I410" s="36" t="str">
        <f>IF(F410="EUR",Tabelle1[[#This Row],[Betrag exkl. MwST.]]*Tabelle1[[#This Row],[MwSt. Satz]],"Rg. nicht in EUR")</f>
        <v>Rg. nicht in EUR</v>
      </c>
      <c r="J410" s="37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7">
        <f t="shared" si="12"/>
        <v>0</v>
      </c>
      <c r="L410" s="37">
        <f t="shared" si="13"/>
        <v>0</v>
      </c>
    </row>
    <row r="411" spans="2:12" x14ac:dyDescent="0.3">
      <c r="B411" s="33"/>
      <c r="C411" s="34"/>
      <c r="D411" s="34"/>
      <c r="E411" s="38"/>
      <c r="F411" s="35" t="s">
        <v>38</v>
      </c>
      <c r="G411" s="50"/>
      <c r="H411" s="39">
        <v>1</v>
      </c>
      <c r="I411" s="36" t="str">
        <f>IF(F411="EUR",Tabelle1[[#This Row],[Betrag exkl. MwST.]]*Tabelle1[[#This Row],[MwSt. Satz]],"Rg. nicht in EUR")</f>
        <v>Rg. nicht in EUR</v>
      </c>
      <c r="J411" s="37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7">
        <f t="shared" si="12"/>
        <v>0</v>
      </c>
      <c r="L411" s="37">
        <f t="shared" si="13"/>
        <v>0</v>
      </c>
    </row>
    <row r="412" spans="2:12" x14ac:dyDescent="0.3">
      <c r="B412" s="33"/>
      <c r="C412" s="34"/>
      <c r="D412" s="34"/>
      <c r="E412" s="38"/>
      <c r="F412" s="35" t="s">
        <v>38</v>
      </c>
      <c r="G412" s="50"/>
      <c r="H412" s="39">
        <v>1</v>
      </c>
      <c r="I412" s="36" t="str">
        <f>IF(F412="EUR",Tabelle1[[#This Row],[Betrag exkl. MwST.]]*Tabelle1[[#This Row],[MwSt. Satz]],"Rg. nicht in EUR")</f>
        <v>Rg. nicht in EUR</v>
      </c>
      <c r="J412" s="37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7">
        <f t="shared" si="12"/>
        <v>0</v>
      </c>
      <c r="L412" s="37">
        <f t="shared" si="13"/>
        <v>0</v>
      </c>
    </row>
    <row r="413" spans="2:12" x14ac:dyDescent="0.3">
      <c r="B413" s="33"/>
      <c r="C413" s="34"/>
      <c r="D413" s="34"/>
      <c r="E413" s="38"/>
      <c r="F413" s="35" t="s">
        <v>38</v>
      </c>
      <c r="G413" s="50"/>
      <c r="H413" s="39">
        <v>1</v>
      </c>
      <c r="I413" s="36" t="str">
        <f>IF(F413="EUR",Tabelle1[[#This Row],[Betrag exkl. MwST.]]*Tabelle1[[#This Row],[MwSt. Satz]],"Rg. nicht in EUR")</f>
        <v>Rg. nicht in EUR</v>
      </c>
      <c r="J413" s="37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7">
        <f t="shared" si="12"/>
        <v>0</v>
      </c>
      <c r="L413" s="37">
        <f t="shared" si="13"/>
        <v>0</v>
      </c>
    </row>
    <row r="414" spans="2:12" x14ac:dyDescent="0.3">
      <c r="B414" s="33"/>
      <c r="C414" s="34"/>
      <c r="D414" s="34"/>
      <c r="E414" s="38"/>
      <c r="F414" s="35" t="s">
        <v>38</v>
      </c>
      <c r="G414" s="50"/>
      <c r="H414" s="39">
        <v>1</v>
      </c>
      <c r="I414" s="36" t="str">
        <f>IF(F414="EUR",Tabelle1[[#This Row],[Betrag exkl. MwST.]]*Tabelle1[[#This Row],[MwSt. Satz]],"Rg. nicht in EUR")</f>
        <v>Rg. nicht in EUR</v>
      </c>
      <c r="J414" s="37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7">
        <f t="shared" si="12"/>
        <v>0</v>
      </c>
      <c r="L414" s="37">
        <f t="shared" si="13"/>
        <v>0</v>
      </c>
    </row>
    <row r="415" spans="2:12" x14ac:dyDescent="0.3">
      <c r="B415" s="33"/>
      <c r="C415" s="34"/>
      <c r="D415" s="34"/>
      <c r="E415" s="38"/>
      <c r="F415" s="35" t="s">
        <v>38</v>
      </c>
      <c r="G415" s="50"/>
      <c r="H415" s="39">
        <v>1</v>
      </c>
      <c r="I415" s="36" t="str">
        <f>IF(F415="EUR",Tabelle1[[#This Row],[Betrag exkl. MwST.]]*Tabelle1[[#This Row],[MwSt. Satz]],"Rg. nicht in EUR")</f>
        <v>Rg. nicht in EUR</v>
      </c>
      <c r="J415" s="37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7">
        <f t="shared" si="12"/>
        <v>0</v>
      </c>
      <c r="L415" s="37">
        <f t="shared" si="13"/>
        <v>0</v>
      </c>
    </row>
    <row r="416" spans="2:12" x14ac:dyDescent="0.3">
      <c r="B416" s="33"/>
      <c r="C416" s="34"/>
      <c r="D416" s="34"/>
      <c r="E416" s="38"/>
      <c r="F416" s="35" t="s">
        <v>38</v>
      </c>
      <c r="G416" s="50"/>
      <c r="H416" s="39">
        <v>1</v>
      </c>
      <c r="I416" s="36" t="str">
        <f>IF(F416="EUR",Tabelle1[[#This Row],[Betrag exkl. MwST.]]*Tabelle1[[#This Row],[MwSt. Satz]],"Rg. nicht in EUR")</f>
        <v>Rg. nicht in EUR</v>
      </c>
      <c r="J416" s="37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7">
        <f t="shared" si="12"/>
        <v>0</v>
      </c>
      <c r="L416" s="37">
        <f t="shared" si="13"/>
        <v>0</v>
      </c>
    </row>
    <row r="417" spans="2:12" x14ac:dyDescent="0.3">
      <c r="B417" s="33"/>
      <c r="C417" s="34"/>
      <c r="D417" s="34"/>
      <c r="E417" s="38"/>
      <c r="F417" s="35" t="s">
        <v>38</v>
      </c>
      <c r="G417" s="50"/>
      <c r="H417" s="39">
        <v>1</v>
      </c>
      <c r="I417" s="36" t="str">
        <f>IF(F417="EUR",Tabelle1[[#This Row],[Betrag exkl. MwST.]]*Tabelle1[[#This Row],[MwSt. Satz]],"Rg. nicht in EUR")</f>
        <v>Rg. nicht in EUR</v>
      </c>
      <c r="J417" s="37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7">
        <f t="shared" si="12"/>
        <v>0</v>
      </c>
      <c r="L417" s="37">
        <f t="shared" si="13"/>
        <v>0</v>
      </c>
    </row>
    <row r="418" spans="2:12" x14ac:dyDescent="0.3">
      <c r="B418" s="33"/>
      <c r="C418" s="34"/>
      <c r="D418" s="34"/>
      <c r="E418" s="38"/>
      <c r="F418" s="35" t="s">
        <v>38</v>
      </c>
      <c r="G418" s="50"/>
      <c r="H418" s="39">
        <v>1</v>
      </c>
      <c r="I418" s="36" t="str">
        <f>IF(F418="EUR",Tabelle1[[#This Row],[Betrag exkl. MwST.]]*Tabelle1[[#This Row],[MwSt. Satz]],"Rg. nicht in EUR")</f>
        <v>Rg. nicht in EUR</v>
      </c>
      <c r="J418" s="37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7">
        <f t="shared" si="12"/>
        <v>0</v>
      </c>
      <c r="L418" s="37">
        <f t="shared" si="13"/>
        <v>0</v>
      </c>
    </row>
    <row r="419" spans="2:12" x14ac:dyDescent="0.3">
      <c r="B419" s="33"/>
      <c r="C419" s="34"/>
      <c r="D419" s="34"/>
      <c r="E419" s="38"/>
      <c r="F419" s="35" t="s">
        <v>38</v>
      </c>
      <c r="G419" s="50"/>
      <c r="H419" s="39">
        <v>1</v>
      </c>
      <c r="I419" s="36" t="str">
        <f>IF(F419="EUR",Tabelle1[[#This Row],[Betrag exkl. MwST.]]*Tabelle1[[#This Row],[MwSt. Satz]],"Rg. nicht in EUR")</f>
        <v>Rg. nicht in EUR</v>
      </c>
      <c r="J419" s="37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7">
        <f t="shared" si="12"/>
        <v>0</v>
      </c>
      <c r="L419" s="37">
        <f t="shared" si="13"/>
        <v>0</v>
      </c>
    </row>
    <row r="420" spans="2:12" x14ac:dyDescent="0.3">
      <c r="B420" s="33"/>
      <c r="C420" s="34"/>
      <c r="D420" s="34"/>
      <c r="E420" s="38"/>
      <c r="F420" s="35" t="s">
        <v>38</v>
      </c>
      <c r="G420" s="50"/>
      <c r="H420" s="39">
        <v>1</v>
      </c>
      <c r="I420" s="36" t="str">
        <f>IF(F420="EUR",Tabelle1[[#This Row],[Betrag exkl. MwST.]]*Tabelle1[[#This Row],[MwSt. Satz]],"Rg. nicht in EUR")</f>
        <v>Rg. nicht in EUR</v>
      </c>
      <c r="J420" s="37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7">
        <f t="shared" si="12"/>
        <v>0</v>
      </c>
      <c r="L420" s="37">
        <f t="shared" si="13"/>
        <v>0</v>
      </c>
    </row>
    <row r="421" spans="2:12" x14ac:dyDescent="0.3">
      <c r="B421" s="33"/>
      <c r="C421" s="34"/>
      <c r="D421" s="34"/>
      <c r="E421" s="38"/>
      <c r="F421" s="35" t="s">
        <v>38</v>
      </c>
      <c r="G421" s="50"/>
      <c r="H421" s="39">
        <v>1</v>
      </c>
      <c r="I421" s="36" t="str">
        <f>IF(F421="EUR",Tabelle1[[#This Row],[Betrag exkl. MwST.]]*Tabelle1[[#This Row],[MwSt. Satz]],"Rg. nicht in EUR")</f>
        <v>Rg. nicht in EUR</v>
      </c>
      <c r="J421" s="37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7">
        <f t="shared" si="12"/>
        <v>0</v>
      </c>
      <c r="L421" s="37">
        <f t="shared" si="13"/>
        <v>0</v>
      </c>
    </row>
    <row r="422" spans="2:12" x14ac:dyDescent="0.3">
      <c r="B422" s="33"/>
      <c r="C422" s="34"/>
      <c r="D422" s="34"/>
      <c r="E422" s="38"/>
      <c r="F422" s="35" t="s">
        <v>38</v>
      </c>
      <c r="G422" s="50"/>
      <c r="H422" s="39">
        <v>1</v>
      </c>
      <c r="I422" s="36" t="str">
        <f>IF(F422="EUR",Tabelle1[[#This Row],[Betrag exkl. MwST.]]*Tabelle1[[#This Row],[MwSt. Satz]],"Rg. nicht in EUR")</f>
        <v>Rg. nicht in EUR</v>
      </c>
      <c r="J422" s="37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7">
        <f t="shared" si="12"/>
        <v>0</v>
      </c>
      <c r="L422" s="37">
        <f t="shared" si="13"/>
        <v>0</v>
      </c>
    </row>
    <row r="423" spans="2:12" x14ac:dyDescent="0.3">
      <c r="B423" s="33"/>
      <c r="C423" s="34"/>
      <c r="D423" s="34"/>
      <c r="E423" s="38"/>
      <c r="F423" s="35" t="s">
        <v>38</v>
      </c>
      <c r="G423" s="50"/>
      <c r="H423" s="39">
        <v>1</v>
      </c>
      <c r="I423" s="36" t="str">
        <f>IF(F423="EUR",Tabelle1[[#This Row],[Betrag exkl. MwST.]]*Tabelle1[[#This Row],[MwSt. Satz]],"Rg. nicht in EUR")</f>
        <v>Rg. nicht in EUR</v>
      </c>
      <c r="J423" s="37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7">
        <f t="shared" si="12"/>
        <v>0</v>
      </c>
      <c r="L423" s="37">
        <f t="shared" si="13"/>
        <v>0</v>
      </c>
    </row>
    <row r="424" spans="2:12" x14ac:dyDescent="0.3">
      <c r="B424" s="33"/>
      <c r="C424" s="34"/>
      <c r="D424" s="34"/>
      <c r="E424" s="38"/>
      <c r="F424" s="35" t="s">
        <v>38</v>
      </c>
      <c r="G424" s="50"/>
      <c r="H424" s="39">
        <v>1</v>
      </c>
      <c r="I424" s="36" t="str">
        <f>IF(F424="EUR",Tabelle1[[#This Row],[Betrag exkl. MwST.]]*Tabelle1[[#This Row],[MwSt. Satz]],"Rg. nicht in EUR")</f>
        <v>Rg. nicht in EUR</v>
      </c>
      <c r="J424" s="37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7">
        <f t="shared" si="12"/>
        <v>0</v>
      </c>
      <c r="L424" s="37">
        <f t="shared" si="13"/>
        <v>0</v>
      </c>
    </row>
    <row r="425" spans="2:12" x14ac:dyDescent="0.3">
      <c r="B425" s="33"/>
      <c r="C425" s="34"/>
      <c r="D425" s="34"/>
      <c r="E425" s="38"/>
      <c r="F425" s="35" t="s">
        <v>38</v>
      </c>
      <c r="G425" s="50"/>
      <c r="H425" s="39">
        <v>1</v>
      </c>
      <c r="I425" s="36" t="str">
        <f>IF(F425="EUR",Tabelle1[[#This Row],[Betrag exkl. MwST.]]*Tabelle1[[#This Row],[MwSt. Satz]],"Rg. nicht in EUR")</f>
        <v>Rg. nicht in EUR</v>
      </c>
      <c r="J425" s="37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7">
        <f t="shared" si="12"/>
        <v>0</v>
      </c>
      <c r="L425" s="37">
        <f t="shared" si="13"/>
        <v>0</v>
      </c>
    </row>
    <row r="426" spans="2:12" x14ac:dyDescent="0.3">
      <c r="B426" s="33"/>
      <c r="C426" s="34"/>
      <c r="D426" s="34"/>
      <c r="E426" s="38"/>
      <c r="F426" s="35" t="s">
        <v>38</v>
      </c>
      <c r="G426" s="50"/>
      <c r="H426" s="39">
        <v>1</v>
      </c>
      <c r="I426" s="36" t="str">
        <f>IF(F426="EUR",Tabelle1[[#This Row],[Betrag exkl. MwST.]]*Tabelle1[[#This Row],[MwSt. Satz]],"Rg. nicht in EUR")</f>
        <v>Rg. nicht in EUR</v>
      </c>
      <c r="J426" s="37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7">
        <f t="shared" si="12"/>
        <v>0</v>
      </c>
      <c r="L426" s="37">
        <f t="shared" si="13"/>
        <v>0</v>
      </c>
    </row>
    <row r="427" spans="2:12" x14ac:dyDescent="0.3">
      <c r="B427" s="33"/>
      <c r="C427" s="34"/>
      <c r="D427" s="34"/>
      <c r="E427" s="38"/>
      <c r="F427" s="35" t="s">
        <v>38</v>
      </c>
      <c r="G427" s="50"/>
      <c r="H427" s="39">
        <v>1</v>
      </c>
      <c r="I427" s="36" t="str">
        <f>IF(F427="EUR",Tabelle1[[#This Row],[Betrag exkl. MwST.]]*Tabelle1[[#This Row],[MwSt. Satz]],"Rg. nicht in EUR")</f>
        <v>Rg. nicht in EUR</v>
      </c>
      <c r="J427" s="37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7">
        <f t="shared" si="12"/>
        <v>0</v>
      </c>
      <c r="L427" s="37">
        <f t="shared" si="13"/>
        <v>0</v>
      </c>
    </row>
    <row r="428" spans="2:12" x14ac:dyDescent="0.3">
      <c r="B428" s="33"/>
      <c r="C428" s="34"/>
      <c r="D428" s="34"/>
      <c r="E428" s="38"/>
      <c r="F428" s="35" t="s">
        <v>38</v>
      </c>
      <c r="G428" s="50"/>
      <c r="H428" s="39">
        <v>1</v>
      </c>
      <c r="I428" s="36" t="str">
        <f>IF(F428="EUR",Tabelle1[[#This Row],[Betrag exkl. MwST.]]*Tabelle1[[#This Row],[MwSt. Satz]],"Rg. nicht in EUR")</f>
        <v>Rg. nicht in EUR</v>
      </c>
      <c r="J428" s="37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7">
        <f t="shared" si="12"/>
        <v>0</v>
      </c>
      <c r="L428" s="37">
        <f t="shared" si="13"/>
        <v>0</v>
      </c>
    </row>
    <row r="429" spans="2:12" x14ac:dyDescent="0.3">
      <c r="B429" s="33"/>
      <c r="C429" s="34"/>
      <c r="D429" s="34"/>
      <c r="E429" s="38"/>
      <c r="F429" s="35" t="s">
        <v>38</v>
      </c>
      <c r="G429" s="50"/>
      <c r="H429" s="39">
        <v>1</v>
      </c>
      <c r="I429" s="36" t="str">
        <f>IF(F429="EUR",Tabelle1[[#This Row],[Betrag exkl. MwST.]]*Tabelle1[[#This Row],[MwSt. Satz]],"Rg. nicht in EUR")</f>
        <v>Rg. nicht in EUR</v>
      </c>
      <c r="J429" s="37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7">
        <f t="shared" si="12"/>
        <v>0</v>
      </c>
      <c r="L429" s="37">
        <f t="shared" si="13"/>
        <v>0</v>
      </c>
    </row>
    <row r="430" spans="2:12" x14ac:dyDescent="0.3">
      <c r="B430" s="33"/>
      <c r="C430" s="34"/>
      <c r="D430" s="34"/>
      <c r="E430" s="38"/>
      <c r="F430" s="35" t="s">
        <v>38</v>
      </c>
      <c r="G430" s="50"/>
      <c r="H430" s="39">
        <v>1</v>
      </c>
      <c r="I430" s="36" t="str">
        <f>IF(F430="EUR",Tabelle1[[#This Row],[Betrag exkl. MwST.]]*Tabelle1[[#This Row],[MwSt. Satz]],"Rg. nicht in EUR")</f>
        <v>Rg. nicht in EUR</v>
      </c>
      <c r="J430" s="37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7">
        <f t="shared" si="12"/>
        <v>0</v>
      </c>
      <c r="L430" s="37">
        <f t="shared" si="13"/>
        <v>0</v>
      </c>
    </row>
    <row r="431" spans="2:12" x14ac:dyDescent="0.3">
      <c r="B431" s="33"/>
      <c r="C431" s="34"/>
      <c r="D431" s="34"/>
      <c r="E431" s="38"/>
      <c r="F431" s="35" t="s">
        <v>38</v>
      </c>
      <c r="G431" s="50"/>
      <c r="H431" s="39">
        <v>1</v>
      </c>
      <c r="I431" s="36" t="str">
        <f>IF(F431="EUR",Tabelle1[[#This Row],[Betrag exkl. MwST.]]*Tabelle1[[#This Row],[MwSt. Satz]],"Rg. nicht in EUR")</f>
        <v>Rg. nicht in EUR</v>
      </c>
      <c r="J431" s="37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7">
        <f t="shared" si="12"/>
        <v>0</v>
      </c>
      <c r="L431" s="37">
        <f t="shared" si="13"/>
        <v>0</v>
      </c>
    </row>
    <row r="432" spans="2:12" x14ac:dyDescent="0.3">
      <c r="B432" s="33"/>
      <c r="C432" s="34"/>
      <c r="D432" s="34"/>
      <c r="E432" s="38"/>
      <c r="F432" s="35" t="s">
        <v>38</v>
      </c>
      <c r="G432" s="50"/>
      <c r="H432" s="39">
        <v>1</v>
      </c>
      <c r="I432" s="36" t="str">
        <f>IF(F432="EUR",Tabelle1[[#This Row],[Betrag exkl. MwST.]]*Tabelle1[[#This Row],[MwSt. Satz]],"Rg. nicht in EUR")</f>
        <v>Rg. nicht in EUR</v>
      </c>
      <c r="J432" s="37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7">
        <f t="shared" si="12"/>
        <v>0</v>
      </c>
      <c r="L432" s="37">
        <f t="shared" si="13"/>
        <v>0</v>
      </c>
    </row>
    <row r="433" spans="2:12" x14ac:dyDescent="0.3">
      <c r="B433" s="33"/>
      <c r="C433" s="34"/>
      <c r="D433" s="34"/>
      <c r="E433" s="38"/>
      <c r="F433" s="35" t="s">
        <v>38</v>
      </c>
      <c r="G433" s="50"/>
      <c r="H433" s="39">
        <v>1</v>
      </c>
      <c r="I433" s="36" t="str">
        <f>IF(F433="EUR",Tabelle1[[#This Row],[Betrag exkl. MwST.]]*Tabelle1[[#This Row],[MwSt. Satz]],"Rg. nicht in EUR")</f>
        <v>Rg. nicht in EUR</v>
      </c>
      <c r="J433" s="37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7">
        <f t="shared" si="12"/>
        <v>0</v>
      </c>
      <c r="L433" s="37">
        <f t="shared" si="13"/>
        <v>0</v>
      </c>
    </row>
    <row r="434" spans="2:12" x14ac:dyDescent="0.3">
      <c r="B434" s="33"/>
      <c r="C434" s="34"/>
      <c r="D434" s="34"/>
      <c r="E434" s="38"/>
      <c r="F434" s="35" t="s">
        <v>38</v>
      </c>
      <c r="G434" s="50"/>
      <c r="H434" s="39">
        <v>1</v>
      </c>
      <c r="I434" s="36" t="str">
        <f>IF(F434="EUR",Tabelle1[[#This Row],[Betrag exkl. MwST.]]*Tabelle1[[#This Row],[MwSt. Satz]],"Rg. nicht in EUR")</f>
        <v>Rg. nicht in EUR</v>
      </c>
      <c r="J434" s="37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7">
        <f t="shared" si="12"/>
        <v>0</v>
      </c>
      <c r="L434" s="37">
        <f t="shared" si="13"/>
        <v>0</v>
      </c>
    </row>
    <row r="435" spans="2:12" x14ac:dyDescent="0.3">
      <c r="B435" s="33"/>
      <c r="C435" s="34"/>
      <c r="D435" s="34"/>
      <c r="E435" s="38"/>
      <c r="F435" s="35" t="s">
        <v>38</v>
      </c>
      <c r="G435" s="50"/>
      <c r="H435" s="39">
        <v>1</v>
      </c>
      <c r="I435" s="36" t="str">
        <f>IF(F435="EUR",Tabelle1[[#This Row],[Betrag exkl. MwST.]]*Tabelle1[[#This Row],[MwSt. Satz]],"Rg. nicht in EUR")</f>
        <v>Rg. nicht in EUR</v>
      </c>
      <c r="J435" s="37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7">
        <f t="shared" si="12"/>
        <v>0</v>
      </c>
      <c r="L435" s="37">
        <f t="shared" si="13"/>
        <v>0</v>
      </c>
    </row>
    <row r="436" spans="2:12" x14ac:dyDescent="0.3">
      <c r="B436" s="33"/>
      <c r="C436" s="34"/>
      <c r="D436" s="34"/>
      <c r="E436" s="38"/>
      <c r="F436" s="35" t="s">
        <v>38</v>
      </c>
      <c r="G436" s="50"/>
      <c r="H436" s="39">
        <v>1</v>
      </c>
      <c r="I436" s="36" t="str">
        <f>IF(F436="EUR",Tabelle1[[#This Row],[Betrag exkl. MwST.]]*Tabelle1[[#This Row],[MwSt. Satz]],"Rg. nicht in EUR")</f>
        <v>Rg. nicht in EUR</v>
      </c>
      <c r="J436" s="37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7">
        <f t="shared" si="12"/>
        <v>0</v>
      </c>
      <c r="L436" s="37">
        <f t="shared" si="13"/>
        <v>0</v>
      </c>
    </row>
    <row r="437" spans="2:12" x14ac:dyDescent="0.3">
      <c r="B437" s="33"/>
      <c r="C437" s="34"/>
      <c r="D437" s="34"/>
      <c r="E437" s="38"/>
      <c r="F437" s="35" t="s">
        <v>38</v>
      </c>
      <c r="G437" s="50"/>
      <c r="H437" s="39">
        <v>1</v>
      </c>
      <c r="I437" s="36" t="str">
        <f>IF(F437="EUR",Tabelle1[[#This Row],[Betrag exkl. MwST.]]*Tabelle1[[#This Row],[MwSt. Satz]],"Rg. nicht in EUR")</f>
        <v>Rg. nicht in EUR</v>
      </c>
      <c r="J437" s="37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7">
        <f t="shared" si="12"/>
        <v>0</v>
      </c>
      <c r="L437" s="37">
        <f t="shared" si="13"/>
        <v>0</v>
      </c>
    </row>
    <row r="438" spans="2:12" x14ac:dyDescent="0.3">
      <c r="B438" s="33"/>
      <c r="C438" s="34"/>
      <c r="D438" s="34"/>
      <c r="E438" s="38"/>
      <c r="F438" s="35" t="s">
        <v>38</v>
      </c>
      <c r="G438" s="50"/>
      <c r="H438" s="39">
        <v>1</v>
      </c>
      <c r="I438" s="36" t="str">
        <f>IF(F438="EUR",Tabelle1[[#This Row],[Betrag exkl. MwST.]]*Tabelle1[[#This Row],[MwSt. Satz]],"Rg. nicht in EUR")</f>
        <v>Rg. nicht in EUR</v>
      </c>
      <c r="J438" s="37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7">
        <f t="shared" si="12"/>
        <v>0</v>
      </c>
      <c r="L438" s="37">
        <f t="shared" si="13"/>
        <v>0</v>
      </c>
    </row>
    <row r="439" spans="2:12" x14ac:dyDescent="0.3">
      <c r="B439" s="33"/>
      <c r="C439" s="34"/>
      <c r="D439" s="34"/>
      <c r="E439" s="38"/>
      <c r="F439" s="35" t="s">
        <v>38</v>
      </c>
      <c r="G439" s="50"/>
      <c r="H439" s="39">
        <v>1</v>
      </c>
      <c r="I439" s="36" t="str">
        <f>IF(F439="EUR",Tabelle1[[#This Row],[Betrag exkl. MwST.]]*Tabelle1[[#This Row],[MwSt. Satz]],"Rg. nicht in EUR")</f>
        <v>Rg. nicht in EUR</v>
      </c>
      <c r="J439" s="37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7">
        <f t="shared" si="12"/>
        <v>0</v>
      </c>
      <c r="L439" s="37">
        <f t="shared" si="13"/>
        <v>0</v>
      </c>
    </row>
    <row r="440" spans="2:12" x14ac:dyDescent="0.3">
      <c r="B440" s="33"/>
      <c r="C440" s="34"/>
      <c r="D440" s="34"/>
      <c r="E440" s="38"/>
      <c r="F440" s="35" t="s">
        <v>38</v>
      </c>
      <c r="G440" s="50"/>
      <c r="H440" s="39">
        <v>1</v>
      </c>
      <c r="I440" s="36" t="str">
        <f>IF(F440="EUR",Tabelle1[[#This Row],[Betrag exkl. MwST.]]*Tabelle1[[#This Row],[MwSt. Satz]],"Rg. nicht in EUR")</f>
        <v>Rg. nicht in EUR</v>
      </c>
      <c r="J440" s="37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7">
        <f t="shared" si="12"/>
        <v>0</v>
      </c>
      <c r="L440" s="37">
        <f t="shared" si="13"/>
        <v>0</v>
      </c>
    </row>
    <row r="441" spans="2:12" x14ac:dyDescent="0.3">
      <c r="B441" s="33"/>
      <c r="C441" s="34"/>
      <c r="D441" s="34"/>
      <c r="E441" s="38"/>
      <c r="F441" s="35" t="s">
        <v>38</v>
      </c>
      <c r="G441" s="50"/>
      <c r="H441" s="39">
        <v>1</v>
      </c>
      <c r="I441" s="36" t="str">
        <f>IF(F441="EUR",Tabelle1[[#This Row],[Betrag exkl. MwST.]]*Tabelle1[[#This Row],[MwSt. Satz]],"Rg. nicht in EUR")</f>
        <v>Rg. nicht in EUR</v>
      </c>
      <c r="J441" s="37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7">
        <f t="shared" si="12"/>
        <v>0</v>
      </c>
      <c r="L441" s="37">
        <f t="shared" si="13"/>
        <v>0</v>
      </c>
    </row>
    <row r="442" spans="2:12" x14ac:dyDescent="0.3">
      <c r="B442" s="33"/>
      <c r="C442" s="34"/>
      <c r="D442" s="34"/>
      <c r="E442" s="38"/>
      <c r="F442" s="35" t="s">
        <v>38</v>
      </c>
      <c r="G442" s="50"/>
      <c r="H442" s="39">
        <v>1</v>
      </c>
      <c r="I442" s="36" t="str">
        <f>IF(F442="EUR",Tabelle1[[#This Row],[Betrag exkl. MwST.]]*Tabelle1[[#This Row],[MwSt. Satz]],"Rg. nicht in EUR")</f>
        <v>Rg. nicht in EUR</v>
      </c>
      <c r="J442" s="37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7">
        <f t="shared" si="12"/>
        <v>0</v>
      </c>
      <c r="L442" s="37">
        <f t="shared" si="13"/>
        <v>0</v>
      </c>
    </row>
    <row r="443" spans="2:12" x14ac:dyDescent="0.3">
      <c r="B443" s="33"/>
      <c r="C443" s="34"/>
      <c r="D443" s="34"/>
      <c r="E443" s="38"/>
      <c r="F443" s="35" t="s">
        <v>38</v>
      </c>
      <c r="G443" s="50"/>
      <c r="H443" s="39">
        <v>1</v>
      </c>
      <c r="I443" s="36" t="str">
        <f>IF(F443="EUR",Tabelle1[[#This Row],[Betrag exkl. MwST.]]*Tabelle1[[#This Row],[MwSt. Satz]],"Rg. nicht in EUR")</f>
        <v>Rg. nicht in EUR</v>
      </c>
      <c r="J443" s="37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7">
        <f t="shared" si="12"/>
        <v>0</v>
      </c>
      <c r="L443" s="37">
        <f t="shared" si="13"/>
        <v>0</v>
      </c>
    </row>
    <row r="444" spans="2:12" x14ac:dyDescent="0.3">
      <c r="B444" s="33"/>
      <c r="C444" s="34"/>
      <c r="D444" s="34"/>
      <c r="E444" s="38"/>
      <c r="F444" s="35" t="s">
        <v>38</v>
      </c>
      <c r="G444" s="50"/>
      <c r="H444" s="39">
        <v>1</v>
      </c>
      <c r="I444" s="36" t="str">
        <f>IF(F444="EUR",Tabelle1[[#This Row],[Betrag exkl. MwST.]]*Tabelle1[[#This Row],[MwSt. Satz]],"Rg. nicht in EUR")</f>
        <v>Rg. nicht in EUR</v>
      </c>
      <c r="J444" s="37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7">
        <f t="shared" si="12"/>
        <v>0</v>
      </c>
      <c r="L444" s="37">
        <f t="shared" si="13"/>
        <v>0</v>
      </c>
    </row>
    <row r="445" spans="2:12" x14ac:dyDescent="0.3">
      <c r="B445" s="33"/>
      <c r="C445" s="34"/>
      <c r="D445" s="34"/>
      <c r="E445" s="38"/>
      <c r="F445" s="35" t="s">
        <v>38</v>
      </c>
      <c r="G445" s="50"/>
      <c r="H445" s="39">
        <v>1</v>
      </c>
      <c r="I445" s="36" t="str">
        <f>IF(F445="EUR",Tabelle1[[#This Row],[Betrag exkl. MwST.]]*Tabelle1[[#This Row],[MwSt. Satz]],"Rg. nicht in EUR")</f>
        <v>Rg. nicht in EUR</v>
      </c>
      <c r="J445" s="37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7">
        <f t="shared" si="12"/>
        <v>0</v>
      </c>
      <c r="L445" s="37">
        <f t="shared" si="13"/>
        <v>0</v>
      </c>
    </row>
    <row r="446" spans="2:12" x14ac:dyDescent="0.3">
      <c r="B446" s="33"/>
      <c r="C446" s="34"/>
      <c r="D446" s="34"/>
      <c r="E446" s="38"/>
      <c r="F446" s="35" t="s">
        <v>38</v>
      </c>
      <c r="G446" s="50"/>
      <c r="H446" s="39">
        <v>1</v>
      </c>
      <c r="I446" s="36" t="str">
        <f>IF(F446="EUR",Tabelle1[[#This Row],[Betrag exkl. MwST.]]*Tabelle1[[#This Row],[MwSt. Satz]],"Rg. nicht in EUR")</f>
        <v>Rg. nicht in EUR</v>
      </c>
      <c r="J446" s="37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7">
        <f t="shared" si="12"/>
        <v>0</v>
      </c>
      <c r="L446" s="37">
        <f t="shared" si="13"/>
        <v>0</v>
      </c>
    </row>
    <row r="447" spans="2:12" x14ac:dyDescent="0.3">
      <c r="B447" s="33"/>
      <c r="C447" s="34"/>
      <c r="D447" s="34"/>
      <c r="E447" s="38"/>
      <c r="F447" s="35" t="s">
        <v>38</v>
      </c>
      <c r="G447" s="50"/>
      <c r="H447" s="39">
        <v>1</v>
      </c>
      <c r="I447" s="36" t="str">
        <f>IF(F447="EUR",Tabelle1[[#This Row],[Betrag exkl. MwST.]]*Tabelle1[[#This Row],[MwSt. Satz]],"Rg. nicht in EUR")</f>
        <v>Rg. nicht in EUR</v>
      </c>
      <c r="J447" s="37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7">
        <f t="shared" si="12"/>
        <v>0</v>
      </c>
      <c r="L447" s="37">
        <f t="shared" si="13"/>
        <v>0</v>
      </c>
    </row>
    <row r="448" spans="2:12" x14ac:dyDescent="0.3">
      <c r="B448" s="33"/>
      <c r="C448" s="34"/>
      <c r="D448" s="34"/>
      <c r="E448" s="38"/>
      <c r="F448" s="35" t="s">
        <v>38</v>
      </c>
      <c r="G448" s="50"/>
      <c r="H448" s="39">
        <v>1</v>
      </c>
      <c r="I448" s="36" t="str">
        <f>IF(F448="EUR",Tabelle1[[#This Row],[Betrag exkl. MwST.]]*Tabelle1[[#This Row],[MwSt. Satz]],"Rg. nicht in EUR")</f>
        <v>Rg. nicht in EUR</v>
      </c>
      <c r="J448" s="37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7">
        <f t="shared" si="12"/>
        <v>0</v>
      </c>
      <c r="L448" s="37">
        <f t="shared" si="13"/>
        <v>0</v>
      </c>
    </row>
    <row r="449" spans="2:12" x14ac:dyDescent="0.3">
      <c r="B449" s="33"/>
      <c r="C449" s="34"/>
      <c r="D449" s="34"/>
      <c r="E449" s="38"/>
      <c r="F449" s="35" t="s">
        <v>38</v>
      </c>
      <c r="G449" s="50"/>
      <c r="H449" s="39">
        <v>1</v>
      </c>
      <c r="I449" s="36" t="str">
        <f>IF(F449="EUR",Tabelle1[[#This Row],[Betrag exkl. MwST.]]*Tabelle1[[#This Row],[MwSt. Satz]],"Rg. nicht in EUR")</f>
        <v>Rg. nicht in EUR</v>
      </c>
      <c r="J449" s="37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7">
        <f t="shared" si="12"/>
        <v>0</v>
      </c>
      <c r="L449" s="37">
        <f t="shared" si="13"/>
        <v>0</v>
      </c>
    </row>
    <row r="450" spans="2:12" x14ac:dyDescent="0.3">
      <c r="B450" s="33"/>
      <c r="C450" s="34"/>
      <c r="D450" s="34"/>
      <c r="E450" s="38"/>
      <c r="F450" s="35" t="s">
        <v>38</v>
      </c>
      <c r="G450" s="50"/>
      <c r="H450" s="39">
        <v>1</v>
      </c>
      <c r="I450" s="36" t="str">
        <f>IF(F450="EUR",Tabelle1[[#This Row],[Betrag exkl. MwST.]]*Tabelle1[[#This Row],[MwSt. Satz]],"Rg. nicht in EUR")</f>
        <v>Rg. nicht in EUR</v>
      </c>
      <c r="J450" s="37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7">
        <f t="shared" si="12"/>
        <v>0</v>
      </c>
      <c r="L450" s="37">
        <f t="shared" si="13"/>
        <v>0</v>
      </c>
    </row>
    <row r="451" spans="2:12" x14ac:dyDescent="0.3">
      <c r="B451" s="33"/>
      <c r="C451" s="34"/>
      <c r="D451" s="34"/>
      <c r="E451" s="38"/>
      <c r="F451" s="35" t="s">
        <v>38</v>
      </c>
      <c r="G451" s="50"/>
      <c r="H451" s="39">
        <v>1</v>
      </c>
      <c r="I451" s="36" t="str">
        <f>IF(F451="EUR",Tabelle1[[#This Row],[Betrag exkl. MwST.]]*Tabelle1[[#This Row],[MwSt. Satz]],"Rg. nicht in EUR")</f>
        <v>Rg. nicht in EUR</v>
      </c>
      <c r="J451" s="37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7">
        <f t="shared" si="12"/>
        <v>0</v>
      </c>
      <c r="L451" s="37">
        <f t="shared" si="13"/>
        <v>0</v>
      </c>
    </row>
    <row r="452" spans="2:12" x14ac:dyDescent="0.3">
      <c r="B452" s="33"/>
      <c r="C452" s="34"/>
      <c r="D452" s="34"/>
      <c r="E452" s="38"/>
      <c r="F452" s="35" t="s">
        <v>38</v>
      </c>
      <c r="G452" s="50"/>
      <c r="H452" s="39">
        <v>1</v>
      </c>
      <c r="I452" s="36" t="str">
        <f>IF(F452="EUR",Tabelle1[[#This Row],[Betrag exkl. MwST.]]*Tabelle1[[#This Row],[MwSt. Satz]],"Rg. nicht in EUR")</f>
        <v>Rg. nicht in EUR</v>
      </c>
      <c r="J452" s="37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7">
        <f t="shared" si="12"/>
        <v>0</v>
      </c>
      <c r="L452" s="37">
        <f t="shared" si="13"/>
        <v>0</v>
      </c>
    </row>
    <row r="453" spans="2:12" x14ac:dyDescent="0.3">
      <c r="B453" s="33"/>
      <c r="C453" s="34"/>
      <c r="D453" s="34"/>
      <c r="E453" s="38"/>
      <c r="F453" s="35" t="s">
        <v>38</v>
      </c>
      <c r="G453" s="50"/>
      <c r="H453" s="39">
        <v>1</v>
      </c>
      <c r="I453" s="36" t="str">
        <f>IF(F453="EUR",Tabelle1[[#This Row],[Betrag exkl. MwST.]]*Tabelle1[[#This Row],[MwSt. Satz]],"Rg. nicht in EUR")</f>
        <v>Rg. nicht in EUR</v>
      </c>
      <c r="J453" s="37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7">
        <f t="shared" si="12"/>
        <v>0</v>
      </c>
      <c r="L453" s="37">
        <f t="shared" si="13"/>
        <v>0</v>
      </c>
    </row>
    <row r="454" spans="2:12" x14ac:dyDescent="0.3">
      <c r="B454" s="33"/>
      <c r="C454" s="34"/>
      <c r="D454" s="34"/>
      <c r="E454" s="38"/>
      <c r="F454" s="35" t="s">
        <v>38</v>
      </c>
      <c r="G454" s="50"/>
      <c r="H454" s="39">
        <v>1</v>
      </c>
      <c r="I454" s="36" t="str">
        <f>IF(F454="EUR",Tabelle1[[#This Row],[Betrag exkl. MwST.]]*Tabelle1[[#This Row],[MwSt. Satz]],"Rg. nicht in EUR")</f>
        <v>Rg. nicht in EUR</v>
      </c>
      <c r="J454" s="37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7">
        <f t="shared" si="12"/>
        <v>0</v>
      </c>
      <c r="L454" s="37">
        <f t="shared" si="13"/>
        <v>0</v>
      </c>
    </row>
    <row r="455" spans="2:12" x14ac:dyDescent="0.3">
      <c r="B455" s="33"/>
      <c r="C455" s="34"/>
      <c r="D455" s="34"/>
      <c r="E455" s="38"/>
      <c r="F455" s="35" t="s">
        <v>38</v>
      </c>
      <c r="G455" s="50"/>
      <c r="H455" s="39">
        <v>1</v>
      </c>
      <c r="I455" s="36" t="str">
        <f>IF(F455="EUR",Tabelle1[[#This Row],[Betrag exkl. MwST.]]*Tabelle1[[#This Row],[MwSt. Satz]],"Rg. nicht in EUR")</f>
        <v>Rg. nicht in EUR</v>
      </c>
      <c r="J455" s="37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7">
        <f t="shared" si="12"/>
        <v>0</v>
      </c>
      <c r="L455" s="37">
        <f t="shared" si="13"/>
        <v>0</v>
      </c>
    </row>
    <row r="456" spans="2:12" x14ac:dyDescent="0.3">
      <c r="B456" s="33"/>
      <c r="C456" s="34"/>
      <c r="D456" s="34"/>
      <c r="E456" s="38"/>
      <c r="F456" s="35" t="s">
        <v>38</v>
      </c>
      <c r="G456" s="50"/>
      <c r="H456" s="39">
        <v>1</v>
      </c>
      <c r="I456" s="36" t="str">
        <f>IF(F456="EUR",Tabelle1[[#This Row],[Betrag exkl. MwST.]]*Tabelle1[[#This Row],[MwSt. Satz]],"Rg. nicht in EUR")</f>
        <v>Rg. nicht in EUR</v>
      </c>
      <c r="J456" s="37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7">
        <f t="shared" si="12"/>
        <v>0</v>
      </c>
      <c r="L456" s="37">
        <f t="shared" si="13"/>
        <v>0</v>
      </c>
    </row>
    <row r="457" spans="2:12" x14ac:dyDescent="0.3">
      <c r="B457" s="33"/>
      <c r="C457" s="34"/>
      <c r="D457" s="34"/>
      <c r="E457" s="38"/>
      <c r="F457" s="35" t="s">
        <v>38</v>
      </c>
      <c r="G457" s="50"/>
      <c r="H457" s="39">
        <v>1</v>
      </c>
      <c r="I457" s="36" t="str">
        <f>IF(F457="EUR",Tabelle1[[#This Row],[Betrag exkl. MwST.]]*Tabelle1[[#This Row],[MwSt. Satz]],"Rg. nicht in EUR")</f>
        <v>Rg. nicht in EUR</v>
      </c>
      <c r="J457" s="37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7">
        <f t="shared" si="12"/>
        <v>0</v>
      </c>
      <c r="L457" s="37">
        <f t="shared" si="13"/>
        <v>0</v>
      </c>
    </row>
    <row r="458" spans="2:12" x14ac:dyDescent="0.3">
      <c r="B458" s="33"/>
      <c r="C458" s="34"/>
      <c r="D458" s="34"/>
      <c r="E458" s="38"/>
      <c r="F458" s="35" t="s">
        <v>38</v>
      </c>
      <c r="G458" s="50"/>
      <c r="H458" s="39">
        <v>1</v>
      </c>
      <c r="I458" s="36" t="str">
        <f>IF(F458="EUR",Tabelle1[[#This Row],[Betrag exkl. MwST.]]*Tabelle1[[#This Row],[MwSt. Satz]],"Rg. nicht in EUR")</f>
        <v>Rg. nicht in EUR</v>
      </c>
      <c r="J458" s="37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7">
        <f t="shared" ref="K458:K521" si="14">H458*J458</f>
        <v>0</v>
      </c>
      <c r="L458" s="37">
        <f t="shared" ref="L458:L521" si="15">J458+K458</f>
        <v>0</v>
      </c>
    </row>
    <row r="459" spans="2:12" x14ac:dyDescent="0.3">
      <c r="B459" s="33"/>
      <c r="C459" s="34"/>
      <c r="D459" s="34"/>
      <c r="E459" s="38"/>
      <c r="F459" s="35" t="s">
        <v>38</v>
      </c>
      <c r="G459" s="50"/>
      <c r="H459" s="39">
        <v>1</v>
      </c>
      <c r="I459" s="36" t="str">
        <f>IF(F459="EUR",Tabelle1[[#This Row],[Betrag exkl. MwST.]]*Tabelle1[[#This Row],[MwSt. Satz]],"Rg. nicht in EUR")</f>
        <v>Rg. nicht in EUR</v>
      </c>
      <c r="J459" s="37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7">
        <f t="shared" si="14"/>
        <v>0</v>
      </c>
      <c r="L459" s="37">
        <f t="shared" si="15"/>
        <v>0</v>
      </c>
    </row>
    <row r="460" spans="2:12" x14ac:dyDescent="0.3">
      <c r="B460" s="33"/>
      <c r="C460" s="34"/>
      <c r="D460" s="34"/>
      <c r="E460" s="38"/>
      <c r="F460" s="35" t="s">
        <v>38</v>
      </c>
      <c r="G460" s="50"/>
      <c r="H460" s="39">
        <v>1</v>
      </c>
      <c r="I460" s="36" t="str">
        <f>IF(F460="EUR",Tabelle1[[#This Row],[Betrag exkl. MwST.]]*Tabelle1[[#This Row],[MwSt. Satz]],"Rg. nicht in EUR")</f>
        <v>Rg. nicht in EUR</v>
      </c>
      <c r="J460" s="37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7">
        <f t="shared" si="14"/>
        <v>0</v>
      </c>
      <c r="L460" s="37">
        <f t="shared" si="15"/>
        <v>0</v>
      </c>
    </row>
    <row r="461" spans="2:12" x14ac:dyDescent="0.3">
      <c r="B461" s="33"/>
      <c r="C461" s="34"/>
      <c r="D461" s="34"/>
      <c r="E461" s="38"/>
      <c r="F461" s="35" t="s">
        <v>38</v>
      </c>
      <c r="G461" s="50"/>
      <c r="H461" s="39">
        <v>1</v>
      </c>
      <c r="I461" s="36" t="str">
        <f>IF(F461="EUR",Tabelle1[[#This Row],[Betrag exkl. MwST.]]*Tabelle1[[#This Row],[MwSt. Satz]],"Rg. nicht in EUR")</f>
        <v>Rg. nicht in EUR</v>
      </c>
      <c r="J461" s="37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7">
        <f t="shared" si="14"/>
        <v>0</v>
      </c>
      <c r="L461" s="37">
        <f t="shared" si="15"/>
        <v>0</v>
      </c>
    </row>
    <row r="462" spans="2:12" x14ac:dyDescent="0.3">
      <c r="B462" s="33"/>
      <c r="C462" s="34"/>
      <c r="D462" s="34"/>
      <c r="E462" s="38"/>
      <c r="F462" s="35" t="s">
        <v>38</v>
      </c>
      <c r="G462" s="50"/>
      <c r="H462" s="39">
        <v>1</v>
      </c>
      <c r="I462" s="36" t="str">
        <f>IF(F462="EUR",Tabelle1[[#This Row],[Betrag exkl. MwST.]]*Tabelle1[[#This Row],[MwSt. Satz]],"Rg. nicht in EUR")</f>
        <v>Rg. nicht in EUR</v>
      </c>
      <c r="J462" s="37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7">
        <f t="shared" si="14"/>
        <v>0</v>
      </c>
      <c r="L462" s="37">
        <f t="shared" si="15"/>
        <v>0</v>
      </c>
    </row>
    <row r="463" spans="2:12" x14ac:dyDescent="0.3">
      <c r="B463" s="33"/>
      <c r="C463" s="34"/>
      <c r="D463" s="34"/>
      <c r="E463" s="38"/>
      <c r="F463" s="35" t="s">
        <v>38</v>
      </c>
      <c r="G463" s="50"/>
      <c r="H463" s="39">
        <v>1</v>
      </c>
      <c r="I463" s="36" t="str">
        <f>IF(F463="EUR",Tabelle1[[#This Row],[Betrag exkl. MwST.]]*Tabelle1[[#This Row],[MwSt. Satz]],"Rg. nicht in EUR")</f>
        <v>Rg. nicht in EUR</v>
      </c>
      <c r="J463" s="37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7">
        <f t="shared" si="14"/>
        <v>0</v>
      </c>
      <c r="L463" s="37">
        <f t="shared" si="15"/>
        <v>0</v>
      </c>
    </row>
    <row r="464" spans="2:12" x14ac:dyDescent="0.3">
      <c r="B464" s="33"/>
      <c r="C464" s="34"/>
      <c r="D464" s="34"/>
      <c r="E464" s="38"/>
      <c r="F464" s="35" t="s">
        <v>38</v>
      </c>
      <c r="G464" s="50"/>
      <c r="H464" s="39">
        <v>1</v>
      </c>
      <c r="I464" s="36" t="str">
        <f>IF(F464="EUR",Tabelle1[[#This Row],[Betrag exkl. MwST.]]*Tabelle1[[#This Row],[MwSt. Satz]],"Rg. nicht in EUR")</f>
        <v>Rg. nicht in EUR</v>
      </c>
      <c r="J464" s="37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7">
        <f t="shared" si="14"/>
        <v>0</v>
      </c>
      <c r="L464" s="37">
        <f t="shared" si="15"/>
        <v>0</v>
      </c>
    </row>
    <row r="465" spans="2:12" x14ac:dyDescent="0.3">
      <c r="B465" s="33"/>
      <c r="C465" s="34"/>
      <c r="D465" s="34"/>
      <c r="E465" s="38"/>
      <c r="F465" s="35" t="s">
        <v>38</v>
      </c>
      <c r="G465" s="50"/>
      <c r="H465" s="39">
        <v>1</v>
      </c>
      <c r="I465" s="36" t="str">
        <f>IF(F465="EUR",Tabelle1[[#This Row],[Betrag exkl. MwST.]]*Tabelle1[[#This Row],[MwSt. Satz]],"Rg. nicht in EUR")</f>
        <v>Rg. nicht in EUR</v>
      </c>
      <c r="J465" s="37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7">
        <f t="shared" si="14"/>
        <v>0</v>
      </c>
      <c r="L465" s="37">
        <f t="shared" si="15"/>
        <v>0</v>
      </c>
    </row>
    <row r="466" spans="2:12" x14ac:dyDescent="0.3">
      <c r="B466" s="33"/>
      <c r="C466" s="34"/>
      <c r="D466" s="34"/>
      <c r="E466" s="38"/>
      <c r="F466" s="35" t="s">
        <v>38</v>
      </c>
      <c r="G466" s="50"/>
      <c r="H466" s="39">
        <v>1</v>
      </c>
      <c r="I466" s="36" t="str">
        <f>IF(F466="EUR",Tabelle1[[#This Row],[Betrag exkl. MwST.]]*Tabelle1[[#This Row],[MwSt. Satz]],"Rg. nicht in EUR")</f>
        <v>Rg. nicht in EUR</v>
      </c>
      <c r="J466" s="37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7">
        <f t="shared" si="14"/>
        <v>0</v>
      </c>
      <c r="L466" s="37">
        <f t="shared" si="15"/>
        <v>0</v>
      </c>
    </row>
    <row r="467" spans="2:12" x14ac:dyDescent="0.3">
      <c r="B467" s="33"/>
      <c r="C467" s="34"/>
      <c r="D467" s="34"/>
      <c r="E467" s="38"/>
      <c r="F467" s="35" t="s">
        <v>38</v>
      </c>
      <c r="G467" s="50"/>
      <c r="H467" s="39">
        <v>1</v>
      </c>
      <c r="I467" s="36" t="str">
        <f>IF(F467="EUR",Tabelle1[[#This Row],[Betrag exkl. MwST.]]*Tabelle1[[#This Row],[MwSt. Satz]],"Rg. nicht in EUR")</f>
        <v>Rg. nicht in EUR</v>
      </c>
      <c r="J467" s="37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7">
        <f t="shared" si="14"/>
        <v>0</v>
      </c>
      <c r="L467" s="37">
        <f t="shared" si="15"/>
        <v>0</v>
      </c>
    </row>
    <row r="468" spans="2:12" x14ac:dyDescent="0.3">
      <c r="B468" s="33"/>
      <c r="C468" s="34"/>
      <c r="D468" s="34"/>
      <c r="E468" s="38"/>
      <c r="F468" s="35" t="s">
        <v>38</v>
      </c>
      <c r="G468" s="50"/>
      <c r="H468" s="39">
        <v>1</v>
      </c>
      <c r="I468" s="36" t="str">
        <f>IF(F468="EUR",Tabelle1[[#This Row],[Betrag exkl. MwST.]]*Tabelle1[[#This Row],[MwSt. Satz]],"Rg. nicht in EUR")</f>
        <v>Rg. nicht in EUR</v>
      </c>
      <c r="J468" s="37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7">
        <f t="shared" si="14"/>
        <v>0</v>
      </c>
      <c r="L468" s="37">
        <f t="shared" si="15"/>
        <v>0</v>
      </c>
    </row>
    <row r="469" spans="2:12" x14ac:dyDescent="0.3">
      <c r="B469" s="33"/>
      <c r="C469" s="34"/>
      <c r="D469" s="34"/>
      <c r="E469" s="38"/>
      <c r="F469" s="35" t="s">
        <v>38</v>
      </c>
      <c r="G469" s="50"/>
      <c r="H469" s="39">
        <v>1</v>
      </c>
      <c r="I469" s="36" t="str">
        <f>IF(F469="EUR",Tabelle1[[#This Row],[Betrag exkl. MwST.]]*Tabelle1[[#This Row],[MwSt. Satz]],"Rg. nicht in EUR")</f>
        <v>Rg. nicht in EUR</v>
      </c>
      <c r="J469" s="37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7">
        <f t="shared" si="14"/>
        <v>0</v>
      </c>
      <c r="L469" s="37">
        <f t="shared" si="15"/>
        <v>0</v>
      </c>
    </row>
    <row r="470" spans="2:12" x14ac:dyDescent="0.3">
      <c r="B470" s="33"/>
      <c r="C470" s="34"/>
      <c r="D470" s="34"/>
      <c r="E470" s="38"/>
      <c r="F470" s="35" t="s">
        <v>38</v>
      </c>
      <c r="G470" s="50"/>
      <c r="H470" s="39">
        <v>1</v>
      </c>
      <c r="I470" s="36" t="str">
        <f>IF(F470="EUR",Tabelle1[[#This Row],[Betrag exkl. MwST.]]*Tabelle1[[#This Row],[MwSt. Satz]],"Rg. nicht in EUR")</f>
        <v>Rg. nicht in EUR</v>
      </c>
      <c r="J470" s="37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7">
        <f t="shared" si="14"/>
        <v>0</v>
      </c>
      <c r="L470" s="37">
        <f t="shared" si="15"/>
        <v>0</v>
      </c>
    </row>
    <row r="471" spans="2:12" x14ac:dyDescent="0.3">
      <c r="B471" s="33"/>
      <c r="C471" s="34"/>
      <c r="D471" s="34"/>
      <c r="E471" s="38"/>
      <c r="F471" s="35" t="s">
        <v>38</v>
      </c>
      <c r="G471" s="50"/>
      <c r="H471" s="39">
        <v>1</v>
      </c>
      <c r="I471" s="36" t="str">
        <f>IF(F471="EUR",Tabelle1[[#This Row],[Betrag exkl. MwST.]]*Tabelle1[[#This Row],[MwSt. Satz]],"Rg. nicht in EUR")</f>
        <v>Rg. nicht in EUR</v>
      </c>
      <c r="J471" s="37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7">
        <f t="shared" si="14"/>
        <v>0</v>
      </c>
      <c r="L471" s="37">
        <f t="shared" si="15"/>
        <v>0</v>
      </c>
    </row>
    <row r="472" spans="2:12" x14ac:dyDescent="0.3">
      <c r="B472" s="33"/>
      <c r="C472" s="34"/>
      <c r="D472" s="34"/>
      <c r="E472" s="38"/>
      <c r="F472" s="35" t="s">
        <v>38</v>
      </c>
      <c r="G472" s="50"/>
      <c r="H472" s="39">
        <v>1</v>
      </c>
      <c r="I472" s="36" t="str">
        <f>IF(F472="EUR",Tabelle1[[#This Row],[Betrag exkl. MwST.]]*Tabelle1[[#This Row],[MwSt. Satz]],"Rg. nicht in EUR")</f>
        <v>Rg. nicht in EUR</v>
      </c>
      <c r="J472" s="37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7">
        <f t="shared" si="14"/>
        <v>0</v>
      </c>
      <c r="L472" s="37">
        <f t="shared" si="15"/>
        <v>0</v>
      </c>
    </row>
    <row r="473" spans="2:12" x14ac:dyDescent="0.3">
      <c r="B473" s="33"/>
      <c r="C473" s="34"/>
      <c r="D473" s="34"/>
      <c r="E473" s="38"/>
      <c r="F473" s="35" t="s">
        <v>38</v>
      </c>
      <c r="G473" s="50"/>
      <c r="H473" s="39">
        <v>1</v>
      </c>
      <c r="I473" s="36" t="str">
        <f>IF(F473="EUR",Tabelle1[[#This Row],[Betrag exkl. MwST.]]*Tabelle1[[#This Row],[MwSt. Satz]],"Rg. nicht in EUR")</f>
        <v>Rg. nicht in EUR</v>
      </c>
      <c r="J473" s="37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7">
        <f t="shared" si="14"/>
        <v>0</v>
      </c>
      <c r="L473" s="37">
        <f t="shared" si="15"/>
        <v>0</v>
      </c>
    </row>
    <row r="474" spans="2:12" x14ac:dyDescent="0.3">
      <c r="B474" s="33"/>
      <c r="C474" s="34"/>
      <c r="D474" s="34"/>
      <c r="E474" s="38"/>
      <c r="F474" s="35" t="s">
        <v>38</v>
      </c>
      <c r="G474" s="50"/>
      <c r="H474" s="39">
        <v>1</v>
      </c>
      <c r="I474" s="36" t="str">
        <f>IF(F474="EUR",Tabelle1[[#This Row],[Betrag exkl. MwST.]]*Tabelle1[[#This Row],[MwSt. Satz]],"Rg. nicht in EUR")</f>
        <v>Rg. nicht in EUR</v>
      </c>
      <c r="J474" s="37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7">
        <f t="shared" si="14"/>
        <v>0</v>
      </c>
      <c r="L474" s="37">
        <f t="shared" si="15"/>
        <v>0</v>
      </c>
    </row>
    <row r="475" spans="2:12" x14ac:dyDescent="0.3">
      <c r="B475" s="33"/>
      <c r="C475" s="34"/>
      <c r="D475" s="34"/>
      <c r="E475" s="38"/>
      <c r="F475" s="35" t="s">
        <v>38</v>
      </c>
      <c r="G475" s="50"/>
      <c r="H475" s="39">
        <v>1</v>
      </c>
      <c r="I475" s="36" t="str">
        <f>IF(F475="EUR",Tabelle1[[#This Row],[Betrag exkl. MwST.]]*Tabelle1[[#This Row],[MwSt. Satz]],"Rg. nicht in EUR")</f>
        <v>Rg. nicht in EUR</v>
      </c>
      <c r="J475" s="37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7">
        <f t="shared" si="14"/>
        <v>0</v>
      </c>
      <c r="L475" s="37">
        <f t="shared" si="15"/>
        <v>0</v>
      </c>
    </row>
    <row r="476" spans="2:12" x14ac:dyDescent="0.3">
      <c r="B476" s="33"/>
      <c r="C476" s="34"/>
      <c r="D476" s="34"/>
      <c r="E476" s="38"/>
      <c r="F476" s="35" t="s">
        <v>38</v>
      </c>
      <c r="G476" s="50"/>
      <c r="H476" s="39">
        <v>1</v>
      </c>
      <c r="I476" s="36" t="str">
        <f>IF(F476="EUR",Tabelle1[[#This Row],[Betrag exkl. MwST.]]*Tabelle1[[#This Row],[MwSt. Satz]],"Rg. nicht in EUR")</f>
        <v>Rg. nicht in EUR</v>
      </c>
      <c r="J476" s="37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7">
        <f t="shared" si="14"/>
        <v>0</v>
      </c>
      <c r="L476" s="37">
        <f t="shared" si="15"/>
        <v>0</v>
      </c>
    </row>
    <row r="477" spans="2:12" x14ac:dyDescent="0.3">
      <c r="B477" s="33"/>
      <c r="C477" s="34"/>
      <c r="D477" s="34"/>
      <c r="E477" s="38"/>
      <c r="F477" s="35" t="s">
        <v>38</v>
      </c>
      <c r="G477" s="50"/>
      <c r="H477" s="39">
        <v>1</v>
      </c>
      <c r="I477" s="36" t="str">
        <f>IF(F477="EUR",Tabelle1[[#This Row],[Betrag exkl. MwST.]]*Tabelle1[[#This Row],[MwSt. Satz]],"Rg. nicht in EUR")</f>
        <v>Rg. nicht in EUR</v>
      </c>
      <c r="J477" s="37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7">
        <f t="shared" si="14"/>
        <v>0</v>
      </c>
      <c r="L477" s="37">
        <f t="shared" si="15"/>
        <v>0</v>
      </c>
    </row>
    <row r="478" spans="2:12" x14ac:dyDescent="0.3">
      <c r="B478" s="33"/>
      <c r="C478" s="34"/>
      <c r="D478" s="34"/>
      <c r="E478" s="38"/>
      <c r="F478" s="35" t="s">
        <v>38</v>
      </c>
      <c r="G478" s="50"/>
      <c r="H478" s="39">
        <v>1</v>
      </c>
      <c r="I478" s="36" t="str">
        <f>IF(F478="EUR",Tabelle1[[#This Row],[Betrag exkl. MwST.]]*Tabelle1[[#This Row],[MwSt. Satz]],"Rg. nicht in EUR")</f>
        <v>Rg. nicht in EUR</v>
      </c>
      <c r="J478" s="37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7">
        <f t="shared" si="14"/>
        <v>0</v>
      </c>
      <c r="L478" s="37">
        <f t="shared" si="15"/>
        <v>0</v>
      </c>
    </row>
    <row r="479" spans="2:12" x14ac:dyDescent="0.3">
      <c r="B479" s="33"/>
      <c r="C479" s="34"/>
      <c r="D479" s="34"/>
      <c r="E479" s="38"/>
      <c r="F479" s="35" t="s">
        <v>38</v>
      </c>
      <c r="G479" s="50"/>
      <c r="H479" s="39">
        <v>1</v>
      </c>
      <c r="I479" s="36" t="str">
        <f>IF(F479="EUR",Tabelle1[[#This Row],[Betrag exkl. MwST.]]*Tabelle1[[#This Row],[MwSt. Satz]],"Rg. nicht in EUR")</f>
        <v>Rg. nicht in EUR</v>
      </c>
      <c r="J479" s="37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7">
        <f t="shared" si="14"/>
        <v>0</v>
      </c>
      <c r="L479" s="37">
        <f t="shared" si="15"/>
        <v>0</v>
      </c>
    </row>
    <row r="480" spans="2:12" x14ac:dyDescent="0.3">
      <c r="B480" s="33"/>
      <c r="C480" s="34"/>
      <c r="D480" s="34"/>
      <c r="E480" s="38"/>
      <c r="F480" s="35" t="s">
        <v>38</v>
      </c>
      <c r="G480" s="50"/>
      <c r="H480" s="39">
        <v>1</v>
      </c>
      <c r="I480" s="36" t="str">
        <f>IF(F480="EUR",Tabelle1[[#This Row],[Betrag exkl. MwST.]]*Tabelle1[[#This Row],[MwSt. Satz]],"Rg. nicht in EUR")</f>
        <v>Rg. nicht in EUR</v>
      </c>
      <c r="J480" s="37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7">
        <f t="shared" si="14"/>
        <v>0</v>
      </c>
      <c r="L480" s="37">
        <f t="shared" si="15"/>
        <v>0</v>
      </c>
    </row>
    <row r="481" spans="2:12" x14ac:dyDescent="0.3">
      <c r="B481" s="33"/>
      <c r="C481" s="34"/>
      <c r="D481" s="34"/>
      <c r="E481" s="38"/>
      <c r="F481" s="35" t="s">
        <v>38</v>
      </c>
      <c r="G481" s="50"/>
      <c r="H481" s="39">
        <v>1</v>
      </c>
      <c r="I481" s="36" t="str">
        <f>IF(F481="EUR",Tabelle1[[#This Row],[Betrag exkl. MwST.]]*Tabelle1[[#This Row],[MwSt. Satz]],"Rg. nicht in EUR")</f>
        <v>Rg. nicht in EUR</v>
      </c>
      <c r="J481" s="37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7">
        <f t="shared" si="14"/>
        <v>0</v>
      </c>
      <c r="L481" s="37">
        <f t="shared" si="15"/>
        <v>0</v>
      </c>
    </row>
    <row r="482" spans="2:12" x14ac:dyDescent="0.3">
      <c r="B482" s="33"/>
      <c r="C482" s="34"/>
      <c r="D482" s="34"/>
      <c r="E482" s="38"/>
      <c r="F482" s="35" t="s">
        <v>38</v>
      </c>
      <c r="G482" s="50"/>
      <c r="H482" s="39">
        <v>1</v>
      </c>
      <c r="I482" s="36" t="str">
        <f>IF(F482="EUR",Tabelle1[[#This Row],[Betrag exkl. MwST.]]*Tabelle1[[#This Row],[MwSt. Satz]],"Rg. nicht in EUR")</f>
        <v>Rg. nicht in EUR</v>
      </c>
      <c r="J482" s="37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7">
        <f t="shared" si="14"/>
        <v>0</v>
      </c>
      <c r="L482" s="37">
        <f t="shared" si="15"/>
        <v>0</v>
      </c>
    </row>
    <row r="483" spans="2:12" x14ac:dyDescent="0.3">
      <c r="B483" s="33"/>
      <c r="C483" s="34"/>
      <c r="D483" s="34"/>
      <c r="E483" s="38"/>
      <c r="F483" s="35" t="s">
        <v>38</v>
      </c>
      <c r="G483" s="50"/>
      <c r="H483" s="39">
        <v>1</v>
      </c>
      <c r="I483" s="36" t="str">
        <f>IF(F483="EUR",Tabelle1[[#This Row],[Betrag exkl. MwST.]]*Tabelle1[[#This Row],[MwSt. Satz]],"Rg. nicht in EUR")</f>
        <v>Rg. nicht in EUR</v>
      </c>
      <c r="J483" s="37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7">
        <f t="shared" si="14"/>
        <v>0</v>
      </c>
      <c r="L483" s="37">
        <f t="shared" si="15"/>
        <v>0</v>
      </c>
    </row>
    <row r="484" spans="2:12" x14ac:dyDescent="0.3">
      <c r="B484" s="33"/>
      <c r="C484" s="34"/>
      <c r="D484" s="34"/>
      <c r="E484" s="38"/>
      <c r="F484" s="35" t="s">
        <v>38</v>
      </c>
      <c r="G484" s="50"/>
      <c r="H484" s="39">
        <v>1</v>
      </c>
      <c r="I484" s="36" t="str">
        <f>IF(F484="EUR",Tabelle1[[#This Row],[Betrag exkl. MwST.]]*Tabelle1[[#This Row],[MwSt. Satz]],"Rg. nicht in EUR")</f>
        <v>Rg. nicht in EUR</v>
      </c>
      <c r="J484" s="37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7">
        <f t="shared" si="14"/>
        <v>0</v>
      </c>
      <c r="L484" s="37">
        <f t="shared" si="15"/>
        <v>0</v>
      </c>
    </row>
    <row r="485" spans="2:12" x14ac:dyDescent="0.3">
      <c r="B485" s="33"/>
      <c r="C485" s="34"/>
      <c r="D485" s="34"/>
      <c r="E485" s="38"/>
      <c r="F485" s="35" t="s">
        <v>38</v>
      </c>
      <c r="G485" s="50"/>
      <c r="H485" s="39">
        <v>1</v>
      </c>
      <c r="I485" s="36" t="str">
        <f>IF(F485="EUR",Tabelle1[[#This Row],[Betrag exkl. MwST.]]*Tabelle1[[#This Row],[MwSt. Satz]],"Rg. nicht in EUR")</f>
        <v>Rg. nicht in EUR</v>
      </c>
      <c r="J485" s="37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7">
        <f t="shared" si="14"/>
        <v>0</v>
      </c>
      <c r="L485" s="37">
        <f t="shared" si="15"/>
        <v>0</v>
      </c>
    </row>
    <row r="486" spans="2:12" x14ac:dyDescent="0.3">
      <c r="B486" s="33"/>
      <c r="C486" s="34"/>
      <c r="D486" s="34"/>
      <c r="E486" s="38"/>
      <c r="F486" s="35" t="s">
        <v>38</v>
      </c>
      <c r="G486" s="50"/>
      <c r="H486" s="39">
        <v>1</v>
      </c>
      <c r="I486" s="36" t="str">
        <f>IF(F486="EUR",Tabelle1[[#This Row],[Betrag exkl. MwST.]]*Tabelle1[[#This Row],[MwSt. Satz]],"Rg. nicht in EUR")</f>
        <v>Rg. nicht in EUR</v>
      </c>
      <c r="J486" s="37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7">
        <f t="shared" si="14"/>
        <v>0</v>
      </c>
      <c r="L486" s="37">
        <f t="shared" si="15"/>
        <v>0</v>
      </c>
    </row>
    <row r="487" spans="2:12" x14ac:dyDescent="0.3">
      <c r="B487" s="33"/>
      <c r="C487" s="34"/>
      <c r="D487" s="34"/>
      <c r="E487" s="38"/>
      <c r="F487" s="35" t="s">
        <v>38</v>
      </c>
      <c r="G487" s="50"/>
      <c r="H487" s="39">
        <v>1</v>
      </c>
      <c r="I487" s="36" t="str">
        <f>IF(F487="EUR",Tabelle1[[#This Row],[Betrag exkl. MwST.]]*Tabelle1[[#This Row],[MwSt. Satz]],"Rg. nicht in EUR")</f>
        <v>Rg. nicht in EUR</v>
      </c>
      <c r="J487" s="37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7">
        <f t="shared" si="14"/>
        <v>0</v>
      </c>
      <c r="L487" s="37">
        <f t="shared" si="15"/>
        <v>0</v>
      </c>
    </row>
    <row r="488" spans="2:12" x14ac:dyDescent="0.3">
      <c r="B488" s="33"/>
      <c r="C488" s="34"/>
      <c r="D488" s="34"/>
      <c r="E488" s="38"/>
      <c r="F488" s="35" t="s">
        <v>38</v>
      </c>
      <c r="G488" s="50"/>
      <c r="H488" s="39">
        <v>1</v>
      </c>
      <c r="I488" s="36" t="str">
        <f>IF(F488="EUR",Tabelle1[[#This Row],[Betrag exkl. MwST.]]*Tabelle1[[#This Row],[MwSt. Satz]],"Rg. nicht in EUR")</f>
        <v>Rg. nicht in EUR</v>
      </c>
      <c r="J488" s="37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7">
        <f t="shared" si="14"/>
        <v>0</v>
      </c>
      <c r="L488" s="37">
        <f t="shared" si="15"/>
        <v>0</v>
      </c>
    </row>
    <row r="489" spans="2:12" x14ac:dyDescent="0.3">
      <c r="B489" s="33"/>
      <c r="C489" s="34"/>
      <c r="D489" s="34"/>
      <c r="E489" s="38"/>
      <c r="F489" s="35" t="s">
        <v>38</v>
      </c>
      <c r="G489" s="50"/>
      <c r="H489" s="39">
        <v>1</v>
      </c>
      <c r="I489" s="36" t="str">
        <f>IF(F489="EUR",Tabelle1[[#This Row],[Betrag exkl. MwST.]]*Tabelle1[[#This Row],[MwSt. Satz]],"Rg. nicht in EUR")</f>
        <v>Rg. nicht in EUR</v>
      </c>
      <c r="J489" s="37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7">
        <f t="shared" si="14"/>
        <v>0</v>
      </c>
      <c r="L489" s="37">
        <f t="shared" si="15"/>
        <v>0</v>
      </c>
    </row>
    <row r="490" spans="2:12" x14ac:dyDescent="0.3">
      <c r="B490" s="33"/>
      <c r="C490" s="34"/>
      <c r="D490" s="34"/>
      <c r="E490" s="38"/>
      <c r="F490" s="35" t="s">
        <v>38</v>
      </c>
      <c r="G490" s="50"/>
      <c r="H490" s="39">
        <v>1</v>
      </c>
      <c r="I490" s="36" t="str">
        <f>IF(F490="EUR",Tabelle1[[#This Row],[Betrag exkl. MwST.]]*Tabelle1[[#This Row],[MwSt. Satz]],"Rg. nicht in EUR")</f>
        <v>Rg. nicht in EUR</v>
      </c>
      <c r="J490" s="37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7">
        <f t="shared" si="14"/>
        <v>0</v>
      </c>
      <c r="L490" s="37">
        <f t="shared" si="15"/>
        <v>0</v>
      </c>
    </row>
    <row r="491" spans="2:12" x14ac:dyDescent="0.3">
      <c r="B491" s="33"/>
      <c r="C491" s="34"/>
      <c r="D491" s="34"/>
      <c r="E491" s="38"/>
      <c r="F491" s="35" t="s">
        <v>38</v>
      </c>
      <c r="G491" s="50"/>
      <c r="H491" s="39">
        <v>1</v>
      </c>
      <c r="I491" s="36" t="str">
        <f>IF(F491="EUR",Tabelle1[[#This Row],[Betrag exkl. MwST.]]*Tabelle1[[#This Row],[MwSt. Satz]],"Rg. nicht in EUR")</f>
        <v>Rg. nicht in EUR</v>
      </c>
      <c r="J491" s="37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7">
        <f t="shared" si="14"/>
        <v>0</v>
      </c>
      <c r="L491" s="37">
        <f t="shared" si="15"/>
        <v>0</v>
      </c>
    </row>
    <row r="492" spans="2:12" x14ac:dyDescent="0.3">
      <c r="B492" s="33"/>
      <c r="C492" s="34"/>
      <c r="D492" s="34"/>
      <c r="E492" s="38"/>
      <c r="F492" s="35" t="s">
        <v>38</v>
      </c>
      <c r="G492" s="50"/>
      <c r="H492" s="39">
        <v>1</v>
      </c>
      <c r="I492" s="36" t="str">
        <f>IF(F492="EUR",Tabelle1[[#This Row],[Betrag exkl. MwST.]]*Tabelle1[[#This Row],[MwSt. Satz]],"Rg. nicht in EUR")</f>
        <v>Rg. nicht in EUR</v>
      </c>
      <c r="J492" s="37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7">
        <f t="shared" si="14"/>
        <v>0</v>
      </c>
      <c r="L492" s="37">
        <f t="shared" si="15"/>
        <v>0</v>
      </c>
    </row>
    <row r="493" spans="2:12" x14ac:dyDescent="0.3">
      <c r="B493" s="33"/>
      <c r="C493" s="34"/>
      <c r="D493" s="34"/>
      <c r="E493" s="38"/>
      <c r="F493" s="35" t="s">
        <v>38</v>
      </c>
      <c r="G493" s="50"/>
      <c r="H493" s="39">
        <v>1</v>
      </c>
      <c r="I493" s="36" t="str">
        <f>IF(F493="EUR",Tabelle1[[#This Row],[Betrag exkl. MwST.]]*Tabelle1[[#This Row],[MwSt. Satz]],"Rg. nicht in EUR")</f>
        <v>Rg. nicht in EUR</v>
      </c>
      <c r="J493" s="37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7">
        <f t="shared" si="14"/>
        <v>0</v>
      </c>
      <c r="L493" s="37">
        <f t="shared" si="15"/>
        <v>0</v>
      </c>
    </row>
    <row r="494" spans="2:12" x14ac:dyDescent="0.3">
      <c r="B494" s="33"/>
      <c r="C494" s="34"/>
      <c r="D494" s="34"/>
      <c r="E494" s="38"/>
      <c r="F494" s="35" t="s">
        <v>38</v>
      </c>
      <c r="G494" s="50"/>
      <c r="H494" s="39">
        <v>1</v>
      </c>
      <c r="I494" s="36" t="str">
        <f>IF(F494="EUR",Tabelle1[[#This Row],[Betrag exkl. MwST.]]*Tabelle1[[#This Row],[MwSt. Satz]],"Rg. nicht in EUR")</f>
        <v>Rg. nicht in EUR</v>
      </c>
      <c r="J494" s="37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7">
        <f t="shared" si="14"/>
        <v>0</v>
      </c>
      <c r="L494" s="37">
        <f t="shared" si="15"/>
        <v>0</v>
      </c>
    </row>
    <row r="495" spans="2:12" x14ac:dyDescent="0.3">
      <c r="B495" s="33"/>
      <c r="C495" s="34"/>
      <c r="D495" s="34"/>
      <c r="E495" s="38"/>
      <c r="F495" s="35" t="s">
        <v>38</v>
      </c>
      <c r="G495" s="50"/>
      <c r="H495" s="39">
        <v>1</v>
      </c>
      <c r="I495" s="36" t="str">
        <f>IF(F495="EUR",Tabelle1[[#This Row],[Betrag exkl. MwST.]]*Tabelle1[[#This Row],[MwSt. Satz]],"Rg. nicht in EUR")</f>
        <v>Rg. nicht in EUR</v>
      </c>
      <c r="J495" s="37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7">
        <f t="shared" si="14"/>
        <v>0</v>
      </c>
      <c r="L495" s="37">
        <f t="shared" si="15"/>
        <v>0</v>
      </c>
    </row>
    <row r="496" spans="2:12" x14ac:dyDescent="0.3">
      <c r="B496" s="33"/>
      <c r="C496" s="34"/>
      <c r="D496" s="34"/>
      <c r="E496" s="38"/>
      <c r="F496" s="35" t="s">
        <v>38</v>
      </c>
      <c r="G496" s="50"/>
      <c r="H496" s="39">
        <v>1</v>
      </c>
      <c r="I496" s="36" t="str">
        <f>IF(F496="EUR",Tabelle1[[#This Row],[Betrag exkl. MwST.]]*Tabelle1[[#This Row],[MwSt. Satz]],"Rg. nicht in EUR")</f>
        <v>Rg. nicht in EUR</v>
      </c>
      <c r="J496" s="37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7">
        <f t="shared" si="14"/>
        <v>0</v>
      </c>
      <c r="L496" s="37">
        <f t="shared" si="15"/>
        <v>0</v>
      </c>
    </row>
    <row r="497" spans="2:12" x14ac:dyDescent="0.3">
      <c r="B497" s="33"/>
      <c r="C497" s="34"/>
      <c r="D497" s="34"/>
      <c r="E497" s="38"/>
      <c r="F497" s="35" t="s">
        <v>38</v>
      </c>
      <c r="G497" s="50"/>
      <c r="H497" s="39">
        <v>1</v>
      </c>
      <c r="I497" s="36" t="str">
        <f>IF(F497="EUR",Tabelle1[[#This Row],[Betrag exkl. MwST.]]*Tabelle1[[#This Row],[MwSt. Satz]],"Rg. nicht in EUR")</f>
        <v>Rg. nicht in EUR</v>
      </c>
      <c r="J497" s="37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7">
        <f t="shared" si="14"/>
        <v>0</v>
      </c>
      <c r="L497" s="37">
        <f t="shared" si="15"/>
        <v>0</v>
      </c>
    </row>
    <row r="498" spans="2:12" x14ac:dyDescent="0.3">
      <c r="B498" s="33"/>
      <c r="C498" s="34"/>
      <c r="D498" s="34"/>
      <c r="E498" s="38"/>
      <c r="F498" s="35" t="s">
        <v>38</v>
      </c>
      <c r="G498" s="50"/>
      <c r="H498" s="39">
        <v>1</v>
      </c>
      <c r="I498" s="36" t="str">
        <f>IF(F498="EUR",Tabelle1[[#This Row],[Betrag exkl. MwST.]]*Tabelle1[[#This Row],[MwSt. Satz]],"Rg. nicht in EUR")</f>
        <v>Rg. nicht in EUR</v>
      </c>
      <c r="J498" s="37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7">
        <f t="shared" si="14"/>
        <v>0</v>
      </c>
      <c r="L498" s="37">
        <f t="shared" si="15"/>
        <v>0</v>
      </c>
    </row>
    <row r="499" spans="2:12" x14ac:dyDescent="0.3">
      <c r="B499" s="33"/>
      <c r="C499" s="34"/>
      <c r="D499" s="34"/>
      <c r="E499" s="38"/>
      <c r="F499" s="35" t="s">
        <v>38</v>
      </c>
      <c r="G499" s="50"/>
      <c r="H499" s="39">
        <v>1</v>
      </c>
      <c r="I499" s="36" t="str">
        <f>IF(F499="EUR",Tabelle1[[#This Row],[Betrag exkl. MwST.]]*Tabelle1[[#This Row],[MwSt. Satz]],"Rg. nicht in EUR")</f>
        <v>Rg. nicht in EUR</v>
      </c>
      <c r="J499" s="37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7">
        <f t="shared" si="14"/>
        <v>0</v>
      </c>
      <c r="L499" s="37">
        <f t="shared" si="15"/>
        <v>0</v>
      </c>
    </row>
    <row r="500" spans="2:12" x14ac:dyDescent="0.3">
      <c r="B500" s="33"/>
      <c r="C500" s="34"/>
      <c r="D500" s="34"/>
      <c r="E500" s="38"/>
      <c r="F500" s="35" t="s">
        <v>38</v>
      </c>
      <c r="G500" s="50"/>
      <c r="H500" s="39">
        <v>1</v>
      </c>
      <c r="I500" s="36" t="str">
        <f>IF(F500="EUR",Tabelle1[[#This Row],[Betrag exkl. MwST.]]*Tabelle1[[#This Row],[MwSt. Satz]],"Rg. nicht in EUR")</f>
        <v>Rg. nicht in EUR</v>
      </c>
      <c r="J500" s="37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7">
        <f t="shared" si="14"/>
        <v>0</v>
      </c>
      <c r="L500" s="37">
        <f t="shared" si="15"/>
        <v>0</v>
      </c>
    </row>
    <row r="501" spans="2:12" x14ac:dyDescent="0.3">
      <c r="B501" s="33"/>
      <c r="C501" s="34"/>
      <c r="D501" s="34"/>
      <c r="E501" s="38"/>
      <c r="F501" s="35" t="s">
        <v>38</v>
      </c>
      <c r="G501" s="50"/>
      <c r="H501" s="39">
        <v>1</v>
      </c>
      <c r="I501" s="36" t="str">
        <f>IF(F501="EUR",Tabelle1[[#This Row],[Betrag exkl. MwST.]]*Tabelle1[[#This Row],[MwSt. Satz]],"Rg. nicht in EUR")</f>
        <v>Rg. nicht in EUR</v>
      </c>
      <c r="J501" s="37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7">
        <f t="shared" si="14"/>
        <v>0</v>
      </c>
      <c r="L501" s="37">
        <f t="shared" si="15"/>
        <v>0</v>
      </c>
    </row>
    <row r="502" spans="2:12" x14ac:dyDescent="0.3">
      <c r="B502" s="33"/>
      <c r="C502" s="34"/>
      <c r="D502" s="34"/>
      <c r="E502" s="38"/>
      <c r="F502" s="35" t="s">
        <v>38</v>
      </c>
      <c r="G502" s="50"/>
      <c r="H502" s="39">
        <v>1</v>
      </c>
      <c r="I502" s="36" t="str">
        <f>IF(F502="EUR",Tabelle1[[#This Row],[Betrag exkl. MwST.]]*Tabelle1[[#This Row],[MwSt. Satz]],"Rg. nicht in EUR")</f>
        <v>Rg. nicht in EUR</v>
      </c>
      <c r="J502" s="37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7">
        <f t="shared" si="14"/>
        <v>0</v>
      </c>
      <c r="L502" s="37">
        <f t="shared" si="15"/>
        <v>0</v>
      </c>
    </row>
    <row r="503" spans="2:12" x14ac:dyDescent="0.3">
      <c r="B503" s="33"/>
      <c r="C503" s="34"/>
      <c r="D503" s="34"/>
      <c r="E503" s="38"/>
      <c r="F503" s="35" t="s">
        <v>38</v>
      </c>
      <c r="G503" s="50"/>
      <c r="H503" s="39">
        <v>1</v>
      </c>
      <c r="I503" s="36" t="str">
        <f>IF(F503="EUR",Tabelle1[[#This Row],[Betrag exkl. MwST.]]*Tabelle1[[#This Row],[MwSt. Satz]],"Rg. nicht in EUR")</f>
        <v>Rg. nicht in EUR</v>
      </c>
      <c r="J503" s="37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7">
        <f t="shared" si="14"/>
        <v>0</v>
      </c>
      <c r="L503" s="37">
        <f t="shared" si="15"/>
        <v>0</v>
      </c>
    </row>
    <row r="504" spans="2:12" x14ac:dyDescent="0.3">
      <c r="B504" s="33"/>
      <c r="C504" s="34"/>
      <c r="D504" s="34"/>
      <c r="E504" s="38"/>
      <c r="F504" s="35" t="s">
        <v>38</v>
      </c>
      <c r="G504" s="50"/>
      <c r="H504" s="39">
        <v>1</v>
      </c>
      <c r="I504" s="36" t="str">
        <f>IF(F504="EUR",Tabelle1[[#This Row],[Betrag exkl. MwST.]]*Tabelle1[[#This Row],[MwSt. Satz]],"Rg. nicht in EUR")</f>
        <v>Rg. nicht in EUR</v>
      </c>
      <c r="J504" s="37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7">
        <f t="shared" si="14"/>
        <v>0</v>
      </c>
      <c r="L504" s="37">
        <f t="shared" si="15"/>
        <v>0</v>
      </c>
    </row>
    <row r="505" spans="2:12" x14ac:dyDescent="0.3">
      <c r="B505" s="33"/>
      <c r="C505" s="34"/>
      <c r="D505" s="34"/>
      <c r="E505" s="38"/>
      <c r="F505" s="35" t="s">
        <v>38</v>
      </c>
      <c r="G505" s="50"/>
      <c r="H505" s="39">
        <v>1</v>
      </c>
      <c r="I505" s="36" t="str">
        <f>IF(F505="EUR",Tabelle1[[#This Row],[Betrag exkl. MwST.]]*Tabelle1[[#This Row],[MwSt. Satz]],"Rg. nicht in EUR")</f>
        <v>Rg. nicht in EUR</v>
      </c>
      <c r="J505" s="37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7">
        <f t="shared" si="14"/>
        <v>0</v>
      </c>
      <c r="L505" s="37">
        <f t="shared" si="15"/>
        <v>0</v>
      </c>
    </row>
    <row r="506" spans="2:12" x14ac:dyDescent="0.3">
      <c r="B506" s="33"/>
      <c r="C506" s="34"/>
      <c r="D506" s="34"/>
      <c r="E506" s="38"/>
      <c r="F506" s="35" t="s">
        <v>38</v>
      </c>
      <c r="G506" s="50"/>
      <c r="H506" s="39">
        <v>1</v>
      </c>
      <c r="I506" s="36" t="str">
        <f>IF(F506="EUR",Tabelle1[[#This Row],[Betrag exkl. MwST.]]*Tabelle1[[#This Row],[MwSt. Satz]],"Rg. nicht in EUR")</f>
        <v>Rg. nicht in EUR</v>
      </c>
      <c r="J506" s="37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7">
        <f t="shared" si="14"/>
        <v>0</v>
      </c>
      <c r="L506" s="37">
        <f t="shared" si="15"/>
        <v>0</v>
      </c>
    </row>
    <row r="507" spans="2:12" x14ac:dyDescent="0.3">
      <c r="B507" s="33"/>
      <c r="C507" s="34"/>
      <c r="D507" s="34"/>
      <c r="E507" s="38"/>
      <c r="F507" s="35" t="s">
        <v>38</v>
      </c>
      <c r="G507" s="50"/>
      <c r="H507" s="39">
        <v>1</v>
      </c>
      <c r="I507" s="36" t="str">
        <f>IF(F507="EUR",Tabelle1[[#This Row],[Betrag exkl. MwST.]]*Tabelle1[[#This Row],[MwSt. Satz]],"Rg. nicht in EUR")</f>
        <v>Rg. nicht in EUR</v>
      </c>
      <c r="J507" s="37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7">
        <f t="shared" si="14"/>
        <v>0</v>
      </c>
      <c r="L507" s="37">
        <f t="shared" si="15"/>
        <v>0</v>
      </c>
    </row>
    <row r="508" spans="2:12" x14ac:dyDescent="0.3">
      <c r="B508" s="33"/>
      <c r="C508" s="34"/>
      <c r="D508" s="34"/>
      <c r="E508" s="38"/>
      <c r="F508" s="35" t="s">
        <v>38</v>
      </c>
      <c r="G508" s="50"/>
      <c r="H508" s="39">
        <v>1</v>
      </c>
      <c r="I508" s="36" t="str">
        <f>IF(F508="EUR",Tabelle1[[#This Row],[Betrag exkl. MwST.]]*Tabelle1[[#This Row],[MwSt. Satz]],"Rg. nicht in EUR")</f>
        <v>Rg. nicht in EUR</v>
      </c>
      <c r="J508" s="37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7">
        <f t="shared" si="14"/>
        <v>0</v>
      </c>
      <c r="L508" s="37">
        <f t="shared" si="15"/>
        <v>0</v>
      </c>
    </row>
    <row r="509" spans="2:12" x14ac:dyDescent="0.3">
      <c r="B509" s="33"/>
      <c r="C509" s="34"/>
      <c r="D509" s="34"/>
      <c r="E509" s="38"/>
      <c r="F509" s="35" t="s">
        <v>38</v>
      </c>
      <c r="G509" s="50"/>
      <c r="H509" s="39">
        <v>1</v>
      </c>
      <c r="I509" s="36" t="str">
        <f>IF(F509="EUR",Tabelle1[[#This Row],[Betrag exkl. MwST.]]*Tabelle1[[#This Row],[MwSt. Satz]],"Rg. nicht in EUR")</f>
        <v>Rg. nicht in EUR</v>
      </c>
      <c r="J509" s="37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7">
        <f t="shared" si="14"/>
        <v>0</v>
      </c>
      <c r="L509" s="37">
        <f t="shared" si="15"/>
        <v>0</v>
      </c>
    </row>
    <row r="510" spans="2:12" x14ac:dyDescent="0.3">
      <c r="B510" s="33"/>
      <c r="C510" s="34"/>
      <c r="D510" s="34"/>
      <c r="E510" s="38"/>
      <c r="F510" s="35" t="s">
        <v>38</v>
      </c>
      <c r="G510" s="50"/>
      <c r="H510" s="39">
        <v>1</v>
      </c>
      <c r="I510" s="36" t="str">
        <f>IF(F510="EUR",Tabelle1[[#This Row],[Betrag exkl. MwST.]]*Tabelle1[[#This Row],[MwSt. Satz]],"Rg. nicht in EUR")</f>
        <v>Rg. nicht in EUR</v>
      </c>
      <c r="J510" s="37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7">
        <f t="shared" si="14"/>
        <v>0</v>
      </c>
      <c r="L510" s="37">
        <f t="shared" si="15"/>
        <v>0</v>
      </c>
    </row>
    <row r="511" spans="2:12" x14ac:dyDescent="0.3">
      <c r="B511" s="33"/>
      <c r="C511" s="34"/>
      <c r="D511" s="34"/>
      <c r="E511" s="38"/>
      <c r="F511" s="35" t="s">
        <v>38</v>
      </c>
      <c r="G511" s="50"/>
      <c r="H511" s="39">
        <v>1</v>
      </c>
      <c r="I511" s="36" t="str">
        <f>IF(F511="EUR",Tabelle1[[#This Row],[Betrag exkl. MwST.]]*Tabelle1[[#This Row],[MwSt. Satz]],"Rg. nicht in EUR")</f>
        <v>Rg. nicht in EUR</v>
      </c>
      <c r="J511" s="37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7">
        <f t="shared" si="14"/>
        <v>0</v>
      </c>
      <c r="L511" s="37">
        <f t="shared" si="15"/>
        <v>0</v>
      </c>
    </row>
    <row r="512" spans="2:12" x14ac:dyDescent="0.3">
      <c r="B512" s="33"/>
      <c r="C512" s="34"/>
      <c r="D512" s="34"/>
      <c r="E512" s="38"/>
      <c r="F512" s="35" t="s">
        <v>38</v>
      </c>
      <c r="G512" s="50"/>
      <c r="H512" s="39">
        <v>1</v>
      </c>
      <c r="I512" s="36" t="str">
        <f>IF(F512="EUR",Tabelle1[[#This Row],[Betrag exkl. MwST.]]*Tabelle1[[#This Row],[MwSt. Satz]],"Rg. nicht in EUR")</f>
        <v>Rg. nicht in EUR</v>
      </c>
      <c r="J512" s="37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7">
        <f t="shared" si="14"/>
        <v>0</v>
      </c>
      <c r="L512" s="37">
        <f t="shared" si="15"/>
        <v>0</v>
      </c>
    </row>
    <row r="513" spans="2:12" x14ac:dyDescent="0.3">
      <c r="B513" s="33"/>
      <c r="C513" s="34"/>
      <c r="D513" s="34"/>
      <c r="E513" s="38"/>
      <c r="F513" s="35" t="s">
        <v>38</v>
      </c>
      <c r="G513" s="50"/>
      <c r="H513" s="39">
        <v>1</v>
      </c>
      <c r="I513" s="36" t="str">
        <f>IF(F513="EUR",Tabelle1[[#This Row],[Betrag exkl. MwST.]]*Tabelle1[[#This Row],[MwSt. Satz]],"Rg. nicht in EUR")</f>
        <v>Rg. nicht in EUR</v>
      </c>
      <c r="J513" s="37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7">
        <f t="shared" si="14"/>
        <v>0</v>
      </c>
      <c r="L513" s="37">
        <f t="shared" si="15"/>
        <v>0</v>
      </c>
    </row>
    <row r="514" spans="2:12" x14ac:dyDescent="0.3">
      <c r="B514" s="33"/>
      <c r="C514" s="34"/>
      <c r="D514" s="34"/>
      <c r="E514" s="38"/>
      <c r="F514" s="35" t="s">
        <v>38</v>
      </c>
      <c r="G514" s="50"/>
      <c r="H514" s="39">
        <v>1</v>
      </c>
      <c r="I514" s="36" t="str">
        <f>IF(F514="EUR",Tabelle1[[#This Row],[Betrag exkl. MwST.]]*Tabelle1[[#This Row],[MwSt. Satz]],"Rg. nicht in EUR")</f>
        <v>Rg. nicht in EUR</v>
      </c>
      <c r="J514" s="37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7">
        <f t="shared" si="14"/>
        <v>0</v>
      </c>
      <c r="L514" s="37">
        <f t="shared" si="15"/>
        <v>0</v>
      </c>
    </row>
    <row r="515" spans="2:12" x14ac:dyDescent="0.3">
      <c r="B515" s="33"/>
      <c r="C515" s="34"/>
      <c r="D515" s="34"/>
      <c r="E515" s="38"/>
      <c r="F515" s="35" t="s">
        <v>38</v>
      </c>
      <c r="G515" s="50"/>
      <c r="H515" s="39">
        <v>1</v>
      </c>
      <c r="I515" s="36" t="str">
        <f>IF(F515="EUR",Tabelle1[[#This Row],[Betrag exkl. MwST.]]*Tabelle1[[#This Row],[MwSt. Satz]],"Rg. nicht in EUR")</f>
        <v>Rg. nicht in EUR</v>
      </c>
      <c r="J515" s="37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7">
        <f t="shared" si="14"/>
        <v>0</v>
      </c>
      <c r="L515" s="37">
        <f t="shared" si="15"/>
        <v>0</v>
      </c>
    </row>
    <row r="516" spans="2:12" x14ac:dyDescent="0.3">
      <c r="B516" s="33"/>
      <c r="C516" s="34"/>
      <c r="D516" s="34"/>
      <c r="E516" s="38"/>
      <c r="F516" s="35" t="s">
        <v>38</v>
      </c>
      <c r="G516" s="50"/>
      <c r="H516" s="39">
        <v>1</v>
      </c>
      <c r="I516" s="36" t="str">
        <f>IF(F516="EUR",Tabelle1[[#This Row],[Betrag exkl. MwST.]]*Tabelle1[[#This Row],[MwSt. Satz]],"Rg. nicht in EUR")</f>
        <v>Rg. nicht in EUR</v>
      </c>
      <c r="J516" s="37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7">
        <f t="shared" si="14"/>
        <v>0</v>
      </c>
      <c r="L516" s="37">
        <f t="shared" si="15"/>
        <v>0</v>
      </c>
    </row>
    <row r="517" spans="2:12" x14ac:dyDescent="0.3">
      <c r="B517" s="33"/>
      <c r="C517" s="34"/>
      <c r="D517" s="34"/>
      <c r="E517" s="38"/>
      <c r="F517" s="35" t="s">
        <v>38</v>
      </c>
      <c r="G517" s="50"/>
      <c r="H517" s="39">
        <v>1</v>
      </c>
      <c r="I517" s="36" t="str">
        <f>IF(F517="EUR",Tabelle1[[#This Row],[Betrag exkl. MwST.]]*Tabelle1[[#This Row],[MwSt. Satz]],"Rg. nicht in EUR")</f>
        <v>Rg. nicht in EUR</v>
      </c>
      <c r="J517" s="37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7">
        <f t="shared" si="14"/>
        <v>0</v>
      </c>
      <c r="L517" s="37">
        <f t="shared" si="15"/>
        <v>0</v>
      </c>
    </row>
    <row r="518" spans="2:12" x14ac:dyDescent="0.3">
      <c r="B518" s="33"/>
      <c r="C518" s="34"/>
      <c r="D518" s="34"/>
      <c r="E518" s="38"/>
      <c r="F518" s="35" t="s">
        <v>38</v>
      </c>
      <c r="G518" s="50"/>
      <c r="H518" s="39">
        <v>1</v>
      </c>
      <c r="I518" s="36" t="str">
        <f>IF(F518="EUR",Tabelle1[[#This Row],[Betrag exkl. MwST.]]*Tabelle1[[#This Row],[MwSt. Satz]],"Rg. nicht in EUR")</f>
        <v>Rg. nicht in EUR</v>
      </c>
      <c r="J518" s="37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7">
        <f t="shared" si="14"/>
        <v>0</v>
      </c>
      <c r="L518" s="37">
        <f t="shared" si="15"/>
        <v>0</v>
      </c>
    </row>
    <row r="519" spans="2:12" x14ac:dyDescent="0.3">
      <c r="B519" s="33"/>
      <c r="C519" s="34"/>
      <c r="D519" s="34"/>
      <c r="E519" s="38"/>
      <c r="F519" s="35" t="s">
        <v>38</v>
      </c>
      <c r="G519" s="50"/>
      <c r="H519" s="39">
        <v>1</v>
      </c>
      <c r="I519" s="36" t="str">
        <f>IF(F519="EUR",Tabelle1[[#This Row],[Betrag exkl. MwST.]]*Tabelle1[[#This Row],[MwSt. Satz]],"Rg. nicht in EUR")</f>
        <v>Rg. nicht in EUR</v>
      </c>
      <c r="J519" s="37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7">
        <f t="shared" si="14"/>
        <v>0</v>
      </c>
      <c r="L519" s="37">
        <f t="shared" si="15"/>
        <v>0</v>
      </c>
    </row>
    <row r="520" spans="2:12" x14ac:dyDescent="0.3">
      <c r="B520" s="33"/>
      <c r="C520" s="34"/>
      <c r="D520" s="34"/>
      <c r="E520" s="38"/>
      <c r="F520" s="35" t="s">
        <v>38</v>
      </c>
      <c r="G520" s="50"/>
      <c r="H520" s="39">
        <v>1</v>
      </c>
      <c r="I520" s="36" t="str">
        <f>IF(F520="EUR",Tabelle1[[#This Row],[Betrag exkl. MwST.]]*Tabelle1[[#This Row],[MwSt. Satz]],"Rg. nicht in EUR")</f>
        <v>Rg. nicht in EUR</v>
      </c>
      <c r="J520" s="37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7">
        <f t="shared" si="14"/>
        <v>0</v>
      </c>
      <c r="L520" s="37">
        <f t="shared" si="15"/>
        <v>0</v>
      </c>
    </row>
    <row r="521" spans="2:12" x14ac:dyDescent="0.3">
      <c r="B521" s="33"/>
      <c r="C521" s="34"/>
      <c r="D521" s="34"/>
      <c r="E521" s="38"/>
      <c r="F521" s="35" t="s">
        <v>38</v>
      </c>
      <c r="G521" s="50"/>
      <c r="H521" s="39">
        <v>1</v>
      </c>
      <c r="I521" s="36" t="str">
        <f>IF(F521="EUR",Tabelle1[[#This Row],[Betrag exkl. MwST.]]*Tabelle1[[#This Row],[MwSt. Satz]],"Rg. nicht in EUR")</f>
        <v>Rg. nicht in EUR</v>
      </c>
      <c r="J521" s="37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7">
        <f t="shared" si="14"/>
        <v>0</v>
      </c>
      <c r="L521" s="37">
        <f t="shared" si="15"/>
        <v>0</v>
      </c>
    </row>
    <row r="522" spans="2:12" x14ac:dyDescent="0.3">
      <c r="B522" s="33"/>
      <c r="C522" s="34"/>
      <c r="D522" s="34"/>
      <c r="E522" s="38"/>
      <c r="F522" s="35" t="s">
        <v>38</v>
      </c>
      <c r="G522" s="50"/>
      <c r="H522" s="39">
        <v>1</v>
      </c>
      <c r="I522" s="36" t="str">
        <f>IF(F522="EUR",Tabelle1[[#This Row],[Betrag exkl. MwST.]]*Tabelle1[[#This Row],[MwSt. Satz]],"Rg. nicht in EUR")</f>
        <v>Rg. nicht in EUR</v>
      </c>
      <c r="J522" s="37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7">
        <f t="shared" ref="K522:K585" si="16">H522*J522</f>
        <v>0</v>
      </c>
      <c r="L522" s="37">
        <f t="shared" ref="L522:L585" si="17">J522+K522</f>
        <v>0</v>
      </c>
    </row>
    <row r="523" spans="2:12" x14ac:dyDescent="0.3">
      <c r="B523" s="33"/>
      <c r="C523" s="34"/>
      <c r="D523" s="34"/>
      <c r="E523" s="38"/>
      <c r="F523" s="35" t="s">
        <v>38</v>
      </c>
      <c r="G523" s="50"/>
      <c r="H523" s="39">
        <v>1</v>
      </c>
      <c r="I523" s="36" t="str">
        <f>IF(F523="EUR",Tabelle1[[#This Row],[Betrag exkl. MwST.]]*Tabelle1[[#This Row],[MwSt. Satz]],"Rg. nicht in EUR")</f>
        <v>Rg. nicht in EUR</v>
      </c>
      <c r="J523" s="37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7">
        <f t="shared" si="16"/>
        <v>0</v>
      </c>
      <c r="L523" s="37">
        <f t="shared" si="17"/>
        <v>0</v>
      </c>
    </row>
    <row r="524" spans="2:12" x14ac:dyDescent="0.3">
      <c r="B524" s="33"/>
      <c r="C524" s="34"/>
      <c r="D524" s="34"/>
      <c r="E524" s="38"/>
      <c r="F524" s="35" t="s">
        <v>38</v>
      </c>
      <c r="G524" s="50"/>
      <c r="H524" s="39">
        <v>1</v>
      </c>
      <c r="I524" s="36" t="str">
        <f>IF(F524="EUR",Tabelle1[[#This Row],[Betrag exkl. MwST.]]*Tabelle1[[#This Row],[MwSt. Satz]],"Rg. nicht in EUR")</f>
        <v>Rg. nicht in EUR</v>
      </c>
      <c r="J524" s="37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7">
        <f t="shared" si="16"/>
        <v>0</v>
      </c>
      <c r="L524" s="37">
        <f t="shared" si="17"/>
        <v>0</v>
      </c>
    </row>
    <row r="525" spans="2:12" x14ac:dyDescent="0.3">
      <c r="B525" s="33"/>
      <c r="C525" s="34"/>
      <c r="D525" s="34"/>
      <c r="E525" s="38"/>
      <c r="F525" s="35" t="s">
        <v>38</v>
      </c>
      <c r="G525" s="50"/>
      <c r="H525" s="39">
        <v>1</v>
      </c>
      <c r="I525" s="36" t="str">
        <f>IF(F525="EUR",Tabelle1[[#This Row],[Betrag exkl. MwST.]]*Tabelle1[[#This Row],[MwSt. Satz]],"Rg. nicht in EUR")</f>
        <v>Rg. nicht in EUR</v>
      </c>
      <c r="J525" s="37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7">
        <f t="shared" si="16"/>
        <v>0</v>
      </c>
      <c r="L525" s="37">
        <f t="shared" si="17"/>
        <v>0</v>
      </c>
    </row>
    <row r="526" spans="2:12" x14ac:dyDescent="0.3">
      <c r="B526" s="33"/>
      <c r="C526" s="34"/>
      <c r="D526" s="34"/>
      <c r="E526" s="38"/>
      <c r="F526" s="35" t="s">
        <v>38</v>
      </c>
      <c r="G526" s="50"/>
      <c r="H526" s="39">
        <v>1</v>
      </c>
      <c r="I526" s="36" t="str">
        <f>IF(F526="EUR",Tabelle1[[#This Row],[Betrag exkl. MwST.]]*Tabelle1[[#This Row],[MwSt. Satz]],"Rg. nicht in EUR")</f>
        <v>Rg. nicht in EUR</v>
      </c>
      <c r="J526" s="37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7">
        <f t="shared" si="16"/>
        <v>0</v>
      </c>
      <c r="L526" s="37">
        <f t="shared" si="17"/>
        <v>0</v>
      </c>
    </row>
    <row r="527" spans="2:12" x14ac:dyDescent="0.3">
      <c r="B527" s="33"/>
      <c r="C527" s="34"/>
      <c r="D527" s="34"/>
      <c r="E527" s="38"/>
      <c r="F527" s="35" t="s">
        <v>38</v>
      </c>
      <c r="G527" s="50"/>
      <c r="H527" s="39">
        <v>1</v>
      </c>
      <c r="I527" s="36" t="str">
        <f>IF(F527="EUR",Tabelle1[[#This Row],[Betrag exkl. MwST.]]*Tabelle1[[#This Row],[MwSt. Satz]],"Rg. nicht in EUR")</f>
        <v>Rg. nicht in EUR</v>
      </c>
      <c r="J527" s="37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7">
        <f t="shared" si="16"/>
        <v>0</v>
      </c>
      <c r="L527" s="37">
        <f t="shared" si="17"/>
        <v>0</v>
      </c>
    </row>
    <row r="528" spans="2:12" x14ac:dyDescent="0.3">
      <c r="B528" s="33"/>
      <c r="C528" s="34"/>
      <c r="D528" s="34"/>
      <c r="E528" s="38"/>
      <c r="F528" s="35" t="s">
        <v>38</v>
      </c>
      <c r="G528" s="50"/>
      <c r="H528" s="39">
        <v>1</v>
      </c>
      <c r="I528" s="36" t="str">
        <f>IF(F528="EUR",Tabelle1[[#This Row],[Betrag exkl. MwST.]]*Tabelle1[[#This Row],[MwSt. Satz]],"Rg. nicht in EUR")</f>
        <v>Rg. nicht in EUR</v>
      </c>
      <c r="J528" s="37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7">
        <f t="shared" si="16"/>
        <v>0</v>
      </c>
      <c r="L528" s="37">
        <f t="shared" si="17"/>
        <v>0</v>
      </c>
    </row>
    <row r="529" spans="2:12" x14ac:dyDescent="0.3">
      <c r="B529" s="33"/>
      <c r="C529" s="34"/>
      <c r="D529" s="34"/>
      <c r="E529" s="38"/>
      <c r="F529" s="35" t="s">
        <v>38</v>
      </c>
      <c r="G529" s="50"/>
      <c r="H529" s="39">
        <v>1</v>
      </c>
      <c r="I529" s="36" t="str">
        <f>IF(F529="EUR",Tabelle1[[#This Row],[Betrag exkl. MwST.]]*Tabelle1[[#This Row],[MwSt. Satz]],"Rg. nicht in EUR")</f>
        <v>Rg. nicht in EUR</v>
      </c>
      <c r="J529" s="37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7">
        <f t="shared" si="16"/>
        <v>0</v>
      </c>
      <c r="L529" s="37">
        <f t="shared" si="17"/>
        <v>0</v>
      </c>
    </row>
    <row r="530" spans="2:12" x14ac:dyDescent="0.3">
      <c r="B530" s="33"/>
      <c r="C530" s="34"/>
      <c r="D530" s="34"/>
      <c r="E530" s="38"/>
      <c r="F530" s="35" t="s">
        <v>38</v>
      </c>
      <c r="G530" s="50"/>
      <c r="H530" s="39">
        <v>1</v>
      </c>
      <c r="I530" s="36" t="str">
        <f>IF(F530="EUR",Tabelle1[[#This Row],[Betrag exkl. MwST.]]*Tabelle1[[#This Row],[MwSt. Satz]],"Rg. nicht in EUR")</f>
        <v>Rg. nicht in EUR</v>
      </c>
      <c r="J530" s="37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7">
        <f t="shared" si="16"/>
        <v>0</v>
      </c>
      <c r="L530" s="37">
        <f t="shared" si="17"/>
        <v>0</v>
      </c>
    </row>
    <row r="531" spans="2:12" x14ac:dyDescent="0.3">
      <c r="B531" s="33"/>
      <c r="C531" s="34"/>
      <c r="D531" s="34"/>
      <c r="E531" s="38"/>
      <c r="F531" s="35" t="s">
        <v>38</v>
      </c>
      <c r="G531" s="50"/>
      <c r="H531" s="39">
        <v>1</v>
      </c>
      <c r="I531" s="36" t="str">
        <f>IF(F531="EUR",Tabelle1[[#This Row],[Betrag exkl. MwST.]]*Tabelle1[[#This Row],[MwSt. Satz]],"Rg. nicht in EUR")</f>
        <v>Rg. nicht in EUR</v>
      </c>
      <c r="J531" s="37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7">
        <f t="shared" si="16"/>
        <v>0</v>
      </c>
      <c r="L531" s="37">
        <f t="shared" si="17"/>
        <v>0</v>
      </c>
    </row>
    <row r="532" spans="2:12" x14ac:dyDescent="0.3">
      <c r="B532" s="33"/>
      <c r="C532" s="34"/>
      <c r="D532" s="34"/>
      <c r="E532" s="38"/>
      <c r="F532" s="35" t="s">
        <v>38</v>
      </c>
      <c r="G532" s="50"/>
      <c r="H532" s="39">
        <v>1</v>
      </c>
      <c r="I532" s="36" t="str">
        <f>IF(F532="EUR",Tabelle1[[#This Row],[Betrag exkl. MwST.]]*Tabelle1[[#This Row],[MwSt. Satz]],"Rg. nicht in EUR")</f>
        <v>Rg. nicht in EUR</v>
      </c>
      <c r="J532" s="37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7">
        <f t="shared" si="16"/>
        <v>0</v>
      </c>
      <c r="L532" s="37">
        <f t="shared" si="17"/>
        <v>0</v>
      </c>
    </row>
    <row r="533" spans="2:12" x14ac:dyDescent="0.3">
      <c r="B533" s="33"/>
      <c r="C533" s="34"/>
      <c r="D533" s="34"/>
      <c r="E533" s="38"/>
      <c r="F533" s="35" t="s">
        <v>38</v>
      </c>
      <c r="G533" s="50"/>
      <c r="H533" s="39">
        <v>1</v>
      </c>
      <c r="I533" s="36" t="str">
        <f>IF(F533="EUR",Tabelle1[[#This Row],[Betrag exkl. MwST.]]*Tabelle1[[#This Row],[MwSt. Satz]],"Rg. nicht in EUR")</f>
        <v>Rg. nicht in EUR</v>
      </c>
      <c r="J533" s="37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7">
        <f t="shared" si="16"/>
        <v>0</v>
      </c>
      <c r="L533" s="37">
        <f t="shared" si="17"/>
        <v>0</v>
      </c>
    </row>
    <row r="534" spans="2:12" x14ac:dyDescent="0.3">
      <c r="B534" s="33"/>
      <c r="C534" s="34"/>
      <c r="D534" s="34"/>
      <c r="E534" s="38"/>
      <c r="F534" s="35" t="s">
        <v>38</v>
      </c>
      <c r="G534" s="50"/>
      <c r="H534" s="39">
        <v>1</v>
      </c>
      <c r="I534" s="36" t="str">
        <f>IF(F534="EUR",Tabelle1[[#This Row],[Betrag exkl. MwST.]]*Tabelle1[[#This Row],[MwSt. Satz]],"Rg. nicht in EUR")</f>
        <v>Rg. nicht in EUR</v>
      </c>
      <c r="J534" s="37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7">
        <f t="shared" si="16"/>
        <v>0</v>
      </c>
      <c r="L534" s="37">
        <f t="shared" si="17"/>
        <v>0</v>
      </c>
    </row>
    <row r="535" spans="2:12" x14ac:dyDescent="0.3">
      <c r="B535" s="33"/>
      <c r="C535" s="34"/>
      <c r="D535" s="34"/>
      <c r="E535" s="38"/>
      <c r="F535" s="35" t="s">
        <v>38</v>
      </c>
      <c r="G535" s="50"/>
      <c r="H535" s="39">
        <v>1</v>
      </c>
      <c r="I535" s="36" t="str">
        <f>IF(F535="EUR",Tabelle1[[#This Row],[Betrag exkl. MwST.]]*Tabelle1[[#This Row],[MwSt. Satz]],"Rg. nicht in EUR")</f>
        <v>Rg. nicht in EUR</v>
      </c>
      <c r="J535" s="37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7">
        <f t="shared" si="16"/>
        <v>0</v>
      </c>
      <c r="L535" s="37">
        <f t="shared" si="17"/>
        <v>0</v>
      </c>
    </row>
    <row r="536" spans="2:12" x14ac:dyDescent="0.3">
      <c r="B536" s="33"/>
      <c r="C536" s="34"/>
      <c r="D536" s="34"/>
      <c r="E536" s="38"/>
      <c r="F536" s="35" t="s">
        <v>38</v>
      </c>
      <c r="G536" s="50"/>
      <c r="H536" s="39">
        <v>1</v>
      </c>
      <c r="I536" s="36" t="str">
        <f>IF(F536="EUR",Tabelle1[[#This Row],[Betrag exkl. MwST.]]*Tabelle1[[#This Row],[MwSt. Satz]],"Rg. nicht in EUR")</f>
        <v>Rg. nicht in EUR</v>
      </c>
      <c r="J536" s="37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7">
        <f t="shared" si="16"/>
        <v>0</v>
      </c>
      <c r="L536" s="37">
        <f t="shared" si="17"/>
        <v>0</v>
      </c>
    </row>
    <row r="537" spans="2:12" x14ac:dyDescent="0.3">
      <c r="B537" s="33"/>
      <c r="C537" s="34"/>
      <c r="D537" s="34"/>
      <c r="E537" s="38"/>
      <c r="F537" s="35" t="s">
        <v>38</v>
      </c>
      <c r="G537" s="50"/>
      <c r="H537" s="39">
        <v>1</v>
      </c>
      <c r="I537" s="36" t="str">
        <f>IF(F537="EUR",Tabelle1[[#This Row],[Betrag exkl. MwST.]]*Tabelle1[[#This Row],[MwSt. Satz]],"Rg. nicht in EUR")</f>
        <v>Rg. nicht in EUR</v>
      </c>
      <c r="J537" s="37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7">
        <f t="shared" si="16"/>
        <v>0</v>
      </c>
      <c r="L537" s="37">
        <f t="shared" si="17"/>
        <v>0</v>
      </c>
    </row>
    <row r="538" spans="2:12" x14ac:dyDescent="0.3">
      <c r="B538" s="33"/>
      <c r="C538" s="34"/>
      <c r="D538" s="34"/>
      <c r="E538" s="38"/>
      <c r="F538" s="35" t="s">
        <v>38</v>
      </c>
      <c r="G538" s="50"/>
      <c r="H538" s="39">
        <v>1</v>
      </c>
      <c r="I538" s="36" t="str">
        <f>IF(F538="EUR",Tabelle1[[#This Row],[Betrag exkl. MwST.]]*Tabelle1[[#This Row],[MwSt. Satz]],"Rg. nicht in EUR")</f>
        <v>Rg. nicht in EUR</v>
      </c>
      <c r="J538" s="37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7">
        <f t="shared" si="16"/>
        <v>0</v>
      </c>
      <c r="L538" s="37">
        <f t="shared" si="17"/>
        <v>0</v>
      </c>
    </row>
    <row r="539" spans="2:12" x14ac:dyDescent="0.3">
      <c r="B539" s="33"/>
      <c r="C539" s="34"/>
      <c r="D539" s="34"/>
      <c r="E539" s="38"/>
      <c r="F539" s="35" t="s">
        <v>38</v>
      </c>
      <c r="G539" s="50"/>
      <c r="H539" s="39">
        <v>1</v>
      </c>
      <c r="I539" s="36" t="str">
        <f>IF(F539="EUR",Tabelle1[[#This Row],[Betrag exkl. MwST.]]*Tabelle1[[#This Row],[MwSt. Satz]],"Rg. nicht in EUR")</f>
        <v>Rg. nicht in EUR</v>
      </c>
      <c r="J539" s="37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7">
        <f t="shared" si="16"/>
        <v>0</v>
      </c>
      <c r="L539" s="37">
        <f t="shared" si="17"/>
        <v>0</v>
      </c>
    </row>
    <row r="540" spans="2:12" x14ac:dyDescent="0.3">
      <c r="B540" s="33"/>
      <c r="C540" s="34"/>
      <c r="D540" s="34"/>
      <c r="E540" s="38"/>
      <c r="F540" s="35" t="s">
        <v>38</v>
      </c>
      <c r="G540" s="50"/>
      <c r="H540" s="39">
        <v>1</v>
      </c>
      <c r="I540" s="36" t="str">
        <f>IF(F540="EUR",Tabelle1[[#This Row],[Betrag exkl. MwST.]]*Tabelle1[[#This Row],[MwSt. Satz]],"Rg. nicht in EUR")</f>
        <v>Rg. nicht in EUR</v>
      </c>
      <c r="J540" s="37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7">
        <f t="shared" si="16"/>
        <v>0</v>
      </c>
      <c r="L540" s="37">
        <f t="shared" si="17"/>
        <v>0</v>
      </c>
    </row>
    <row r="541" spans="2:12" x14ac:dyDescent="0.3">
      <c r="B541" s="33"/>
      <c r="C541" s="34"/>
      <c r="D541" s="34"/>
      <c r="E541" s="38"/>
      <c r="F541" s="35" t="s">
        <v>38</v>
      </c>
      <c r="G541" s="50"/>
      <c r="H541" s="39">
        <v>1</v>
      </c>
      <c r="I541" s="36" t="str">
        <f>IF(F541="EUR",Tabelle1[[#This Row],[Betrag exkl. MwST.]]*Tabelle1[[#This Row],[MwSt. Satz]],"Rg. nicht in EUR")</f>
        <v>Rg. nicht in EUR</v>
      </c>
      <c r="J541" s="37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7">
        <f t="shared" si="16"/>
        <v>0</v>
      </c>
      <c r="L541" s="37">
        <f t="shared" si="17"/>
        <v>0</v>
      </c>
    </row>
    <row r="542" spans="2:12" x14ac:dyDescent="0.3">
      <c r="B542" s="33"/>
      <c r="C542" s="34"/>
      <c r="D542" s="34"/>
      <c r="E542" s="38"/>
      <c r="F542" s="35" t="s">
        <v>38</v>
      </c>
      <c r="G542" s="50"/>
      <c r="H542" s="39">
        <v>1</v>
      </c>
      <c r="I542" s="36" t="str">
        <f>IF(F542="EUR",Tabelle1[[#This Row],[Betrag exkl. MwST.]]*Tabelle1[[#This Row],[MwSt. Satz]],"Rg. nicht in EUR")</f>
        <v>Rg. nicht in EUR</v>
      </c>
      <c r="J542" s="37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7">
        <f t="shared" si="16"/>
        <v>0</v>
      </c>
      <c r="L542" s="37">
        <f t="shared" si="17"/>
        <v>0</v>
      </c>
    </row>
    <row r="543" spans="2:12" x14ac:dyDescent="0.3">
      <c r="B543" s="33"/>
      <c r="C543" s="34"/>
      <c r="D543" s="34"/>
      <c r="E543" s="38"/>
      <c r="F543" s="35" t="s">
        <v>38</v>
      </c>
      <c r="G543" s="50"/>
      <c r="H543" s="39">
        <v>1</v>
      </c>
      <c r="I543" s="36" t="str">
        <f>IF(F543="EUR",Tabelle1[[#This Row],[Betrag exkl. MwST.]]*Tabelle1[[#This Row],[MwSt. Satz]],"Rg. nicht in EUR")</f>
        <v>Rg. nicht in EUR</v>
      </c>
      <c r="J543" s="37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7">
        <f t="shared" si="16"/>
        <v>0</v>
      </c>
      <c r="L543" s="37">
        <f t="shared" si="17"/>
        <v>0</v>
      </c>
    </row>
    <row r="544" spans="2:12" x14ac:dyDescent="0.3">
      <c r="B544" s="33"/>
      <c r="C544" s="34"/>
      <c r="D544" s="34"/>
      <c r="E544" s="38"/>
      <c r="F544" s="35" t="s">
        <v>38</v>
      </c>
      <c r="G544" s="50"/>
      <c r="H544" s="39">
        <v>1</v>
      </c>
      <c r="I544" s="36" t="str">
        <f>IF(F544="EUR",Tabelle1[[#This Row],[Betrag exkl. MwST.]]*Tabelle1[[#This Row],[MwSt. Satz]],"Rg. nicht in EUR")</f>
        <v>Rg. nicht in EUR</v>
      </c>
      <c r="J544" s="37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7">
        <f t="shared" si="16"/>
        <v>0</v>
      </c>
      <c r="L544" s="37">
        <f t="shared" si="17"/>
        <v>0</v>
      </c>
    </row>
    <row r="545" spans="2:12" x14ac:dyDescent="0.3">
      <c r="B545" s="33"/>
      <c r="C545" s="34"/>
      <c r="D545" s="34"/>
      <c r="E545" s="38"/>
      <c r="F545" s="35" t="s">
        <v>38</v>
      </c>
      <c r="G545" s="50"/>
      <c r="H545" s="39">
        <v>1</v>
      </c>
      <c r="I545" s="36" t="str">
        <f>IF(F545="EUR",Tabelle1[[#This Row],[Betrag exkl. MwST.]]*Tabelle1[[#This Row],[MwSt. Satz]],"Rg. nicht in EUR")</f>
        <v>Rg. nicht in EUR</v>
      </c>
      <c r="J545" s="37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7">
        <f t="shared" si="16"/>
        <v>0</v>
      </c>
      <c r="L545" s="37">
        <f t="shared" si="17"/>
        <v>0</v>
      </c>
    </row>
    <row r="546" spans="2:12" x14ac:dyDescent="0.3">
      <c r="B546" s="33"/>
      <c r="C546" s="34"/>
      <c r="D546" s="34"/>
      <c r="E546" s="38"/>
      <c r="F546" s="35" t="s">
        <v>38</v>
      </c>
      <c r="G546" s="50"/>
      <c r="H546" s="39">
        <v>1</v>
      </c>
      <c r="I546" s="36" t="str">
        <f>IF(F546="EUR",Tabelle1[[#This Row],[Betrag exkl. MwST.]]*Tabelle1[[#This Row],[MwSt. Satz]],"Rg. nicht in EUR")</f>
        <v>Rg. nicht in EUR</v>
      </c>
      <c r="J546" s="37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7">
        <f t="shared" si="16"/>
        <v>0</v>
      </c>
      <c r="L546" s="37">
        <f t="shared" si="17"/>
        <v>0</v>
      </c>
    </row>
    <row r="547" spans="2:12" x14ac:dyDescent="0.3">
      <c r="B547" s="33"/>
      <c r="C547" s="34"/>
      <c r="D547" s="34"/>
      <c r="E547" s="38"/>
      <c r="F547" s="35" t="s">
        <v>38</v>
      </c>
      <c r="G547" s="50"/>
      <c r="H547" s="39">
        <v>1</v>
      </c>
      <c r="I547" s="36" t="str">
        <f>IF(F547="EUR",Tabelle1[[#This Row],[Betrag exkl. MwST.]]*Tabelle1[[#This Row],[MwSt. Satz]],"Rg. nicht in EUR")</f>
        <v>Rg. nicht in EUR</v>
      </c>
      <c r="J547" s="37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7">
        <f t="shared" si="16"/>
        <v>0</v>
      </c>
      <c r="L547" s="37">
        <f t="shared" si="17"/>
        <v>0</v>
      </c>
    </row>
    <row r="548" spans="2:12" x14ac:dyDescent="0.3">
      <c r="B548" s="33"/>
      <c r="C548" s="34"/>
      <c r="D548" s="34"/>
      <c r="E548" s="38"/>
      <c r="F548" s="35" t="s">
        <v>38</v>
      </c>
      <c r="G548" s="50"/>
      <c r="H548" s="39">
        <v>1</v>
      </c>
      <c r="I548" s="36" t="str">
        <f>IF(F548="EUR",Tabelle1[[#This Row],[Betrag exkl. MwST.]]*Tabelle1[[#This Row],[MwSt. Satz]],"Rg. nicht in EUR")</f>
        <v>Rg. nicht in EUR</v>
      </c>
      <c r="J548" s="37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7">
        <f t="shared" si="16"/>
        <v>0</v>
      </c>
      <c r="L548" s="37">
        <f t="shared" si="17"/>
        <v>0</v>
      </c>
    </row>
    <row r="549" spans="2:12" x14ac:dyDescent="0.3">
      <c r="B549" s="33"/>
      <c r="C549" s="34"/>
      <c r="D549" s="34"/>
      <c r="E549" s="38"/>
      <c r="F549" s="35" t="s">
        <v>38</v>
      </c>
      <c r="G549" s="50"/>
      <c r="H549" s="39">
        <v>1</v>
      </c>
      <c r="I549" s="36" t="str">
        <f>IF(F549="EUR",Tabelle1[[#This Row],[Betrag exkl. MwST.]]*Tabelle1[[#This Row],[MwSt. Satz]],"Rg. nicht in EUR")</f>
        <v>Rg. nicht in EUR</v>
      </c>
      <c r="J549" s="37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7">
        <f t="shared" si="16"/>
        <v>0</v>
      </c>
      <c r="L549" s="37">
        <f t="shared" si="17"/>
        <v>0</v>
      </c>
    </row>
    <row r="550" spans="2:12" x14ac:dyDescent="0.3">
      <c r="B550" s="33"/>
      <c r="C550" s="34"/>
      <c r="D550" s="34"/>
      <c r="E550" s="38"/>
      <c r="F550" s="35" t="s">
        <v>38</v>
      </c>
      <c r="G550" s="50"/>
      <c r="H550" s="39">
        <v>1</v>
      </c>
      <c r="I550" s="36" t="str">
        <f>IF(F550="EUR",Tabelle1[[#This Row],[Betrag exkl. MwST.]]*Tabelle1[[#This Row],[MwSt. Satz]],"Rg. nicht in EUR")</f>
        <v>Rg. nicht in EUR</v>
      </c>
      <c r="J550" s="37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7">
        <f t="shared" si="16"/>
        <v>0</v>
      </c>
      <c r="L550" s="37">
        <f t="shared" si="17"/>
        <v>0</v>
      </c>
    </row>
    <row r="551" spans="2:12" x14ac:dyDescent="0.3">
      <c r="B551" s="33"/>
      <c r="C551" s="34"/>
      <c r="D551" s="34"/>
      <c r="E551" s="38"/>
      <c r="F551" s="35" t="s">
        <v>38</v>
      </c>
      <c r="G551" s="50"/>
      <c r="H551" s="39">
        <v>1</v>
      </c>
      <c r="I551" s="36" t="str">
        <f>IF(F551="EUR",Tabelle1[[#This Row],[Betrag exkl. MwST.]]*Tabelle1[[#This Row],[MwSt. Satz]],"Rg. nicht in EUR")</f>
        <v>Rg. nicht in EUR</v>
      </c>
      <c r="J551" s="37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7">
        <f t="shared" si="16"/>
        <v>0</v>
      </c>
      <c r="L551" s="37">
        <f t="shared" si="17"/>
        <v>0</v>
      </c>
    </row>
    <row r="552" spans="2:12" x14ac:dyDescent="0.3">
      <c r="B552" s="33"/>
      <c r="C552" s="34"/>
      <c r="D552" s="34"/>
      <c r="E552" s="38"/>
      <c r="F552" s="35" t="s">
        <v>38</v>
      </c>
      <c r="G552" s="50"/>
      <c r="H552" s="39">
        <v>1</v>
      </c>
      <c r="I552" s="36" t="str">
        <f>IF(F552="EUR",Tabelle1[[#This Row],[Betrag exkl. MwST.]]*Tabelle1[[#This Row],[MwSt. Satz]],"Rg. nicht in EUR")</f>
        <v>Rg. nicht in EUR</v>
      </c>
      <c r="J552" s="37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7">
        <f t="shared" si="16"/>
        <v>0</v>
      </c>
      <c r="L552" s="37">
        <f t="shared" si="17"/>
        <v>0</v>
      </c>
    </row>
    <row r="553" spans="2:12" x14ac:dyDescent="0.3">
      <c r="B553" s="33"/>
      <c r="C553" s="34"/>
      <c r="D553" s="34"/>
      <c r="E553" s="38"/>
      <c r="F553" s="35" t="s">
        <v>38</v>
      </c>
      <c r="G553" s="50"/>
      <c r="H553" s="39">
        <v>1</v>
      </c>
      <c r="I553" s="36" t="str">
        <f>IF(F553="EUR",Tabelle1[[#This Row],[Betrag exkl. MwST.]]*Tabelle1[[#This Row],[MwSt. Satz]],"Rg. nicht in EUR")</f>
        <v>Rg. nicht in EUR</v>
      </c>
      <c r="J553" s="37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7">
        <f t="shared" si="16"/>
        <v>0</v>
      </c>
      <c r="L553" s="37">
        <f t="shared" si="17"/>
        <v>0</v>
      </c>
    </row>
    <row r="554" spans="2:12" x14ac:dyDescent="0.3">
      <c r="B554" s="33"/>
      <c r="C554" s="34"/>
      <c r="D554" s="34"/>
      <c r="E554" s="38"/>
      <c r="F554" s="35" t="s">
        <v>38</v>
      </c>
      <c r="G554" s="50"/>
      <c r="H554" s="39">
        <v>1</v>
      </c>
      <c r="I554" s="36" t="str">
        <f>IF(F554="EUR",Tabelle1[[#This Row],[Betrag exkl. MwST.]]*Tabelle1[[#This Row],[MwSt. Satz]],"Rg. nicht in EUR")</f>
        <v>Rg. nicht in EUR</v>
      </c>
      <c r="J554" s="37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7">
        <f t="shared" si="16"/>
        <v>0</v>
      </c>
      <c r="L554" s="37">
        <f t="shared" si="17"/>
        <v>0</v>
      </c>
    </row>
    <row r="555" spans="2:12" x14ac:dyDescent="0.3">
      <c r="B555" s="33"/>
      <c r="C555" s="34"/>
      <c r="D555" s="34"/>
      <c r="E555" s="38"/>
      <c r="F555" s="35" t="s">
        <v>38</v>
      </c>
      <c r="G555" s="50"/>
      <c r="H555" s="39">
        <v>1</v>
      </c>
      <c r="I555" s="36" t="str">
        <f>IF(F555="EUR",Tabelle1[[#This Row],[Betrag exkl. MwST.]]*Tabelle1[[#This Row],[MwSt. Satz]],"Rg. nicht in EUR")</f>
        <v>Rg. nicht in EUR</v>
      </c>
      <c r="J555" s="37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7">
        <f t="shared" si="16"/>
        <v>0</v>
      </c>
      <c r="L555" s="37">
        <f t="shared" si="17"/>
        <v>0</v>
      </c>
    </row>
    <row r="556" spans="2:12" x14ac:dyDescent="0.3">
      <c r="B556" s="33"/>
      <c r="C556" s="34"/>
      <c r="D556" s="34"/>
      <c r="E556" s="38"/>
      <c r="F556" s="35" t="s">
        <v>38</v>
      </c>
      <c r="G556" s="50"/>
      <c r="H556" s="39">
        <v>1</v>
      </c>
      <c r="I556" s="36" t="str">
        <f>IF(F556="EUR",Tabelle1[[#This Row],[Betrag exkl. MwST.]]*Tabelle1[[#This Row],[MwSt. Satz]],"Rg. nicht in EUR")</f>
        <v>Rg. nicht in EUR</v>
      </c>
      <c r="J556" s="37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7">
        <f t="shared" si="16"/>
        <v>0</v>
      </c>
      <c r="L556" s="37">
        <f t="shared" si="17"/>
        <v>0</v>
      </c>
    </row>
    <row r="557" spans="2:12" x14ac:dyDescent="0.3">
      <c r="B557" s="33"/>
      <c r="C557" s="34"/>
      <c r="D557" s="34"/>
      <c r="E557" s="38"/>
      <c r="F557" s="35" t="s">
        <v>38</v>
      </c>
      <c r="G557" s="50"/>
      <c r="H557" s="39">
        <v>1</v>
      </c>
      <c r="I557" s="36" t="str">
        <f>IF(F557="EUR",Tabelle1[[#This Row],[Betrag exkl. MwST.]]*Tabelle1[[#This Row],[MwSt. Satz]],"Rg. nicht in EUR")</f>
        <v>Rg. nicht in EUR</v>
      </c>
      <c r="J557" s="37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7">
        <f t="shared" si="16"/>
        <v>0</v>
      </c>
      <c r="L557" s="37">
        <f t="shared" si="17"/>
        <v>0</v>
      </c>
    </row>
    <row r="558" spans="2:12" x14ac:dyDescent="0.3">
      <c r="B558" s="33"/>
      <c r="C558" s="34"/>
      <c r="D558" s="34"/>
      <c r="E558" s="38"/>
      <c r="F558" s="35" t="s">
        <v>38</v>
      </c>
      <c r="G558" s="50"/>
      <c r="H558" s="39">
        <v>1</v>
      </c>
      <c r="I558" s="36" t="str">
        <f>IF(F558="EUR",Tabelle1[[#This Row],[Betrag exkl. MwST.]]*Tabelle1[[#This Row],[MwSt. Satz]],"Rg. nicht in EUR")</f>
        <v>Rg. nicht in EUR</v>
      </c>
      <c r="J558" s="37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7">
        <f t="shared" si="16"/>
        <v>0</v>
      </c>
      <c r="L558" s="37">
        <f t="shared" si="17"/>
        <v>0</v>
      </c>
    </row>
    <row r="559" spans="2:12" x14ac:dyDescent="0.3">
      <c r="B559" s="33"/>
      <c r="C559" s="34"/>
      <c r="D559" s="34"/>
      <c r="E559" s="38"/>
      <c r="F559" s="35" t="s">
        <v>38</v>
      </c>
      <c r="G559" s="50"/>
      <c r="H559" s="39">
        <v>1</v>
      </c>
      <c r="I559" s="36" t="str">
        <f>IF(F559="EUR",Tabelle1[[#This Row],[Betrag exkl. MwST.]]*Tabelle1[[#This Row],[MwSt. Satz]],"Rg. nicht in EUR")</f>
        <v>Rg. nicht in EUR</v>
      </c>
      <c r="J559" s="37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7">
        <f t="shared" si="16"/>
        <v>0</v>
      </c>
      <c r="L559" s="37">
        <f t="shared" si="17"/>
        <v>0</v>
      </c>
    </row>
    <row r="560" spans="2:12" x14ac:dyDescent="0.3">
      <c r="B560" s="33"/>
      <c r="C560" s="34"/>
      <c r="D560" s="34"/>
      <c r="E560" s="38"/>
      <c r="F560" s="35" t="s">
        <v>38</v>
      </c>
      <c r="G560" s="50"/>
      <c r="H560" s="39">
        <v>1</v>
      </c>
      <c r="I560" s="36" t="str">
        <f>IF(F560="EUR",Tabelle1[[#This Row],[Betrag exkl. MwST.]]*Tabelle1[[#This Row],[MwSt. Satz]],"Rg. nicht in EUR")</f>
        <v>Rg. nicht in EUR</v>
      </c>
      <c r="J560" s="37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7">
        <f t="shared" si="16"/>
        <v>0</v>
      </c>
      <c r="L560" s="37">
        <f t="shared" si="17"/>
        <v>0</v>
      </c>
    </row>
    <row r="561" spans="2:12" x14ac:dyDescent="0.3">
      <c r="B561" s="33"/>
      <c r="C561" s="34"/>
      <c r="D561" s="34"/>
      <c r="E561" s="38"/>
      <c r="F561" s="35" t="s">
        <v>38</v>
      </c>
      <c r="G561" s="50"/>
      <c r="H561" s="39">
        <v>1</v>
      </c>
      <c r="I561" s="36" t="str">
        <f>IF(F561="EUR",Tabelle1[[#This Row],[Betrag exkl. MwST.]]*Tabelle1[[#This Row],[MwSt. Satz]],"Rg. nicht in EUR")</f>
        <v>Rg. nicht in EUR</v>
      </c>
      <c r="J561" s="37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7">
        <f t="shared" si="16"/>
        <v>0</v>
      </c>
      <c r="L561" s="37">
        <f t="shared" si="17"/>
        <v>0</v>
      </c>
    </row>
    <row r="562" spans="2:12" x14ac:dyDescent="0.3">
      <c r="B562" s="33"/>
      <c r="C562" s="34"/>
      <c r="D562" s="34"/>
      <c r="E562" s="38"/>
      <c r="F562" s="35" t="s">
        <v>38</v>
      </c>
      <c r="G562" s="50"/>
      <c r="H562" s="39">
        <v>1</v>
      </c>
      <c r="I562" s="36" t="str">
        <f>IF(F562="EUR",Tabelle1[[#This Row],[Betrag exkl. MwST.]]*Tabelle1[[#This Row],[MwSt. Satz]],"Rg. nicht in EUR")</f>
        <v>Rg. nicht in EUR</v>
      </c>
      <c r="J562" s="37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7">
        <f t="shared" si="16"/>
        <v>0</v>
      </c>
      <c r="L562" s="37">
        <f t="shared" si="17"/>
        <v>0</v>
      </c>
    </row>
    <row r="563" spans="2:12" x14ac:dyDescent="0.3">
      <c r="B563" s="33"/>
      <c r="C563" s="34"/>
      <c r="D563" s="34"/>
      <c r="E563" s="38"/>
      <c r="F563" s="35" t="s">
        <v>38</v>
      </c>
      <c r="G563" s="50"/>
      <c r="H563" s="39">
        <v>1</v>
      </c>
      <c r="I563" s="36" t="str">
        <f>IF(F563="EUR",Tabelle1[[#This Row],[Betrag exkl. MwST.]]*Tabelle1[[#This Row],[MwSt. Satz]],"Rg. nicht in EUR")</f>
        <v>Rg. nicht in EUR</v>
      </c>
      <c r="J563" s="37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7">
        <f t="shared" si="16"/>
        <v>0</v>
      </c>
      <c r="L563" s="37">
        <f t="shared" si="17"/>
        <v>0</v>
      </c>
    </row>
    <row r="564" spans="2:12" x14ac:dyDescent="0.3">
      <c r="B564" s="33"/>
      <c r="C564" s="34"/>
      <c r="D564" s="34"/>
      <c r="E564" s="38"/>
      <c r="F564" s="35" t="s">
        <v>38</v>
      </c>
      <c r="G564" s="50"/>
      <c r="H564" s="39">
        <v>1</v>
      </c>
      <c r="I564" s="36" t="str">
        <f>IF(F564="EUR",Tabelle1[[#This Row],[Betrag exkl. MwST.]]*Tabelle1[[#This Row],[MwSt. Satz]],"Rg. nicht in EUR")</f>
        <v>Rg. nicht in EUR</v>
      </c>
      <c r="J564" s="37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7">
        <f t="shared" si="16"/>
        <v>0</v>
      </c>
      <c r="L564" s="37">
        <f t="shared" si="17"/>
        <v>0</v>
      </c>
    </row>
    <row r="565" spans="2:12" x14ac:dyDescent="0.3">
      <c r="B565" s="33"/>
      <c r="C565" s="34"/>
      <c r="D565" s="34"/>
      <c r="E565" s="38"/>
      <c r="F565" s="35" t="s">
        <v>38</v>
      </c>
      <c r="G565" s="50"/>
      <c r="H565" s="39">
        <v>1</v>
      </c>
      <c r="I565" s="36" t="str">
        <f>IF(F565="EUR",Tabelle1[[#This Row],[Betrag exkl. MwST.]]*Tabelle1[[#This Row],[MwSt. Satz]],"Rg. nicht in EUR")</f>
        <v>Rg. nicht in EUR</v>
      </c>
      <c r="J565" s="37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7">
        <f t="shared" si="16"/>
        <v>0</v>
      </c>
      <c r="L565" s="37">
        <f t="shared" si="17"/>
        <v>0</v>
      </c>
    </row>
    <row r="566" spans="2:12" x14ac:dyDescent="0.3">
      <c r="B566" s="33"/>
      <c r="C566" s="34"/>
      <c r="D566" s="34"/>
      <c r="E566" s="38"/>
      <c r="F566" s="35" t="s">
        <v>38</v>
      </c>
      <c r="G566" s="50"/>
      <c r="H566" s="39">
        <v>1</v>
      </c>
      <c r="I566" s="36" t="str">
        <f>IF(F566="EUR",Tabelle1[[#This Row],[Betrag exkl. MwST.]]*Tabelle1[[#This Row],[MwSt. Satz]],"Rg. nicht in EUR")</f>
        <v>Rg. nicht in EUR</v>
      </c>
      <c r="J566" s="37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7">
        <f t="shared" si="16"/>
        <v>0</v>
      </c>
      <c r="L566" s="37">
        <f t="shared" si="17"/>
        <v>0</v>
      </c>
    </row>
    <row r="567" spans="2:12" x14ac:dyDescent="0.3">
      <c r="B567" s="33"/>
      <c r="C567" s="34"/>
      <c r="D567" s="34"/>
      <c r="E567" s="38"/>
      <c r="F567" s="35" t="s">
        <v>38</v>
      </c>
      <c r="G567" s="50"/>
      <c r="H567" s="39">
        <v>1</v>
      </c>
      <c r="I567" s="36" t="str">
        <f>IF(F567="EUR",Tabelle1[[#This Row],[Betrag exkl. MwST.]]*Tabelle1[[#This Row],[MwSt. Satz]],"Rg. nicht in EUR")</f>
        <v>Rg. nicht in EUR</v>
      </c>
      <c r="J567" s="37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7">
        <f t="shared" si="16"/>
        <v>0</v>
      </c>
      <c r="L567" s="37">
        <f t="shared" si="17"/>
        <v>0</v>
      </c>
    </row>
    <row r="568" spans="2:12" x14ac:dyDescent="0.3">
      <c r="B568" s="33"/>
      <c r="C568" s="34"/>
      <c r="D568" s="34"/>
      <c r="E568" s="38"/>
      <c r="F568" s="35" t="s">
        <v>38</v>
      </c>
      <c r="G568" s="50"/>
      <c r="H568" s="39">
        <v>1</v>
      </c>
      <c r="I568" s="36" t="str">
        <f>IF(F568="EUR",Tabelle1[[#This Row],[Betrag exkl. MwST.]]*Tabelle1[[#This Row],[MwSt. Satz]],"Rg. nicht in EUR")</f>
        <v>Rg. nicht in EUR</v>
      </c>
      <c r="J568" s="37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7">
        <f t="shared" si="16"/>
        <v>0</v>
      </c>
      <c r="L568" s="37">
        <f t="shared" si="17"/>
        <v>0</v>
      </c>
    </row>
    <row r="569" spans="2:12" x14ac:dyDescent="0.3">
      <c r="B569" s="33"/>
      <c r="C569" s="34"/>
      <c r="D569" s="34"/>
      <c r="E569" s="38"/>
      <c r="F569" s="35" t="s">
        <v>38</v>
      </c>
      <c r="G569" s="50"/>
      <c r="H569" s="39">
        <v>1</v>
      </c>
      <c r="I569" s="36" t="str">
        <f>IF(F569="EUR",Tabelle1[[#This Row],[Betrag exkl. MwST.]]*Tabelle1[[#This Row],[MwSt. Satz]],"Rg. nicht in EUR")</f>
        <v>Rg. nicht in EUR</v>
      </c>
      <c r="J569" s="37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7">
        <f t="shared" si="16"/>
        <v>0</v>
      </c>
      <c r="L569" s="37">
        <f t="shared" si="17"/>
        <v>0</v>
      </c>
    </row>
    <row r="570" spans="2:12" x14ac:dyDescent="0.3">
      <c r="B570" s="33"/>
      <c r="C570" s="34"/>
      <c r="D570" s="34"/>
      <c r="E570" s="38"/>
      <c r="F570" s="35" t="s">
        <v>38</v>
      </c>
      <c r="G570" s="50"/>
      <c r="H570" s="39">
        <v>1</v>
      </c>
      <c r="I570" s="36" t="str">
        <f>IF(F570="EUR",Tabelle1[[#This Row],[Betrag exkl. MwST.]]*Tabelle1[[#This Row],[MwSt. Satz]],"Rg. nicht in EUR")</f>
        <v>Rg. nicht in EUR</v>
      </c>
      <c r="J570" s="37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7">
        <f t="shared" si="16"/>
        <v>0</v>
      </c>
      <c r="L570" s="37">
        <f t="shared" si="17"/>
        <v>0</v>
      </c>
    </row>
    <row r="571" spans="2:12" x14ac:dyDescent="0.3">
      <c r="B571" s="33"/>
      <c r="C571" s="34"/>
      <c r="D571" s="34"/>
      <c r="E571" s="38"/>
      <c r="F571" s="35" t="s">
        <v>38</v>
      </c>
      <c r="G571" s="50"/>
      <c r="H571" s="39">
        <v>1</v>
      </c>
      <c r="I571" s="36" t="str">
        <f>IF(F571="EUR",Tabelle1[[#This Row],[Betrag exkl. MwST.]]*Tabelle1[[#This Row],[MwSt. Satz]],"Rg. nicht in EUR")</f>
        <v>Rg. nicht in EUR</v>
      </c>
      <c r="J571" s="37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7">
        <f t="shared" si="16"/>
        <v>0</v>
      </c>
      <c r="L571" s="37">
        <f t="shared" si="17"/>
        <v>0</v>
      </c>
    </row>
    <row r="572" spans="2:12" x14ac:dyDescent="0.3">
      <c r="B572" s="33"/>
      <c r="C572" s="34"/>
      <c r="D572" s="34"/>
      <c r="E572" s="38"/>
      <c r="F572" s="35" t="s">
        <v>38</v>
      </c>
      <c r="G572" s="50"/>
      <c r="H572" s="39">
        <v>1</v>
      </c>
      <c r="I572" s="36" t="str">
        <f>IF(F572="EUR",Tabelle1[[#This Row],[Betrag exkl. MwST.]]*Tabelle1[[#This Row],[MwSt. Satz]],"Rg. nicht in EUR")</f>
        <v>Rg. nicht in EUR</v>
      </c>
      <c r="J572" s="37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7">
        <f t="shared" si="16"/>
        <v>0</v>
      </c>
      <c r="L572" s="37">
        <f t="shared" si="17"/>
        <v>0</v>
      </c>
    </row>
    <row r="573" spans="2:12" x14ac:dyDescent="0.3">
      <c r="B573" s="33"/>
      <c r="C573" s="34"/>
      <c r="D573" s="34"/>
      <c r="E573" s="38"/>
      <c r="F573" s="35" t="s">
        <v>38</v>
      </c>
      <c r="G573" s="50"/>
      <c r="H573" s="39">
        <v>1</v>
      </c>
      <c r="I573" s="36" t="str">
        <f>IF(F573="EUR",Tabelle1[[#This Row],[Betrag exkl. MwST.]]*Tabelle1[[#This Row],[MwSt. Satz]],"Rg. nicht in EUR")</f>
        <v>Rg. nicht in EUR</v>
      </c>
      <c r="J573" s="37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7">
        <f t="shared" si="16"/>
        <v>0</v>
      </c>
      <c r="L573" s="37">
        <f t="shared" si="17"/>
        <v>0</v>
      </c>
    </row>
    <row r="574" spans="2:12" x14ac:dyDescent="0.3">
      <c r="B574" s="33"/>
      <c r="C574" s="34"/>
      <c r="D574" s="34"/>
      <c r="E574" s="38"/>
      <c r="F574" s="35" t="s">
        <v>38</v>
      </c>
      <c r="G574" s="50"/>
      <c r="H574" s="39">
        <v>1</v>
      </c>
      <c r="I574" s="36" t="str">
        <f>IF(F574="EUR",Tabelle1[[#This Row],[Betrag exkl. MwST.]]*Tabelle1[[#This Row],[MwSt. Satz]],"Rg. nicht in EUR")</f>
        <v>Rg. nicht in EUR</v>
      </c>
      <c r="J574" s="37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7">
        <f t="shared" si="16"/>
        <v>0</v>
      </c>
      <c r="L574" s="37">
        <f t="shared" si="17"/>
        <v>0</v>
      </c>
    </row>
    <row r="575" spans="2:12" x14ac:dyDescent="0.3">
      <c r="B575" s="33"/>
      <c r="C575" s="34"/>
      <c r="D575" s="34"/>
      <c r="E575" s="38"/>
      <c r="F575" s="35" t="s">
        <v>38</v>
      </c>
      <c r="G575" s="50"/>
      <c r="H575" s="39">
        <v>1</v>
      </c>
      <c r="I575" s="36" t="str">
        <f>IF(F575="EUR",Tabelle1[[#This Row],[Betrag exkl. MwST.]]*Tabelle1[[#This Row],[MwSt. Satz]],"Rg. nicht in EUR")</f>
        <v>Rg. nicht in EUR</v>
      </c>
      <c r="J575" s="37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7">
        <f t="shared" si="16"/>
        <v>0</v>
      </c>
      <c r="L575" s="37">
        <f t="shared" si="17"/>
        <v>0</v>
      </c>
    </row>
    <row r="576" spans="2:12" x14ac:dyDescent="0.3">
      <c r="B576" s="33"/>
      <c r="C576" s="34"/>
      <c r="D576" s="34"/>
      <c r="E576" s="38"/>
      <c r="F576" s="35" t="s">
        <v>38</v>
      </c>
      <c r="G576" s="50"/>
      <c r="H576" s="39">
        <v>1</v>
      </c>
      <c r="I576" s="36" t="str">
        <f>IF(F576="EUR",Tabelle1[[#This Row],[Betrag exkl. MwST.]]*Tabelle1[[#This Row],[MwSt. Satz]],"Rg. nicht in EUR")</f>
        <v>Rg. nicht in EUR</v>
      </c>
      <c r="J576" s="37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7">
        <f t="shared" si="16"/>
        <v>0</v>
      </c>
      <c r="L576" s="37">
        <f t="shared" si="17"/>
        <v>0</v>
      </c>
    </row>
    <row r="577" spans="2:12" x14ac:dyDescent="0.3">
      <c r="B577" s="33"/>
      <c r="C577" s="34"/>
      <c r="D577" s="34"/>
      <c r="E577" s="38"/>
      <c r="F577" s="35" t="s">
        <v>38</v>
      </c>
      <c r="G577" s="50"/>
      <c r="H577" s="39">
        <v>1</v>
      </c>
      <c r="I577" s="36" t="str">
        <f>IF(F577="EUR",Tabelle1[[#This Row],[Betrag exkl. MwST.]]*Tabelle1[[#This Row],[MwSt. Satz]],"Rg. nicht in EUR")</f>
        <v>Rg. nicht in EUR</v>
      </c>
      <c r="J577" s="37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7">
        <f t="shared" si="16"/>
        <v>0</v>
      </c>
      <c r="L577" s="37">
        <f t="shared" si="17"/>
        <v>0</v>
      </c>
    </row>
    <row r="578" spans="2:12" x14ac:dyDescent="0.3">
      <c r="B578" s="33"/>
      <c r="C578" s="34"/>
      <c r="D578" s="34"/>
      <c r="E578" s="38"/>
      <c r="F578" s="35" t="s">
        <v>38</v>
      </c>
      <c r="G578" s="50"/>
      <c r="H578" s="39">
        <v>1</v>
      </c>
      <c r="I578" s="36" t="str">
        <f>IF(F578="EUR",Tabelle1[[#This Row],[Betrag exkl. MwST.]]*Tabelle1[[#This Row],[MwSt. Satz]],"Rg. nicht in EUR")</f>
        <v>Rg. nicht in EUR</v>
      </c>
      <c r="J578" s="37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7">
        <f t="shared" si="16"/>
        <v>0</v>
      </c>
      <c r="L578" s="37">
        <f t="shared" si="17"/>
        <v>0</v>
      </c>
    </row>
    <row r="579" spans="2:12" x14ac:dyDescent="0.3">
      <c r="B579" s="33"/>
      <c r="C579" s="34"/>
      <c r="D579" s="34"/>
      <c r="E579" s="38"/>
      <c r="F579" s="35" t="s">
        <v>38</v>
      </c>
      <c r="G579" s="50"/>
      <c r="H579" s="39">
        <v>1</v>
      </c>
      <c r="I579" s="36" t="str">
        <f>IF(F579="EUR",Tabelle1[[#This Row],[Betrag exkl. MwST.]]*Tabelle1[[#This Row],[MwSt. Satz]],"Rg. nicht in EUR")</f>
        <v>Rg. nicht in EUR</v>
      </c>
      <c r="J579" s="37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7">
        <f t="shared" si="16"/>
        <v>0</v>
      </c>
      <c r="L579" s="37">
        <f t="shared" si="17"/>
        <v>0</v>
      </c>
    </row>
    <row r="580" spans="2:12" x14ac:dyDescent="0.3">
      <c r="B580" s="33"/>
      <c r="C580" s="34"/>
      <c r="D580" s="34"/>
      <c r="E580" s="38"/>
      <c r="F580" s="35" t="s">
        <v>38</v>
      </c>
      <c r="G580" s="50"/>
      <c r="H580" s="39">
        <v>1</v>
      </c>
      <c r="I580" s="36" t="str">
        <f>IF(F580="EUR",Tabelle1[[#This Row],[Betrag exkl. MwST.]]*Tabelle1[[#This Row],[MwSt. Satz]],"Rg. nicht in EUR")</f>
        <v>Rg. nicht in EUR</v>
      </c>
      <c r="J580" s="37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7">
        <f t="shared" si="16"/>
        <v>0</v>
      </c>
      <c r="L580" s="37">
        <f t="shared" si="17"/>
        <v>0</v>
      </c>
    </row>
    <row r="581" spans="2:12" x14ac:dyDescent="0.3">
      <c r="B581" s="33"/>
      <c r="C581" s="34"/>
      <c r="D581" s="34"/>
      <c r="E581" s="38"/>
      <c r="F581" s="35" t="s">
        <v>38</v>
      </c>
      <c r="G581" s="50"/>
      <c r="H581" s="39">
        <v>1</v>
      </c>
      <c r="I581" s="36" t="str">
        <f>IF(F581="EUR",Tabelle1[[#This Row],[Betrag exkl. MwST.]]*Tabelle1[[#This Row],[MwSt. Satz]],"Rg. nicht in EUR")</f>
        <v>Rg. nicht in EUR</v>
      </c>
      <c r="J581" s="37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7">
        <f t="shared" si="16"/>
        <v>0</v>
      </c>
      <c r="L581" s="37">
        <f t="shared" si="17"/>
        <v>0</v>
      </c>
    </row>
    <row r="582" spans="2:12" x14ac:dyDescent="0.3">
      <c r="B582" s="33"/>
      <c r="C582" s="34"/>
      <c r="D582" s="34"/>
      <c r="E582" s="38"/>
      <c r="F582" s="35" t="s">
        <v>38</v>
      </c>
      <c r="G582" s="50"/>
      <c r="H582" s="39">
        <v>1</v>
      </c>
      <c r="I582" s="36" t="str">
        <f>IF(F582="EUR",Tabelle1[[#This Row],[Betrag exkl. MwST.]]*Tabelle1[[#This Row],[MwSt. Satz]],"Rg. nicht in EUR")</f>
        <v>Rg. nicht in EUR</v>
      </c>
      <c r="J582" s="37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7">
        <f t="shared" si="16"/>
        <v>0</v>
      </c>
      <c r="L582" s="37">
        <f t="shared" si="17"/>
        <v>0</v>
      </c>
    </row>
    <row r="583" spans="2:12" x14ac:dyDescent="0.3">
      <c r="B583" s="33"/>
      <c r="C583" s="34"/>
      <c r="D583" s="34"/>
      <c r="E583" s="38"/>
      <c r="F583" s="35" t="s">
        <v>38</v>
      </c>
      <c r="G583" s="50"/>
      <c r="H583" s="39">
        <v>1</v>
      </c>
      <c r="I583" s="36" t="str">
        <f>IF(F583="EUR",Tabelle1[[#This Row],[Betrag exkl. MwST.]]*Tabelle1[[#This Row],[MwSt. Satz]],"Rg. nicht in EUR")</f>
        <v>Rg. nicht in EUR</v>
      </c>
      <c r="J583" s="37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7">
        <f t="shared" si="16"/>
        <v>0</v>
      </c>
      <c r="L583" s="37">
        <f t="shared" si="17"/>
        <v>0</v>
      </c>
    </row>
    <row r="584" spans="2:12" x14ac:dyDescent="0.3">
      <c r="B584" s="33"/>
      <c r="C584" s="34"/>
      <c r="D584" s="34"/>
      <c r="E584" s="38"/>
      <c r="F584" s="35" t="s">
        <v>38</v>
      </c>
      <c r="G584" s="50"/>
      <c r="H584" s="39">
        <v>1</v>
      </c>
      <c r="I584" s="36" t="str">
        <f>IF(F584="EUR",Tabelle1[[#This Row],[Betrag exkl. MwST.]]*Tabelle1[[#This Row],[MwSt. Satz]],"Rg. nicht in EUR")</f>
        <v>Rg. nicht in EUR</v>
      </c>
      <c r="J584" s="37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7">
        <f t="shared" si="16"/>
        <v>0</v>
      </c>
      <c r="L584" s="37">
        <f t="shared" si="17"/>
        <v>0</v>
      </c>
    </row>
    <row r="585" spans="2:12" x14ac:dyDescent="0.3">
      <c r="B585" s="33"/>
      <c r="C585" s="34"/>
      <c r="D585" s="34"/>
      <c r="E585" s="38"/>
      <c r="F585" s="35" t="s">
        <v>38</v>
      </c>
      <c r="G585" s="50"/>
      <c r="H585" s="39">
        <v>1</v>
      </c>
      <c r="I585" s="36" t="str">
        <f>IF(F585="EUR",Tabelle1[[#This Row],[Betrag exkl. MwST.]]*Tabelle1[[#This Row],[MwSt. Satz]],"Rg. nicht in EUR")</f>
        <v>Rg. nicht in EUR</v>
      </c>
      <c r="J585" s="37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7">
        <f t="shared" si="16"/>
        <v>0</v>
      </c>
      <c r="L585" s="37">
        <f t="shared" si="17"/>
        <v>0</v>
      </c>
    </row>
    <row r="586" spans="2:12" x14ac:dyDescent="0.3">
      <c r="B586" s="33"/>
      <c r="C586" s="34"/>
      <c r="D586" s="34"/>
      <c r="E586" s="38"/>
      <c r="F586" s="35" t="s">
        <v>38</v>
      </c>
      <c r="G586" s="50"/>
      <c r="H586" s="39">
        <v>1</v>
      </c>
      <c r="I586" s="36" t="str">
        <f>IF(F586="EUR",Tabelle1[[#This Row],[Betrag exkl. MwST.]]*Tabelle1[[#This Row],[MwSt. Satz]],"Rg. nicht in EUR")</f>
        <v>Rg. nicht in EUR</v>
      </c>
      <c r="J586" s="37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7">
        <f t="shared" ref="K586:K649" si="18">H586*J586</f>
        <v>0</v>
      </c>
      <c r="L586" s="37">
        <f t="shared" ref="L586:L649" si="19">J586+K586</f>
        <v>0</v>
      </c>
    </row>
    <row r="587" spans="2:12" x14ac:dyDescent="0.3">
      <c r="B587" s="33"/>
      <c r="C587" s="34"/>
      <c r="D587" s="34"/>
      <c r="E587" s="38"/>
      <c r="F587" s="35" t="s">
        <v>38</v>
      </c>
      <c r="G587" s="50"/>
      <c r="H587" s="39">
        <v>1</v>
      </c>
      <c r="I587" s="36" t="str">
        <f>IF(F587="EUR",Tabelle1[[#This Row],[Betrag exkl. MwST.]]*Tabelle1[[#This Row],[MwSt. Satz]],"Rg. nicht in EUR")</f>
        <v>Rg. nicht in EUR</v>
      </c>
      <c r="J587" s="37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7">
        <f t="shared" si="18"/>
        <v>0</v>
      </c>
      <c r="L587" s="37">
        <f t="shared" si="19"/>
        <v>0</v>
      </c>
    </row>
    <row r="588" spans="2:12" x14ac:dyDescent="0.3">
      <c r="B588" s="33"/>
      <c r="C588" s="34"/>
      <c r="D588" s="34"/>
      <c r="E588" s="38"/>
      <c r="F588" s="35" t="s">
        <v>38</v>
      </c>
      <c r="G588" s="50"/>
      <c r="H588" s="39">
        <v>1</v>
      </c>
      <c r="I588" s="36" t="str">
        <f>IF(F588="EUR",Tabelle1[[#This Row],[Betrag exkl. MwST.]]*Tabelle1[[#This Row],[MwSt. Satz]],"Rg. nicht in EUR")</f>
        <v>Rg. nicht in EUR</v>
      </c>
      <c r="J588" s="37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7">
        <f t="shared" si="18"/>
        <v>0</v>
      </c>
      <c r="L588" s="37">
        <f t="shared" si="19"/>
        <v>0</v>
      </c>
    </row>
    <row r="589" spans="2:12" x14ac:dyDescent="0.3">
      <c r="B589" s="33"/>
      <c r="C589" s="34"/>
      <c r="D589" s="34"/>
      <c r="E589" s="38"/>
      <c r="F589" s="35" t="s">
        <v>38</v>
      </c>
      <c r="G589" s="50"/>
      <c r="H589" s="39">
        <v>1</v>
      </c>
      <c r="I589" s="36" t="str">
        <f>IF(F589="EUR",Tabelle1[[#This Row],[Betrag exkl. MwST.]]*Tabelle1[[#This Row],[MwSt. Satz]],"Rg. nicht in EUR")</f>
        <v>Rg. nicht in EUR</v>
      </c>
      <c r="J589" s="37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7">
        <f t="shared" si="18"/>
        <v>0</v>
      </c>
      <c r="L589" s="37">
        <f t="shared" si="19"/>
        <v>0</v>
      </c>
    </row>
    <row r="590" spans="2:12" x14ac:dyDescent="0.3">
      <c r="B590" s="33"/>
      <c r="C590" s="34"/>
      <c r="D590" s="34"/>
      <c r="E590" s="38"/>
      <c r="F590" s="35" t="s">
        <v>38</v>
      </c>
      <c r="G590" s="50"/>
      <c r="H590" s="39">
        <v>1</v>
      </c>
      <c r="I590" s="36" t="str">
        <f>IF(F590="EUR",Tabelle1[[#This Row],[Betrag exkl. MwST.]]*Tabelle1[[#This Row],[MwSt. Satz]],"Rg. nicht in EUR")</f>
        <v>Rg. nicht in EUR</v>
      </c>
      <c r="J590" s="37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7">
        <f t="shared" si="18"/>
        <v>0</v>
      </c>
      <c r="L590" s="37">
        <f t="shared" si="19"/>
        <v>0</v>
      </c>
    </row>
    <row r="591" spans="2:12" x14ac:dyDescent="0.3">
      <c r="B591" s="33"/>
      <c r="C591" s="34"/>
      <c r="D591" s="34"/>
      <c r="E591" s="38"/>
      <c r="F591" s="35" t="s">
        <v>38</v>
      </c>
      <c r="G591" s="50"/>
      <c r="H591" s="39">
        <v>1</v>
      </c>
      <c r="I591" s="36" t="str">
        <f>IF(F591="EUR",Tabelle1[[#This Row],[Betrag exkl. MwST.]]*Tabelle1[[#This Row],[MwSt. Satz]],"Rg. nicht in EUR")</f>
        <v>Rg. nicht in EUR</v>
      </c>
      <c r="J591" s="37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7">
        <f t="shared" si="18"/>
        <v>0</v>
      </c>
      <c r="L591" s="37">
        <f t="shared" si="19"/>
        <v>0</v>
      </c>
    </row>
    <row r="592" spans="2:12" x14ac:dyDescent="0.3">
      <c r="B592" s="33"/>
      <c r="C592" s="34"/>
      <c r="D592" s="34"/>
      <c r="E592" s="38"/>
      <c r="F592" s="35" t="s">
        <v>38</v>
      </c>
      <c r="G592" s="50"/>
      <c r="H592" s="39">
        <v>1</v>
      </c>
      <c r="I592" s="36" t="str">
        <f>IF(F592="EUR",Tabelle1[[#This Row],[Betrag exkl. MwST.]]*Tabelle1[[#This Row],[MwSt. Satz]],"Rg. nicht in EUR")</f>
        <v>Rg. nicht in EUR</v>
      </c>
      <c r="J592" s="37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7">
        <f t="shared" si="18"/>
        <v>0</v>
      </c>
      <c r="L592" s="37">
        <f t="shared" si="19"/>
        <v>0</v>
      </c>
    </row>
    <row r="593" spans="2:12" x14ac:dyDescent="0.3">
      <c r="B593" s="33"/>
      <c r="C593" s="34"/>
      <c r="D593" s="34"/>
      <c r="E593" s="38"/>
      <c r="F593" s="35" t="s">
        <v>38</v>
      </c>
      <c r="G593" s="50"/>
      <c r="H593" s="39">
        <v>1</v>
      </c>
      <c r="I593" s="36" t="str">
        <f>IF(F593="EUR",Tabelle1[[#This Row],[Betrag exkl. MwST.]]*Tabelle1[[#This Row],[MwSt. Satz]],"Rg. nicht in EUR")</f>
        <v>Rg. nicht in EUR</v>
      </c>
      <c r="J593" s="37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7">
        <f t="shared" si="18"/>
        <v>0</v>
      </c>
      <c r="L593" s="37">
        <f t="shared" si="19"/>
        <v>0</v>
      </c>
    </row>
    <row r="594" spans="2:12" x14ac:dyDescent="0.3">
      <c r="B594" s="33"/>
      <c r="C594" s="34"/>
      <c r="D594" s="34"/>
      <c r="E594" s="38"/>
      <c r="F594" s="35" t="s">
        <v>38</v>
      </c>
      <c r="G594" s="50"/>
      <c r="H594" s="39">
        <v>1</v>
      </c>
      <c r="I594" s="36" t="str">
        <f>IF(F594="EUR",Tabelle1[[#This Row],[Betrag exkl. MwST.]]*Tabelle1[[#This Row],[MwSt. Satz]],"Rg. nicht in EUR")</f>
        <v>Rg. nicht in EUR</v>
      </c>
      <c r="J594" s="37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7">
        <f t="shared" si="18"/>
        <v>0</v>
      </c>
      <c r="L594" s="37">
        <f t="shared" si="19"/>
        <v>0</v>
      </c>
    </row>
    <row r="595" spans="2:12" x14ac:dyDescent="0.3">
      <c r="B595" s="33"/>
      <c r="C595" s="34"/>
      <c r="D595" s="34"/>
      <c r="E595" s="38"/>
      <c r="F595" s="35" t="s">
        <v>38</v>
      </c>
      <c r="G595" s="50"/>
      <c r="H595" s="39">
        <v>1</v>
      </c>
      <c r="I595" s="36" t="str">
        <f>IF(F595="EUR",Tabelle1[[#This Row],[Betrag exkl. MwST.]]*Tabelle1[[#This Row],[MwSt. Satz]],"Rg. nicht in EUR")</f>
        <v>Rg. nicht in EUR</v>
      </c>
      <c r="J595" s="37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7">
        <f t="shared" si="18"/>
        <v>0</v>
      </c>
      <c r="L595" s="37">
        <f t="shared" si="19"/>
        <v>0</v>
      </c>
    </row>
    <row r="596" spans="2:12" x14ac:dyDescent="0.3">
      <c r="B596" s="33"/>
      <c r="C596" s="34"/>
      <c r="D596" s="34"/>
      <c r="E596" s="38"/>
      <c r="F596" s="35" t="s">
        <v>38</v>
      </c>
      <c r="G596" s="50"/>
      <c r="H596" s="39">
        <v>1</v>
      </c>
      <c r="I596" s="36" t="str">
        <f>IF(F596="EUR",Tabelle1[[#This Row],[Betrag exkl. MwST.]]*Tabelle1[[#This Row],[MwSt. Satz]],"Rg. nicht in EUR")</f>
        <v>Rg. nicht in EUR</v>
      </c>
      <c r="J596" s="37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7">
        <f t="shared" si="18"/>
        <v>0</v>
      </c>
      <c r="L596" s="37">
        <f t="shared" si="19"/>
        <v>0</v>
      </c>
    </row>
    <row r="597" spans="2:12" x14ac:dyDescent="0.3">
      <c r="B597" s="33"/>
      <c r="C597" s="34"/>
      <c r="D597" s="34"/>
      <c r="E597" s="38"/>
      <c r="F597" s="35" t="s">
        <v>38</v>
      </c>
      <c r="G597" s="50"/>
      <c r="H597" s="39">
        <v>1</v>
      </c>
      <c r="I597" s="36" t="str">
        <f>IF(F597="EUR",Tabelle1[[#This Row],[Betrag exkl. MwST.]]*Tabelle1[[#This Row],[MwSt. Satz]],"Rg. nicht in EUR")</f>
        <v>Rg. nicht in EUR</v>
      </c>
      <c r="J597" s="37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7">
        <f t="shared" si="18"/>
        <v>0</v>
      </c>
      <c r="L597" s="37">
        <f t="shared" si="19"/>
        <v>0</v>
      </c>
    </row>
    <row r="598" spans="2:12" x14ac:dyDescent="0.3">
      <c r="B598" s="33"/>
      <c r="C598" s="34"/>
      <c r="D598" s="34"/>
      <c r="E598" s="38"/>
      <c r="F598" s="35" t="s">
        <v>38</v>
      </c>
      <c r="G598" s="50"/>
      <c r="H598" s="39">
        <v>1</v>
      </c>
      <c r="I598" s="36" t="str">
        <f>IF(F598="EUR",Tabelle1[[#This Row],[Betrag exkl. MwST.]]*Tabelle1[[#This Row],[MwSt. Satz]],"Rg. nicht in EUR")</f>
        <v>Rg. nicht in EUR</v>
      </c>
      <c r="J598" s="37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7">
        <f t="shared" si="18"/>
        <v>0</v>
      </c>
      <c r="L598" s="37">
        <f t="shared" si="19"/>
        <v>0</v>
      </c>
    </row>
    <row r="599" spans="2:12" x14ac:dyDescent="0.3">
      <c r="B599" s="33"/>
      <c r="C599" s="34"/>
      <c r="D599" s="34"/>
      <c r="E599" s="38"/>
      <c r="F599" s="35" t="s">
        <v>38</v>
      </c>
      <c r="G599" s="50"/>
      <c r="H599" s="39">
        <v>1</v>
      </c>
      <c r="I599" s="36" t="str">
        <f>IF(F599="EUR",Tabelle1[[#This Row],[Betrag exkl. MwST.]]*Tabelle1[[#This Row],[MwSt. Satz]],"Rg. nicht in EUR")</f>
        <v>Rg. nicht in EUR</v>
      </c>
      <c r="J599" s="37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7">
        <f t="shared" si="18"/>
        <v>0</v>
      </c>
      <c r="L599" s="37">
        <f t="shared" si="19"/>
        <v>0</v>
      </c>
    </row>
    <row r="600" spans="2:12" x14ac:dyDescent="0.3">
      <c r="B600" s="33"/>
      <c r="C600" s="34"/>
      <c r="D600" s="34"/>
      <c r="E600" s="38"/>
      <c r="F600" s="35" t="s">
        <v>38</v>
      </c>
      <c r="G600" s="50"/>
      <c r="H600" s="39">
        <v>1</v>
      </c>
      <c r="I600" s="36" t="str">
        <f>IF(F600="EUR",Tabelle1[[#This Row],[Betrag exkl. MwST.]]*Tabelle1[[#This Row],[MwSt. Satz]],"Rg. nicht in EUR")</f>
        <v>Rg. nicht in EUR</v>
      </c>
      <c r="J600" s="37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7">
        <f t="shared" si="18"/>
        <v>0</v>
      </c>
      <c r="L600" s="37">
        <f t="shared" si="19"/>
        <v>0</v>
      </c>
    </row>
    <row r="601" spans="2:12" x14ac:dyDescent="0.3">
      <c r="B601" s="33"/>
      <c r="C601" s="34"/>
      <c r="D601" s="34"/>
      <c r="E601" s="38"/>
      <c r="F601" s="35" t="s">
        <v>38</v>
      </c>
      <c r="G601" s="50"/>
      <c r="H601" s="39">
        <v>1</v>
      </c>
      <c r="I601" s="36" t="str">
        <f>IF(F601="EUR",Tabelle1[[#This Row],[Betrag exkl. MwST.]]*Tabelle1[[#This Row],[MwSt. Satz]],"Rg. nicht in EUR")</f>
        <v>Rg. nicht in EUR</v>
      </c>
      <c r="J601" s="37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7">
        <f t="shared" si="18"/>
        <v>0</v>
      </c>
      <c r="L601" s="37">
        <f t="shared" si="19"/>
        <v>0</v>
      </c>
    </row>
    <row r="602" spans="2:12" x14ac:dyDescent="0.3">
      <c r="B602" s="33"/>
      <c r="C602" s="34"/>
      <c r="D602" s="34"/>
      <c r="E602" s="38"/>
      <c r="F602" s="35" t="s">
        <v>38</v>
      </c>
      <c r="G602" s="50"/>
      <c r="H602" s="39">
        <v>1</v>
      </c>
      <c r="I602" s="36" t="str">
        <f>IF(F602="EUR",Tabelle1[[#This Row],[Betrag exkl. MwST.]]*Tabelle1[[#This Row],[MwSt. Satz]],"Rg. nicht in EUR")</f>
        <v>Rg. nicht in EUR</v>
      </c>
      <c r="J602" s="37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7">
        <f t="shared" si="18"/>
        <v>0</v>
      </c>
      <c r="L602" s="37">
        <f t="shared" si="19"/>
        <v>0</v>
      </c>
    </row>
    <row r="603" spans="2:12" x14ac:dyDescent="0.3">
      <c r="B603" s="33"/>
      <c r="C603" s="34"/>
      <c r="D603" s="34"/>
      <c r="E603" s="38"/>
      <c r="F603" s="35" t="s">
        <v>38</v>
      </c>
      <c r="G603" s="50"/>
      <c r="H603" s="39">
        <v>1</v>
      </c>
      <c r="I603" s="36" t="str">
        <f>IF(F603="EUR",Tabelle1[[#This Row],[Betrag exkl. MwST.]]*Tabelle1[[#This Row],[MwSt. Satz]],"Rg. nicht in EUR")</f>
        <v>Rg. nicht in EUR</v>
      </c>
      <c r="J603" s="37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7">
        <f t="shared" si="18"/>
        <v>0</v>
      </c>
      <c r="L603" s="37">
        <f t="shared" si="19"/>
        <v>0</v>
      </c>
    </row>
    <row r="604" spans="2:12" x14ac:dyDescent="0.3">
      <c r="B604" s="33"/>
      <c r="C604" s="34"/>
      <c r="D604" s="34"/>
      <c r="E604" s="38"/>
      <c r="F604" s="35" t="s">
        <v>38</v>
      </c>
      <c r="G604" s="50"/>
      <c r="H604" s="39">
        <v>1</v>
      </c>
      <c r="I604" s="36" t="str">
        <f>IF(F604="EUR",Tabelle1[[#This Row],[Betrag exkl. MwST.]]*Tabelle1[[#This Row],[MwSt. Satz]],"Rg. nicht in EUR")</f>
        <v>Rg. nicht in EUR</v>
      </c>
      <c r="J604" s="37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7">
        <f t="shared" si="18"/>
        <v>0</v>
      </c>
      <c r="L604" s="37">
        <f t="shared" si="19"/>
        <v>0</v>
      </c>
    </row>
    <row r="605" spans="2:12" x14ac:dyDescent="0.3">
      <c r="B605" s="33"/>
      <c r="C605" s="34"/>
      <c r="D605" s="34"/>
      <c r="E605" s="38"/>
      <c r="F605" s="35" t="s">
        <v>38</v>
      </c>
      <c r="G605" s="50"/>
      <c r="H605" s="39">
        <v>1</v>
      </c>
      <c r="I605" s="36" t="str">
        <f>IF(F605="EUR",Tabelle1[[#This Row],[Betrag exkl. MwST.]]*Tabelle1[[#This Row],[MwSt. Satz]],"Rg. nicht in EUR")</f>
        <v>Rg. nicht in EUR</v>
      </c>
      <c r="J605" s="37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7">
        <f t="shared" si="18"/>
        <v>0</v>
      </c>
      <c r="L605" s="37">
        <f t="shared" si="19"/>
        <v>0</v>
      </c>
    </row>
    <row r="606" spans="2:12" x14ac:dyDescent="0.3">
      <c r="B606" s="33"/>
      <c r="C606" s="34"/>
      <c r="D606" s="34"/>
      <c r="E606" s="38"/>
      <c r="F606" s="35" t="s">
        <v>38</v>
      </c>
      <c r="G606" s="50"/>
      <c r="H606" s="39">
        <v>1</v>
      </c>
      <c r="I606" s="36" t="str">
        <f>IF(F606="EUR",Tabelle1[[#This Row],[Betrag exkl. MwST.]]*Tabelle1[[#This Row],[MwSt. Satz]],"Rg. nicht in EUR")</f>
        <v>Rg. nicht in EUR</v>
      </c>
      <c r="J606" s="37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7">
        <f t="shared" si="18"/>
        <v>0</v>
      </c>
      <c r="L606" s="37">
        <f t="shared" si="19"/>
        <v>0</v>
      </c>
    </row>
    <row r="607" spans="2:12" x14ac:dyDescent="0.3">
      <c r="B607" s="33"/>
      <c r="C607" s="34"/>
      <c r="D607" s="34"/>
      <c r="E607" s="38"/>
      <c r="F607" s="35" t="s">
        <v>38</v>
      </c>
      <c r="G607" s="50"/>
      <c r="H607" s="39">
        <v>1</v>
      </c>
      <c r="I607" s="36" t="str">
        <f>IF(F607="EUR",Tabelle1[[#This Row],[Betrag exkl. MwST.]]*Tabelle1[[#This Row],[MwSt. Satz]],"Rg. nicht in EUR")</f>
        <v>Rg. nicht in EUR</v>
      </c>
      <c r="J607" s="37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7">
        <f t="shared" si="18"/>
        <v>0</v>
      </c>
      <c r="L607" s="37">
        <f t="shared" si="19"/>
        <v>0</v>
      </c>
    </row>
    <row r="608" spans="2:12" x14ac:dyDescent="0.3">
      <c r="B608" s="33"/>
      <c r="C608" s="34"/>
      <c r="D608" s="34"/>
      <c r="E608" s="38"/>
      <c r="F608" s="35" t="s">
        <v>38</v>
      </c>
      <c r="G608" s="50"/>
      <c r="H608" s="39">
        <v>1</v>
      </c>
      <c r="I608" s="36" t="str">
        <f>IF(F608="EUR",Tabelle1[[#This Row],[Betrag exkl. MwST.]]*Tabelle1[[#This Row],[MwSt. Satz]],"Rg. nicht in EUR")</f>
        <v>Rg. nicht in EUR</v>
      </c>
      <c r="J608" s="37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7">
        <f t="shared" si="18"/>
        <v>0</v>
      </c>
      <c r="L608" s="37">
        <f t="shared" si="19"/>
        <v>0</v>
      </c>
    </row>
    <row r="609" spans="2:12" x14ac:dyDescent="0.3">
      <c r="B609" s="33"/>
      <c r="C609" s="34"/>
      <c r="D609" s="34"/>
      <c r="E609" s="38"/>
      <c r="F609" s="35" t="s">
        <v>38</v>
      </c>
      <c r="G609" s="50"/>
      <c r="H609" s="39">
        <v>1</v>
      </c>
      <c r="I609" s="36" t="str">
        <f>IF(F609="EUR",Tabelle1[[#This Row],[Betrag exkl. MwST.]]*Tabelle1[[#This Row],[MwSt. Satz]],"Rg. nicht in EUR")</f>
        <v>Rg. nicht in EUR</v>
      </c>
      <c r="J609" s="37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7">
        <f t="shared" si="18"/>
        <v>0</v>
      </c>
      <c r="L609" s="37">
        <f t="shared" si="19"/>
        <v>0</v>
      </c>
    </row>
    <row r="610" spans="2:12" x14ac:dyDescent="0.3">
      <c r="B610" s="33"/>
      <c r="C610" s="34"/>
      <c r="D610" s="34"/>
      <c r="E610" s="38"/>
      <c r="F610" s="35" t="s">
        <v>38</v>
      </c>
      <c r="G610" s="50"/>
      <c r="H610" s="39">
        <v>1</v>
      </c>
      <c r="I610" s="36" t="str">
        <f>IF(F610="EUR",Tabelle1[[#This Row],[Betrag exkl. MwST.]]*Tabelle1[[#This Row],[MwSt. Satz]],"Rg. nicht in EUR")</f>
        <v>Rg. nicht in EUR</v>
      </c>
      <c r="J610" s="37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7">
        <f t="shared" si="18"/>
        <v>0</v>
      </c>
      <c r="L610" s="37">
        <f t="shared" si="19"/>
        <v>0</v>
      </c>
    </row>
    <row r="611" spans="2:12" x14ac:dyDescent="0.3">
      <c r="B611" s="33"/>
      <c r="C611" s="34"/>
      <c r="D611" s="34"/>
      <c r="E611" s="38"/>
      <c r="F611" s="35" t="s">
        <v>38</v>
      </c>
      <c r="G611" s="50"/>
      <c r="H611" s="39">
        <v>1</v>
      </c>
      <c r="I611" s="36" t="str">
        <f>IF(F611="EUR",Tabelle1[[#This Row],[Betrag exkl. MwST.]]*Tabelle1[[#This Row],[MwSt. Satz]],"Rg. nicht in EUR")</f>
        <v>Rg. nicht in EUR</v>
      </c>
      <c r="J611" s="37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7">
        <f t="shared" si="18"/>
        <v>0</v>
      </c>
      <c r="L611" s="37">
        <f t="shared" si="19"/>
        <v>0</v>
      </c>
    </row>
    <row r="612" spans="2:12" x14ac:dyDescent="0.3">
      <c r="B612" s="33"/>
      <c r="C612" s="34"/>
      <c r="D612" s="34"/>
      <c r="E612" s="38"/>
      <c r="F612" s="35" t="s">
        <v>38</v>
      </c>
      <c r="G612" s="50"/>
      <c r="H612" s="39">
        <v>1</v>
      </c>
      <c r="I612" s="36" t="str">
        <f>IF(F612="EUR",Tabelle1[[#This Row],[Betrag exkl. MwST.]]*Tabelle1[[#This Row],[MwSt. Satz]],"Rg. nicht in EUR")</f>
        <v>Rg. nicht in EUR</v>
      </c>
      <c r="J612" s="37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7">
        <f t="shared" si="18"/>
        <v>0</v>
      </c>
      <c r="L612" s="37">
        <f t="shared" si="19"/>
        <v>0</v>
      </c>
    </row>
    <row r="613" spans="2:12" x14ac:dyDescent="0.3">
      <c r="B613" s="33"/>
      <c r="C613" s="34"/>
      <c r="D613" s="34"/>
      <c r="E613" s="38"/>
      <c r="F613" s="35" t="s">
        <v>38</v>
      </c>
      <c r="G613" s="50"/>
      <c r="H613" s="39">
        <v>1</v>
      </c>
      <c r="I613" s="36" t="str">
        <f>IF(F613="EUR",Tabelle1[[#This Row],[Betrag exkl. MwST.]]*Tabelle1[[#This Row],[MwSt. Satz]],"Rg. nicht in EUR")</f>
        <v>Rg. nicht in EUR</v>
      </c>
      <c r="J613" s="37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7">
        <f t="shared" si="18"/>
        <v>0</v>
      </c>
      <c r="L613" s="37">
        <f t="shared" si="19"/>
        <v>0</v>
      </c>
    </row>
    <row r="614" spans="2:12" x14ac:dyDescent="0.3">
      <c r="B614" s="33"/>
      <c r="C614" s="34"/>
      <c r="D614" s="34"/>
      <c r="E614" s="38"/>
      <c r="F614" s="35" t="s">
        <v>38</v>
      </c>
      <c r="G614" s="50"/>
      <c r="H614" s="39">
        <v>1</v>
      </c>
      <c r="I614" s="36" t="str">
        <f>IF(F614="EUR",Tabelle1[[#This Row],[Betrag exkl. MwST.]]*Tabelle1[[#This Row],[MwSt. Satz]],"Rg. nicht in EUR")</f>
        <v>Rg. nicht in EUR</v>
      </c>
      <c r="J614" s="37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7">
        <f t="shared" si="18"/>
        <v>0</v>
      </c>
      <c r="L614" s="37">
        <f t="shared" si="19"/>
        <v>0</v>
      </c>
    </row>
    <row r="615" spans="2:12" x14ac:dyDescent="0.3">
      <c r="B615" s="33"/>
      <c r="C615" s="34"/>
      <c r="D615" s="34"/>
      <c r="E615" s="38"/>
      <c r="F615" s="35" t="s">
        <v>38</v>
      </c>
      <c r="G615" s="50"/>
      <c r="H615" s="39">
        <v>1</v>
      </c>
      <c r="I615" s="36" t="str">
        <f>IF(F615="EUR",Tabelle1[[#This Row],[Betrag exkl. MwST.]]*Tabelle1[[#This Row],[MwSt. Satz]],"Rg. nicht in EUR")</f>
        <v>Rg. nicht in EUR</v>
      </c>
      <c r="J615" s="37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7">
        <f t="shared" si="18"/>
        <v>0</v>
      </c>
      <c r="L615" s="37">
        <f t="shared" si="19"/>
        <v>0</v>
      </c>
    </row>
    <row r="616" spans="2:12" x14ac:dyDescent="0.3">
      <c r="B616" s="33"/>
      <c r="C616" s="34"/>
      <c r="D616" s="34"/>
      <c r="E616" s="38"/>
      <c r="F616" s="35" t="s">
        <v>38</v>
      </c>
      <c r="G616" s="50"/>
      <c r="H616" s="39">
        <v>1</v>
      </c>
      <c r="I616" s="36" t="str">
        <f>IF(F616="EUR",Tabelle1[[#This Row],[Betrag exkl. MwST.]]*Tabelle1[[#This Row],[MwSt. Satz]],"Rg. nicht in EUR")</f>
        <v>Rg. nicht in EUR</v>
      </c>
      <c r="J616" s="37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7">
        <f t="shared" si="18"/>
        <v>0</v>
      </c>
      <c r="L616" s="37">
        <f t="shared" si="19"/>
        <v>0</v>
      </c>
    </row>
    <row r="617" spans="2:12" x14ac:dyDescent="0.3">
      <c r="B617" s="33"/>
      <c r="C617" s="34"/>
      <c r="D617" s="34"/>
      <c r="E617" s="38"/>
      <c r="F617" s="35" t="s">
        <v>38</v>
      </c>
      <c r="G617" s="50"/>
      <c r="H617" s="39">
        <v>1</v>
      </c>
      <c r="I617" s="36" t="str">
        <f>IF(F617="EUR",Tabelle1[[#This Row],[Betrag exkl. MwST.]]*Tabelle1[[#This Row],[MwSt. Satz]],"Rg. nicht in EUR")</f>
        <v>Rg. nicht in EUR</v>
      </c>
      <c r="J617" s="37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7">
        <f t="shared" si="18"/>
        <v>0</v>
      </c>
      <c r="L617" s="37">
        <f t="shared" si="19"/>
        <v>0</v>
      </c>
    </row>
    <row r="618" spans="2:12" x14ac:dyDescent="0.3">
      <c r="B618" s="33"/>
      <c r="C618" s="34"/>
      <c r="D618" s="34"/>
      <c r="E618" s="38"/>
      <c r="F618" s="35" t="s">
        <v>38</v>
      </c>
      <c r="G618" s="50"/>
      <c r="H618" s="39">
        <v>1</v>
      </c>
      <c r="I618" s="36" t="str">
        <f>IF(F618="EUR",Tabelle1[[#This Row],[Betrag exkl. MwST.]]*Tabelle1[[#This Row],[MwSt. Satz]],"Rg. nicht in EUR")</f>
        <v>Rg. nicht in EUR</v>
      </c>
      <c r="J618" s="37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7">
        <f t="shared" si="18"/>
        <v>0</v>
      </c>
      <c r="L618" s="37">
        <f t="shared" si="19"/>
        <v>0</v>
      </c>
    </row>
    <row r="619" spans="2:12" x14ac:dyDescent="0.3">
      <c r="B619" s="33"/>
      <c r="C619" s="34"/>
      <c r="D619" s="34"/>
      <c r="E619" s="38"/>
      <c r="F619" s="35" t="s">
        <v>38</v>
      </c>
      <c r="G619" s="50"/>
      <c r="H619" s="39">
        <v>1</v>
      </c>
      <c r="I619" s="36" t="str">
        <f>IF(F619="EUR",Tabelle1[[#This Row],[Betrag exkl. MwST.]]*Tabelle1[[#This Row],[MwSt. Satz]],"Rg. nicht in EUR")</f>
        <v>Rg. nicht in EUR</v>
      </c>
      <c r="J619" s="37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7">
        <f t="shared" si="18"/>
        <v>0</v>
      </c>
      <c r="L619" s="37">
        <f t="shared" si="19"/>
        <v>0</v>
      </c>
    </row>
    <row r="620" spans="2:12" x14ac:dyDescent="0.3">
      <c r="B620" s="33"/>
      <c r="C620" s="34"/>
      <c r="D620" s="34"/>
      <c r="E620" s="38"/>
      <c r="F620" s="35" t="s">
        <v>38</v>
      </c>
      <c r="G620" s="50"/>
      <c r="H620" s="39">
        <v>1</v>
      </c>
      <c r="I620" s="36" t="str">
        <f>IF(F620="EUR",Tabelle1[[#This Row],[Betrag exkl. MwST.]]*Tabelle1[[#This Row],[MwSt. Satz]],"Rg. nicht in EUR")</f>
        <v>Rg. nicht in EUR</v>
      </c>
      <c r="J620" s="37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7">
        <f t="shared" si="18"/>
        <v>0</v>
      </c>
      <c r="L620" s="37">
        <f t="shared" si="19"/>
        <v>0</v>
      </c>
    </row>
    <row r="621" spans="2:12" x14ac:dyDescent="0.3">
      <c r="B621" s="33"/>
      <c r="C621" s="34"/>
      <c r="D621" s="34"/>
      <c r="E621" s="38"/>
      <c r="F621" s="35" t="s">
        <v>38</v>
      </c>
      <c r="G621" s="50"/>
      <c r="H621" s="39">
        <v>1</v>
      </c>
      <c r="I621" s="36" t="str">
        <f>IF(F621="EUR",Tabelle1[[#This Row],[Betrag exkl. MwST.]]*Tabelle1[[#This Row],[MwSt. Satz]],"Rg. nicht in EUR")</f>
        <v>Rg. nicht in EUR</v>
      </c>
      <c r="J621" s="37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7">
        <f t="shared" si="18"/>
        <v>0</v>
      </c>
      <c r="L621" s="37">
        <f t="shared" si="19"/>
        <v>0</v>
      </c>
    </row>
    <row r="622" spans="2:12" x14ac:dyDescent="0.3">
      <c r="B622" s="33"/>
      <c r="C622" s="34"/>
      <c r="D622" s="34"/>
      <c r="E622" s="38"/>
      <c r="F622" s="35" t="s">
        <v>38</v>
      </c>
      <c r="G622" s="50"/>
      <c r="H622" s="39">
        <v>1</v>
      </c>
      <c r="I622" s="36" t="str">
        <f>IF(F622="EUR",Tabelle1[[#This Row],[Betrag exkl. MwST.]]*Tabelle1[[#This Row],[MwSt. Satz]],"Rg. nicht in EUR")</f>
        <v>Rg. nicht in EUR</v>
      </c>
      <c r="J622" s="37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7">
        <f t="shared" si="18"/>
        <v>0</v>
      </c>
      <c r="L622" s="37">
        <f t="shared" si="19"/>
        <v>0</v>
      </c>
    </row>
    <row r="623" spans="2:12" x14ac:dyDescent="0.3">
      <c r="B623" s="33"/>
      <c r="C623" s="34"/>
      <c r="D623" s="34"/>
      <c r="E623" s="38"/>
      <c r="F623" s="35" t="s">
        <v>38</v>
      </c>
      <c r="G623" s="50"/>
      <c r="H623" s="39">
        <v>1</v>
      </c>
      <c r="I623" s="36" t="str">
        <f>IF(F623="EUR",Tabelle1[[#This Row],[Betrag exkl. MwST.]]*Tabelle1[[#This Row],[MwSt. Satz]],"Rg. nicht in EUR")</f>
        <v>Rg. nicht in EUR</v>
      </c>
      <c r="J623" s="37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7">
        <f t="shared" si="18"/>
        <v>0</v>
      </c>
      <c r="L623" s="37">
        <f t="shared" si="19"/>
        <v>0</v>
      </c>
    </row>
    <row r="624" spans="2:12" x14ac:dyDescent="0.3">
      <c r="B624" s="33"/>
      <c r="C624" s="34"/>
      <c r="D624" s="34"/>
      <c r="E624" s="38"/>
      <c r="F624" s="35" t="s">
        <v>38</v>
      </c>
      <c r="G624" s="50"/>
      <c r="H624" s="39">
        <v>1</v>
      </c>
      <c r="I624" s="36" t="str">
        <f>IF(F624="EUR",Tabelle1[[#This Row],[Betrag exkl. MwST.]]*Tabelle1[[#This Row],[MwSt. Satz]],"Rg. nicht in EUR")</f>
        <v>Rg. nicht in EUR</v>
      </c>
      <c r="J624" s="37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7">
        <f t="shared" si="18"/>
        <v>0</v>
      </c>
      <c r="L624" s="37">
        <f t="shared" si="19"/>
        <v>0</v>
      </c>
    </row>
    <row r="625" spans="2:12" x14ac:dyDescent="0.3">
      <c r="B625" s="33"/>
      <c r="C625" s="34"/>
      <c r="D625" s="34"/>
      <c r="E625" s="38"/>
      <c r="F625" s="35" t="s">
        <v>38</v>
      </c>
      <c r="G625" s="50"/>
      <c r="H625" s="39">
        <v>1</v>
      </c>
      <c r="I625" s="36" t="str">
        <f>IF(F625="EUR",Tabelle1[[#This Row],[Betrag exkl. MwST.]]*Tabelle1[[#This Row],[MwSt. Satz]],"Rg. nicht in EUR")</f>
        <v>Rg. nicht in EUR</v>
      </c>
      <c r="J625" s="37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7">
        <f t="shared" si="18"/>
        <v>0</v>
      </c>
      <c r="L625" s="37">
        <f t="shared" si="19"/>
        <v>0</v>
      </c>
    </row>
    <row r="626" spans="2:12" x14ac:dyDescent="0.3">
      <c r="B626" s="33"/>
      <c r="C626" s="34"/>
      <c r="D626" s="34"/>
      <c r="E626" s="38"/>
      <c r="F626" s="35" t="s">
        <v>38</v>
      </c>
      <c r="G626" s="50"/>
      <c r="H626" s="39">
        <v>1</v>
      </c>
      <c r="I626" s="36" t="str">
        <f>IF(F626="EUR",Tabelle1[[#This Row],[Betrag exkl. MwST.]]*Tabelle1[[#This Row],[MwSt. Satz]],"Rg. nicht in EUR")</f>
        <v>Rg. nicht in EUR</v>
      </c>
      <c r="J626" s="37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7">
        <f t="shared" si="18"/>
        <v>0</v>
      </c>
      <c r="L626" s="37">
        <f t="shared" si="19"/>
        <v>0</v>
      </c>
    </row>
    <row r="627" spans="2:12" x14ac:dyDescent="0.3">
      <c r="B627" s="33"/>
      <c r="C627" s="34"/>
      <c r="D627" s="34"/>
      <c r="E627" s="38"/>
      <c r="F627" s="35" t="s">
        <v>38</v>
      </c>
      <c r="G627" s="50"/>
      <c r="H627" s="39">
        <v>1</v>
      </c>
      <c r="I627" s="36" t="str">
        <f>IF(F627="EUR",Tabelle1[[#This Row],[Betrag exkl. MwST.]]*Tabelle1[[#This Row],[MwSt. Satz]],"Rg. nicht in EUR")</f>
        <v>Rg. nicht in EUR</v>
      </c>
      <c r="J627" s="37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7">
        <f t="shared" si="18"/>
        <v>0</v>
      </c>
      <c r="L627" s="37">
        <f t="shared" si="19"/>
        <v>0</v>
      </c>
    </row>
    <row r="628" spans="2:12" x14ac:dyDescent="0.3">
      <c r="B628" s="33"/>
      <c r="C628" s="34"/>
      <c r="D628" s="34"/>
      <c r="E628" s="38"/>
      <c r="F628" s="35" t="s">
        <v>38</v>
      </c>
      <c r="G628" s="50"/>
      <c r="H628" s="39">
        <v>1</v>
      </c>
      <c r="I628" s="36" t="str">
        <f>IF(F628="EUR",Tabelle1[[#This Row],[Betrag exkl. MwST.]]*Tabelle1[[#This Row],[MwSt. Satz]],"Rg. nicht in EUR")</f>
        <v>Rg. nicht in EUR</v>
      </c>
      <c r="J628" s="37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7">
        <f t="shared" si="18"/>
        <v>0</v>
      </c>
      <c r="L628" s="37">
        <f t="shared" si="19"/>
        <v>0</v>
      </c>
    </row>
    <row r="629" spans="2:12" x14ac:dyDescent="0.3">
      <c r="B629" s="33"/>
      <c r="C629" s="34"/>
      <c r="D629" s="34"/>
      <c r="E629" s="38"/>
      <c r="F629" s="35" t="s">
        <v>38</v>
      </c>
      <c r="G629" s="50"/>
      <c r="H629" s="39">
        <v>1</v>
      </c>
      <c r="I629" s="36" t="str">
        <f>IF(F629="EUR",Tabelle1[[#This Row],[Betrag exkl. MwST.]]*Tabelle1[[#This Row],[MwSt. Satz]],"Rg. nicht in EUR")</f>
        <v>Rg. nicht in EUR</v>
      </c>
      <c r="J629" s="37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7">
        <f t="shared" si="18"/>
        <v>0</v>
      </c>
      <c r="L629" s="37">
        <f t="shared" si="19"/>
        <v>0</v>
      </c>
    </row>
    <row r="630" spans="2:12" x14ac:dyDescent="0.3">
      <c r="B630" s="33"/>
      <c r="C630" s="34"/>
      <c r="D630" s="34"/>
      <c r="E630" s="38"/>
      <c r="F630" s="35" t="s">
        <v>38</v>
      </c>
      <c r="G630" s="50"/>
      <c r="H630" s="39">
        <v>1</v>
      </c>
      <c r="I630" s="36" t="str">
        <f>IF(F630="EUR",Tabelle1[[#This Row],[Betrag exkl. MwST.]]*Tabelle1[[#This Row],[MwSt. Satz]],"Rg. nicht in EUR")</f>
        <v>Rg. nicht in EUR</v>
      </c>
      <c r="J630" s="37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7">
        <f t="shared" si="18"/>
        <v>0</v>
      </c>
      <c r="L630" s="37">
        <f t="shared" si="19"/>
        <v>0</v>
      </c>
    </row>
    <row r="631" spans="2:12" x14ac:dyDescent="0.3">
      <c r="B631" s="33"/>
      <c r="C631" s="34"/>
      <c r="D631" s="34"/>
      <c r="E631" s="38"/>
      <c r="F631" s="35" t="s">
        <v>38</v>
      </c>
      <c r="G631" s="50"/>
      <c r="H631" s="39">
        <v>1</v>
      </c>
      <c r="I631" s="36" t="str">
        <f>IF(F631="EUR",Tabelle1[[#This Row],[Betrag exkl. MwST.]]*Tabelle1[[#This Row],[MwSt. Satz]],"Rg. nicht in EUR")</f>
        <v>Rg. nicht in EUR</v>
      </c>
      <c r="J631" s="37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7">
        <f t="shared" si="18"/>
        <v>0</v>
      </c>
      <c r="L631" s="37">
        <f t="shared" si="19"/>
        <v>0</v>
      </c>
    </row>
    <row r="632" spans="2:12" x14ac:dyDescent="0.3">
      <c r="B632" s="33"/>
      <c r="C632" s="34"/>
      <c r="D632" s="34"/>
      <c r="E632" s="38"/>
      <c r="F632" s="35" t="s">
        <v>38</v>
      </c>
      <c r="G632" s="50"/>
      <c r="H632" s="39">
        <v>1</v>
      </c>
      <c r="I632" s="36" t="str">
        <f>IF(F632="EUR",Tabelle1[[#This Row],[Betrag exkl. MwST.]]*Tabelle1[[#This Row],[MwSt. Satz]],"Rg. nicht in EUR")</f>
        <v>Rg. nicht in EUR</v>
      </c>
      <c r="J632" s="37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7">
        <f t="shared" si="18"/>
        <v>0</v>
      </c>
      <c r="L632" s="37">
        <f t="shared" si="19"/>
        <v>0</v>
      </c>
    </row>
    <row r="633" spans="2:12" x14ac:dyDescent="0.3">
      <c r="B633" s="33"/>
      <c r="C633" s="34"/>
      <c r="D633" s="34"/>
      <c r="E633" s="38"/>
      <c r="F633" s="35" t="s">
        <v>38</v>
      </c>
      <c r="G633" s="50"/>
      <c r="H633" s="39">
        <v>1</v>
      </c>
      <c r="I633" s="36" t="str">
        <f>IF(F633="EUR",Tabelle1[[#This Row],[Betrag exkl. MwST.]]*Tabelle1[[#This Row],[MwSt. Satz]],"Rg. nicht in EUR")</f>
        <v>Rg. nicht in EUR</v>
      </c>
      <c r="J633" s="37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7">
        <f t="shared" si="18"/>
        <v>0</v>
      </c>
      <c r="L633" s="37">
        <f t="shared" si="19"/>
        <v>0</v>
      </c>
    </row>
    <row r="634" spans="2:12" x14ac:dyDescent="0.3">
      <c r="B634" s="33"/>
      <c r="C634" s="34"/>
      <c r="D634" s="34"/>
      <c r="E634" s="38"/>
      <c r="F634" s="35" t="s">
        <v>38</v>
      </c>
      <c r="G634" s="50"/>
      <c r="H634" s="39">
        <v>1</v>
      </c>
      <c r="I634" s="36" t="str">
        <f>IF(F634="EUR",Tabelle1[[#This Row],[Betrag exkl. MwST.]]*Tabelle1[[#This Row],[MwSt. Satz]],"Rg. nicht in EUR")</f>
        <v>Rg. nicht in EUR</v>
      </c>
      <c r="J634" s="37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7">
        <f t="shared" si="18"/>
        <v>0</v>
      </c>
      <c r="L634" s="37">
        <f t="shared" si="19"/>
        <v>0</v>
      </c>
    </row>
    <row r="635" spans="2:12" x14ac:dyDescent="0.3">
      <c r="B635" s="33"/>
      <c r="C635" s="34"/>
      <c r="D635" s="34"/>
      <c r="E635" s="38"/>
      <c r="F635" s="35" t="s">
        <v>38</v>
      </c>
      <c r="G635" s="50"/>
      <c r="H635" s="39">
        <v>1</v>
      </c>
      <c r="I635" s="36" t="str">
        <f>IF(F635="EUR",Tabelle1[[#This Row],[Betrag exkl. MwST.]]*Tabelle1[[#This Row],[MwSt. Satz]],"Rg. nicht in EUR")</f>
        <v>Rg. nicht in EUR</v>
      </c>
      <c r="J635" s="37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7">
        <f t="shared" si="18"/>
        <v>0</v>
      </c>
      <c r="L635" s="37">
        <f t="shared" si="19"/>
        <v>0</v>
      </c>
    </row>
    <row r="636" spans="2:12" x14ac:dyDescent="0.3">
      <c r="B636" s="33"/>
      <c r="C636" s="34"/>
      <c r="D636" s="34"/>
      <c r="E636" s="38"/>
      <c r="F636" s="35" t="s">
        <v>38</v>
      </c>
      <c r="G636" s="50"/>
      <c r="H636" s="39">
        <v>1</v>
      </c>
      <c r="I636" s="36" t="str">
        <f>IF(F636="EUR",Tabelle1[[#This Row],[Betrag exkl. MwST.]]*Tabelle1[[#This Row],[MwSt. Satz]],"Rg. nicht in EUR")</f>
        <v>Rg. nicht in EUR</v>
      </c>
      <c r="J636" s="37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7">
        <f t="shared" si="18"/>
        <v>0</v>
      </c>
      <c r="L636" s="37">
        <f t="shared" si="19"/>
        <v>0</v>
      </c>
    </row>
    <row r="637" spans="2:12" x14ac:dyDescent="0.3">
      <c r="B637" s="33"/>
      <c r="C637" s="34"/>
      <c r="D637" s="34"/>
      <c r="E637" s="38"/>
      <c r="F637" s="35" t="s">
        <v>38</v>
      </c>
      <c r="G637" s="50"/>
      <c r="H637" s="39">
        <v>1</v>
      </c>
      <c r="I637" s="36" t="str">
        <f>IF(F637="EUR",Tabelle1[[#This Row],[Betrag exkl. MwST.]]*Tabelle1[[#This Row],[MwSt. Satz]],"Rg. nicht in EUR")</f>
        <v>Rg. nicht in EUR</v>
      </c>
      <c r="J637" s="37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7">
        <f t="shared" si="18"/>
        <v>0</v>
      </c>
      <c r="L637" s="37">
        <f t="shared" si="19"/>
        <v>0</v>
      </c>
    </row>
    <row r="638" spans="2:12" x14ac:dyDescent="0.3">
      <c r="B638" s="33"/>
      <c r="C638" s="34"/>
      <c r="D638" s="34"/>
      <c r="E638" s="38"/>
      <c r="F638" s="35" t="s">
        <v>38</v>
      </c>
      <c r="G638" s="50"/>
      <c r="H638" s="39">
        <v>1</v>
      </c>
      <c r="I638" s="36" t="str">
        <f>IF(F638="EUR",Tabelle1[[#This Row],[Betrag exkl. MwST.]]*Tabelle1[[#This Row],[MwSt. Satz]],"Rg. nicht in EUR")</f>
        <v>Rg. nicht in EUR</v>
      </c>
      <c r="J638" s="37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7">
        <f t="shared" si="18"/>
        <v>0</v>
      </c>
      <c r="L638" s="37">
        <f t="shared" si="19"/>
        <v>0</v>
      </c>
    </row>
    <row r="639" spans="2:12" x14ac:dyDescent="0.3">
      <c r="B639" s="33"/>
      <c r="C639" s="34"/>
      <c r="D639" s="34"/>
      <c r="E639" s="38"/>
      <c r="F639" s="35" t="s">
        <v>38</v>
      </c>
      <c r="G639" s="50"/>
      <c r="H639" s="39">
        <v>1</v>
      </c>
      <c r="I639" s="36" t="str">
        <f>IF(F639="EUR",Tabelle1[[#This Row],[Betrag exkl. MwST.]]*Tabelle1[[#This Row],[MwSt. Satz]],"Rg. nicht in EUR")</f>
        <v>Rg. nicht in EUR</v>
      </c>
      <c r="J639" s="37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7">
        <f t="shared" si="18"/>
        <v>0</v>
      </c>
      <c r="L639" s="37">
        <f t="shared" si="19"/>
        <v>0</v>
      </c>
    </row>
    <row r="640" spans="2:12" x14ac:dyDescent="0.3">
      <c r="B640" s="33"/>
      <c r="C640" s="34"/>
      <c r="D640" s="34"/>
      <c r="E640" s="38"/>
      <c r="F640" s="35" t="s">
        <v>38</v>
      </c>
      <c r="G640" s="50"/>
      <c r="H640" s="39">
        <v>1</v>
      </c>
      <c r="I640" s="36" t="str">
        <f>IF(F640="EUR",Tabelle1[[#This Row],[Betrag exkl. MwST.]]*Tabelle1[[#This Row],[MwSt. Satz]],"Rg. nicht in EUR")</f>
        <v>Rg. nicht in EUR</v>
      </c>
      <c r="J640" s="37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7">
        <f t="shared" si="18"/>
        <v>0</v>
      </c>
      <c r="L640" s="37">
        <f t="shared" si="19"/>
        <v>0</v>
      </c>
    </row>
    <row r="641" spans="2:12" x14ac:dyDescent="0.3">
      <c r="B641" s="33"/>
      <c r="C641" s="34"/>
      <c r="D641" s="34"/>
      <c r="E641" s="38"/>
      <c r="F641" s="35" t="s">
        <v>38</v>
      </c>
      <c r="G641" s="50"/>
      <c r="H641" s="39">
        <v>1</v>
      </c>
      <c r="I641" s="36" t="str">
        <f>IF(F641="EUR",Tabelle1[[#This Row],[Betrag exkl. MwST.]]*Tabelle1[[#This Row],[MwSt. Satz]],"Rg. nicht in EUR")</f>
        <v>Rg. nicht in EUR</v>
      </c>
      <c r="J641" s="37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7">
        <f t="shared" si="18"/>
        <v>0</v>
      </c>
      <c r="L641" s="37">
        <f t="shared" si="19"/>
        <v>0</v>
      </c>
    </row>
    <row r="642" spans="2:12" x14ac:dyDescent="0.3">
      <c r="B642" s="33"/>
      <c r="C642" s="34"/>
      <c r="D642" s="34"/>
      <c r="E642" s="38"/>
      <c r="F642" s="35" t="s">
        <v>38</v>
      </c>
      <c r="G642" s="50"/>
      <c r="H642" s="39">
        <v>1</v>
      </c>
      <c r="I642" s="36" t="str">
        <f>IF(F642="EUR",Tabelle1[[#This Row],[Betrag exkl. MwST.]]*Tabelle1[[#This Row],[MwSt. Satz]],"Rg. nicht in EUR")</f>
        <v>Rg. nicht in EUR</v>
      </c>
      <c r="J642" s="37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7">
        <f t="shared" si="18"/>
        <v>0</v>
      </c>
      <c r="L642" s="37">
        <f t="shared" si="19"/>
        <v>0</v>
      </c>
    </row>
    <row r="643" spans="2:12" x14ac:dyDescent="0.3">
      <c r="B643" s="33"/>
      <c r="C643" s="34"/>
      <c r="D643" s="34"/>
      <c r="E643" s="38"/>
      <c r="F643" s="35" t="s">
        <v>38</v>
      </c>
      <c r="G643" s="50"/>
      <c r="H643" s="39">
        <v>1</v>
      </c>
      <c r="I643" s="36" t="str">
        <f>IF(F643="EUR",Tabelle1[[#This Row],[Betrag exkl. MwST.]]*Tabelle1[[#This Row],[MwSt. Satz]],"Rg. nicht in EUR")</f>
        <v>Rg. nicht in EUR</v>
      </c>
      <c r="J643" s="37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7">
        <f t="shared" si="18"/>
        <v>0</v>
      </c>
      <c r="L643" s="37">
        <f t="shared" si="19"/>
        <v>0</v>
      </c>
    </row>
    <row r="644" spans="2:12" x14ac:dyDescent="0.3">
      <c r="B644" s="33"/>
      <c r="C644" s="34"/>
      <c r="D644" s="34"/>
      <c r="E644" s="38"/>
      <c r="F644" s="35" t="s">
        <v>38</v>
      </c>
      <c r="G644" s="50"/>
      <c r="H644" s="39">
        <v>1</v>
      </c>
      <c r="I644" s="36" t="str">
        <f>IF(F644="EUR",Tabelle1[[#This Row],[Betrag exkl. MwST.]]*Tabelle1[[#This Row],[MwSt. Satz]],"Rg. nicht in EUR")</f>
        <v>Rg. nicht in EUR</v>
      </c>
      <c r="J644" s="37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7">
        <f t="shared" si="18"/>
        <v>0</v>
      </c>
      <c r="L644" s="37">
        <f t="shared" si="19"/>
        <v>0</v>
      </c>
    </row>
    <row r="645" spans="2:12" x14ac:dyDescent="0.3">
      <c r="B645" s="33"/>
      <c r="C645" s="34"/>
      <c r="D645" s="34"/>
      <c r="E645" s="38"/>
      <c r="F645" s="35" t="s">
        <v>38</v>
      </c>
      <c r="G645" s="50"/>
      <c r="H645" s="39">
        <v>1</v>
      </c>
      <c r="I645" s="36" t="str">
        <f>IF(F645="EUR",Tabelle1[[#This Row],[Betrag exkl. MwST.]]*Tabelle1[[#This Row],[MwSt. Satz]],"Rg. nicht in EUR")</f>
        <v>Rg. nicht in EUR</v>
      </c>
      <c r="J645" s="37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7">
        <f t="shared" si="18"/>
        <v>0</v>
      </c>
      <c r="L645" s="37">
        <f t="shared" si="19"/>
        <v>0</v>
      </c>
    </row>
    <row r="646" spans="2:12" x14ac:dyDescent="0.3">
      <c r="B646" s="33"/>
      <c r="C646" s="34"/>
      <c r="D646" s="34"/>
      <c r="E646" s="38"/>
      <c r="F646" s="35" t="s">
        <v>38</v>
      </c>
      <c r="G646" s="50"/>
      <c r="H646" s="39">
        <v>1</v>
      </c>
      <c r="I646" s="36" t="str">
        <f>IF(F646="EUR",Tabelle1[[#This Row],[Betrag exkl. MwST.]]*Tabelle1[[#This Row],[MwSt. Satz]],"Rg. nicht in EUR")</f>
        <v>Rg. nicht in EUR</v>
      </c>
      <c r="J646" s="37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7">
        <f t="shared" si="18"/>
        <v>0</v>
      </c>
      <c r="L646" s="37">
        <f t="shared" si="19"/>
        <v>0</v>
      </c>
    </row>
    <row r="647" spans="2:12" x14ac:dyDescent="0.3">
      <c r="B647" s="33"/>
      <c r="C647" s="34"/>
      <c r="D647" s="34"/>
      <c r="E647" s="38"/>
      <c r="F647" s="35" t="s">
        <v>38</v>
      </c>
      <c r="G647" s="50"/>
      <c r="H647" s="39">
        <v>1</v>
      </c>
      <c r="I647" s="36" t="str">
        <f>IF(F647="EUR",Tabelle1[[#This Row],[Betrag exkl. MwST.]]*Tabelle1[[#This Row],[MwSt. Satz]],"Rg. nicht in EUR")</f>
        <v>Rg. nicht in EUR</v>
      </c>
      <c r="J647" s="37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7">
        <f t="shared" si="18"/>
        <v>0</v>
      </c>
      <c r="L647" s="37">
        <f t="shared" si="19"/>
        <v>0</v>
      </c>
    </row>
    <row r="648" spans="2:12" x14ac:dyDescent="0.3">
      <c r="B648" s="33"/>
      <c r="C648" s="34"/>
      <c r="D648" s="34"/>
      <c r="E648" s="38"/>
      <c r="F648" s="35" t="s">
        <v>38</v>
      </c>
      <c r="G648" s="50"/>
      <c r="H648" s="39">
        <v>1</v>
      </c>
      <c r="I648" s="36" t="str">
        <f>IF(F648="EUR",Tabelle1[[#This Row],[Betrag exkl. MwST.]]*Tabelle1[[#This Row],[MwSt. Satz]],"Rg. nicht in EUR")</f>
        <v>Rg. nicht in EUR</v>
      </c>
      <c r="J648" s="37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7">
        <f t="shared" si="18"/>
        <v>0</v>
      </c>
      <c r="L648" s="37">
        <f t="shared" si="19"/>
        <v>0</v>
      </c>
    </row>
    <row r="649" spans="2:12" x14ac:dyDescent="0.3">
      <c r="B649" s="33"/>
      <c r="C649" s="34"/>
      <c r="D649" s="34"/>
      <c r="E649" s="38"/>
      <c r="F649" s="35" t="s">
        <v>38</v>
      </c>
      <c r="G649" s="50"/>
      <c r="H649" s="39">
        <v>1</v>
      </c>
      <c r="I649" s="36" t="str">
        <f>IF(F649="EUR",Tabelle1[[#This Row],[Betrag exkl. MwST.]]*Tabelle1[[#This Row],[MwSt. Satz]],"Rg. nicht in EUR")</f>
        <v>Rg. nicht in EUR</v>
      </c>
      <c r="J649" s="37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7">
        <f t="shared" si="18"/>
        <v>0</v>
      </c>
      <c r="L649" s="37">
        <f t="shared" si="19"/>
        <v>0</v>
      </c>
    </row>
    <row r="650" spans="2:12" x14ac:dyDescent="0.3">
      <c r="B650" s="33"/>
      <c r="C650" s="34"/>
      <c r="D650" s="34"/>
      <c r="E650" s="38"/>
      <c r="F650" s="35" t="s">
        <v>38</v>
      </c>
      <c r="G650" s="50"/>
      <c r="H650" s="39">
        <v>1</v>
      </c>
      <c r="I650" s="36" t="str">
        <f>IF(F650="EUR",Tabelle1[[#This Row],[Betrag exkl. MwST.]]*Tabelle1[[#This Row],[MwSt. Satz]],"Rg. nicht in EUR")</f>
        <v>Rg. nicht in EUR</v>
      </c>
      <c r="J650" s="37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7">
        <f t="shared" ref="K650:K713" si="20">H650*J650</f>
        <v>0</v>
      </c>
      <c r="L650" s="37">
        <f t="shared" ref="L650:L713" si="21">J650+K650</f>
        <v>0</v>
      </c>
    </row>
    <row r="651" spans="2:12" x14ac:dyDescent="0.3">
      <c r="B651" s="33"/>
      <c r="C651" s="34"/>
      <c r="D651" s="34"/>
      <c r="E651" s="38"/>
      <c r="F651" s="35" t="s">
        <v>38</v>
      </c>
      <c r="G651" s="50"/>
      <c r="H651" s="39">
        <v>1</v>
      </c>
      <c r="I651" s="36" t="str">
        <f>IF(F651="EUR",Tabelle1[[#This Row],[Betrag exkl. MwST.]]*Tabelle1[[#This Row],[MwSt. Satz]],"Rg. nicht in EUR")</f>
        <v>Rg. nicht in EUR</v>
      </c>
      <c r="J651" s="37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7">
        <f t="shared" si="20"/>
        <v>0</v>
      </c>
      <c r="L651" s="37">
        <f t="shared" si="21"/>
        <v>0</v>
      </c>
    </row>
    <row r="652" spans="2:12" x14ac:dyDescent="0.3">
      <c r="B652" s="33"/>
      <c r="C652" s="34"/>
      <c r="D652" s="34"/>
      <c r="E652" s="38"/>
      <c r="F652" s="35" t="s">
        <v>38</v>
      </c>
      <c r="G652" s="50"/>
      <c r="H652" s="39">
        <v>1</v>
      </c>
      <c r="I652" s="36" t="str">
        <f>IF(F652="EUR",Tabelle1[[#This Row],[Betrag exkl. MwST.]]*Tabelle1[[#This Row],[MwSt. Satz]],"Rg. nicht in EUR")</f>
        <v>Rg. nicht in EUR</v>
      </c>
      <c r="J652" s="37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7">
        <f t="shared" si="20"/>
        <v>0</v>
      </c>
      <c r="L652" s="37">
        <f t="shared" si="21"/>
        <v>0</v>
      </c>
    </row>
    <row r="653" spans="2:12" x14ac:dyDescent="0.3">
      <c r="B653" s="33"/>
      <c r="C653" s="34"/>
      <c r="D653" s="34"/>
      <c r="E653" s="38"/>
      <c r="F653" s="35" t="s">
        <v>38</v>
      </c>
      <c r="G653" s="50"/>
      <c r="H653" s="39">
        <v>1</v>
      </c>
      <c r="I653" s="36" t="str">
        <f>IF(F653="EUR",Tabelle1[[#This Row],[Betrag exkl. MwST.]]*Tabelle1[[#This Row],[MwSt. Satz]],"Rg. nicht in EUR")</f>
        <v>Rg. nicht in EUR</v>
      </c>
      <c r="J653" s="37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7">
        <f t="shared" si="20"/>
        <v>0</v>
      </c>
      <c r="L653" s="37">
        <f t="shared" si="21"/>
        <v>0</v>
      </c>
    </row>
    <row r="654" spans="2:12" x14ac:dyDescent="0.3">
      <c r="B654" s="33"/>
      <c r="C654" s="34"/>
      <c r="D654" s="34"/>
      <c r="E654" s="38"/>
      <c r="F654" s="35" t="s">
        <v>38</v>
      </c>
      <c r="G654" s="50"/>
      <c r="H654" s="39">
        <v>1</v>
      </c>
      <c r="I654" s="36" t="str">
        <f>IF(F654="EUR",Tabelle1[[#This Row],[Betrag exkl. MwST.]]*Tabelle1[[#This Row],[MwSt. Satz]],"Rg. nicht in EUR")</f>
        <v>Rg. nicht in EUR</v>
      </c>
      <c r="J654" s="37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7">
        <f t="shared" si="20"/>
        <v>0</v>
      </c>
      <c r="L654" s="37">
        <f t="shared" si="21"/>
        <v>0</v>
      </c>
    </row>
    <row r="655" spans="2:12" x14ac:dyDescent="0.3">
      <c r="B655" s="33"/>
      <c r="C655" s="34"/>
      <c r="D655" s="34"/>
      <c r="E655" s="38"/>
      <c r="F655" s="35" t="s">
        <v>38</v>
      </c>
      <c r="G655" s="50"/>
      <c r="H655" s="39">
        <v>1</v>
      </c>
      <c r="I655" s="36" t="str">
        <f>IF(F655="EUR",Tabelle1[[#This Row],[Betrag exkl. MwST.]]*Tabelle1[[#This Row],[MwSt. Satz]],"Rg. nicht in EUR")</f>
        <v>Rg. nicht in EUR</v>
      </c>
      <c r="J655" s="37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7">
        <f t="shared" si="20"/>
        <v>0</v>
      </c>
      <c r="L655" s="37">
        <f t="shared" si="21"/>
        <v>0</v>
      </c>
    </row>
    <row r="656" spans="2:12" x14ac:dyDescent="0.3">
      <c r="B656" s="33"/>
      <c r="C656" s="34"/>
      <c r="D656" s="34"/>
      <c r="E656" s="38"/>
      <c r="F656" s="35" t="s">
        <v>38</v>
      </c>
      <c r="G656" s="50"/>
      <c r="H656" s="39">
        <v>1</v>
      </c>
      <c r="I656" s="36" t="str">
        <f>IF(F656="EUR",Tabelle1[[#This Row],[Betrag exkl. MwST.]]*Tabelle1[[#This Row],[MwSt. Satz]],"Rg. nicht in EUR")</f>
        <v>Rg. nicht in EUR</v>
      </c>
      <c r="J656" s="37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7">
        <f t="shared" si="20"/>
        <v>0</v>
      </c>
      <c r="L656" s="37">
        <f t="shared" si="21"/>
        <v>0</v>
      </c>
    </row>
    <row r="657" spans="2:12" x14ac:dyDescent="0.3">
      <c r="B657" s="33"/>
      <c r="C657" s="34"/>
      <c r="D657" s="34"/>
      <c r="E657" s="38"/>
      <c r="F657" s="35" t="s">
        <v>38</v>
      </c>
      <c r="G657" s="50"/>
      <c r="H657" s="39">
        <v>1</v>
      </c>
      <c r="I657" s="36" t="str">
        <f>IF(F657="EUR",Tabelle1[[#This Row],[Betrag exkl. MwST.]]*Tabelle1[[#This Row],[MwSt. Satz]],"Rg. nicht in EUR")</f>
        <v>Rg. nicht in EUR</v>
      </c>
      <c r="J657" s="37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7">
        <f t="shared" si="20"/>
        <v>0</v>
      </c>
      <c r="L657" s="37">
        <f t="shared" si="21"/>
        <v>0</v>
      </c>
    </row>
    <row r="658" spans="2:12" x14ac:dyDescent="0.3">
      <c r="B658" s="33"/>
      <c r="C658" s="34"/>
      <c r="D658" s="34"/>
      <c r="E658" s="38"/>
      <c r="F658" s="35" t="s">
        <v>38</v>
      </c>
      <c r="G658" s="50"/>
      <c r="H658" s="39">
        <v>1</v>
      </c>
      <c r="I658" s="36" t="str">
        <f>IF(F658="EUR",Tabelle1[[#This Row],[Betrag exkl. MwST.]]*Tabelle1[[#This Row],[MwSt. Satz]],"Rg. nicht in EUR")</f>
        <v>Rg. nicht in EUR</v>
      </c>
      <c r="J658" s="37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7">
        <f t="shared" si="20"/>
        <v>0</v>
      </c>
      <c r="L658" s="37">
        <f t="shared" si="21"/>
        <v>0</v>
      </c>
    </row>
    <row r="659" spans="2:12" x14ac:dyDescent="0.3">
      <c r="B659" s="33"/>
      <c r="C659" s="34"/>
      <c r="D659" s="34"/>
      <c r="E659" s="38"/>
      <c r="F659" s="35" t="s">
        <v>38</v>
      </c>
      <c r="G659" s="50"/>
      <c r="H659" s="39">
        <v>1</v>
      </c>
      <c r="I659" s="36" t="str">
        <f>IF(F659="EUR",Tabelle1[[#This Row],[Betrag exkl. MwST.]]*Tabelle1[[#This Row],[MwSt. Satz]],"Rg. nicht in EUR")</f>
        <v>Rg. nicht in EUR</v>
      </c>
      <c r="J659" s="37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7">
        <f t="shared" si="20"/>
        <v>0</v>
      </c>
      <c r="L659" s="37">
        <f t="shared" si="21"/>
        <v>0</v>
      </c>
    </row>
    <row r="660" spans="2:12" x14ac:dyDescent="0.3">
      <c r="B660" s="33"/>
      <c r="C660" s="34"/>
      <c r="D660" s="34"/>
      <c r="E660" s="38"/>
      <c r="F660" s="35" t="s">
        <v>38</v>
      </c>
      <c r="G660" s="50"/>
      <c r="H660" s="39">
        <v>1</v>
      </c>
      <c r="I660" s="36" t="str">
        <f>IF(F660="EUR",Tabelle1[[#This Row],[Betrag exkl. MwST.]]*Tabelle1[[#This Row],[MwSt. Satz]],"Rg. nicht in EUR")</f>
        <v>Rg. nicht in EUR</v>
      </c>
      <c r="J660" s="37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7">
        <f t="shared" si="20"/>
        <v>0</v>
      </c>
      <c r="L660" s="37">
        <f t="shared" si="21"/>
        <v>0</v>
      </c>
    </row>
    <row r="661" spans="2:12" x14ac:dyDescent="0.3">
      <c r="B661" s="33"/>
      <c r="C661" s="34"/>
      <c r="D661" s="34"/>
      <c r="E661" s="38"/>
      <c r="F661" s="35" t="s">
        <v>38</v>
      </c>
      <c r="G661" s="50"/>
      <c r="H661" s="39">
        <v>1</v>
      </c>
      <c r="I661" s="36" t="str">
        <f>IF(F661="EUR",Tabelle1[[#This Row],[Betrag exkl. MwST.]]*Tabelle1[[#This Row],[MwSt. Satz]],"Rg. nicht in EUR")</f>
        <v>Rg. nicht in EUR</v>
      </c>
      <c r="J661" s="37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7">
        <f t="shared" si="20"/>
        <v>0</v>
      </c>
      <c r="L661" s="37">
        <f t="shared" si="21"/>
        <v>0</v>
      </c>
    </row>
    <row r="662" spans="2:12" x14ac:dyDescent="0.3">
      <c r="B662" s="33"/>
      <c r="C662" s="34"/>
      <c r="D662" s="34"/>
      <c r="E662" s="38"/>
      <c r="F662" s="35" t="s">
        <v>38</v>
      </c>
      <c r="G662" s="50"/>
      <c r="H662" s="39">
        <v>1</v>
      </c>
      <c r="I662" s="36" t="str">
        <f>IF(F662="EUR",Tabelle1[[#This Row],[Betrag exkl. MwST.]]*Tabelle1[[#This Row],[MwSt. Satz]],"Rg. nicht in EUR")</f>
        <v>Rg. nicht in EUR</v>
      </c>
      <c r="J662" s="37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7">
        <f t="shared" si="20"/>
        <v>0</v>
      </c>
      <c r="L662" s="37">
        <f t="shared" si="21"/>
        <v>0</v>
      </c>
    </row>
    <row r="663" spans="2:12" x14ac:dyDescent="0.3">
      <c r="B663" s="33"/>
      <c r="C663" s="34"/>
      <c r="D663" s="34"/>
      <c r="E663" s="38"/>
      <c r="F663" s="35" t="s">
        <v>38</v>
      </c>
      <c r="G663" s="50"/>
      <c r="H663" s="39">
        <v>1</v>
      </c>
      <c r="I663" s="36" t="str">
        <f>IF(F663="EUR",Tabelle1[[#This Row],[Betrag exkl. MwST.]]*Tabelle1[[#This Row],[MwSt. Satz]],"Rg. nicht in EUR")</f>
        <v>Rg. nicht in EUR</v>
      </c>
      <c r="J663" s="37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7">
        <f t="shared" si="20"/>
        <v>0</v>
      </c>
      <c r="L663" s="37">
        <f t="shared" si="21"/>
        <v>0</v>
      </c>
    </row>
    <row r="664" spans="2:12" x14ac:dyDescent="0.3">
      <c r="B664" s="33"/>
      <c r="C664" s="34"/>
      <c r="D664" s="34"/>
      <c r="E664" s="38"/>
      <c r="F664" s="35" t="s">
        <v>38</v>
      </c>
      <c r="G664" s="50"/>
      <c r="H664" s="39">
        <v>1</v>
      </c>
      <c r="I664" s="36" t="str">
        <f>IF(F664="EUR",Tabelle1[[#This Row],[Betrag exkl. MwST.]]*Tabelle1[[#This Row],[MwSt. Satz]],"Rg. nicht in EUR")</f>
        <v>Rg. nicht in EUR</v>
      </c>
      <c r="J664" s="37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7">
        <f t="shared" si="20"/>
        <v>0</v>
      </c>
      <c r="L664" s="37">
        <f t="shared" si="21"/>
        <v>0</v>
      </c>
    </row>
    <row r="665" spans="2:12" x14ac:dyDescent="0.3">
      <c r="B665" s="33"/>
      <c r="C665" s="34"/>
      <c r="D665" s="34"/>
      <c r="E665" s="38"/>
      <c r="F665" s="35" t="s">
        <v>38</v>
      </c>
      <c r="G665" s="50"/>
      <c r="H665" s="39">
        <v>1</v>
      </c>
      <c r="I665" s="36" t="str">
        <f>IF(F665="EUR",Tabelle1[[#This Row],[Betrag exkl. MwST.]]*Tabelle1[[#This Row],[MwSt. Satz]],"Rg. nicht in EUR")</f>
        <v>Rg. nicht in EUR</v>
      </c>
      <c r="J665" s="37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7">
        <f t="shared" si="20"/>
        <v>0</v>
      </c>
      <c r="L665" s="37">
        <f t="shared" si="21"/>
        <v>0</v>
      </c>
    </row>
    <row r="666" spans="2:12" x14ac:dyDescent="0.3">
      <c r="B666" s="33"/>
      <c r="C666" s="34"/>
      <c r="D666" s="34"/>
      <c r="E666" s="38"/>
      <c r="F666" s="35" t="s">
        <v>38</v>
      </c>
      <c r="G666" s="50"/>
      <c r="H666" s="39">
        <v>1</v>
      </c>
      <c r="I666" s="36" t="str">
        <f>IF(F666="EUR",Tabelle1[[#This Row],[Betrag exkl. MwST.]]*Tabelle1[[#This Row],[MwSt. Satz]],"Rg. nicht in EUR")</f>
        <v>Rg. nicht in EUR</v>
      </c>
      <c r="J666" s="37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7">
        <f t="shared" si="20"/>
        <v>0</v>
      </c>
      <c r="L666" s="37">
        <f t="shared" si="21"/>
        <v>0</v>
      </c>
    </row>
    <row r="667" spans="2:12" x14ac:dyDescent="0.3">
      <c r="B667" s="33"/>
      <c r="C667" s="34"/>
      <c r="D667" s="34"/>
      <c r="E667" s="38"/>
      <c r="F667" s="35" t="s">
        <v>38</v>
      </c>
      <c r="G667" s="50"/>
      <c r="H667" s="39">
        <v>1</v>
      </c>
      <c r="I667" s="36" t="str">
        <f>IF(F667="EUR",Tabelle1[[#This Row],[Betrag exkl. MwST.]]*Tabelle1[[#This Row],[MwSt. Satz]],"Rg. nicht in EUR")</f>
        <v>Rg. nicht in EUR</v>
      </c>
      <c r="J667" s="37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7">
        <f t="shared" si="20"/>
        <v>0</v>
      </c>
      <c r="L667" s="37">
        <f t="shared" si="21"/>
        <v>0</v>
      </c>
    </row>
    <row r="668" spans="2:12" x14ac:dyDescent="0.3">
      <c r="B668" s="33"/>
      <c r="C668" s="34"/>
      <c r="D668" s="34"/>
      <c r="E668" s="38"/>
      <c r="F668" s="35" t="s">
        <v>38</v>
      </c>
      <c r="G668" s="50"/>
      <c r="H668" s="39">
        <v>1</v>
      </c>
      <c r="I668" s="36" t="str">
        <f>IF(F668="EUR",Tabelle1[[#This Row],[Betrag exkl. MwST.]]*Tabelle1[[#This Row],[MwSt. Satz]],"Rg. nicht in EUR")</f>
        <v>Rg. nicht in EUR</v>
      </c>
      <c r="J668" s="37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7">
        <f t="shared" si="20"/>
        <v>0</v>
      </c>
      <c r="L668" s="37">
        <f t="shared" si="21"/>
        <v>0</v>
      </c>
    </row>
    <row r="669" spans="2:12" x14ac:dyDescent="0.3">
      <c r="B669" s="33"/>
      <c r="C669" s="34"/>
      <c r="D669" s="34"/>
      <c r="E669" s="38"/>
      <c r="F669" s="35" t="s">
        <v>38</v>
      </c>
      <c r="G669" s="50"/>
      <c r="H669" s="39">
        <v>1</v>
      </c>
      <c r="I669" s="36" t="str">
        <f>IF(F669="EUR",Tabelle1[[#This Row],[Betrag exkl. MwST.]]*Tabelle1[[#This Row],[MwSt. Satz]],"Rg. nicht in EUR")</f>
        <v>Rg. nicht in EUR</v>
      </c>
      <c r="J669" s="37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7">
        <f t="shared" si="20"/>
        <v>0</v>
      </c>
      <c r="L669" s="37">
        <f t="shared" si="21"/>
        <v>0</v>
      </c>
    </row>
    <row r="670" spans="2:12" x14ac:dyDescent="0.3">
      <c r="B670" s="33"/>
      <c r="C670" s="34"/>
      <c r="D670" s="34"/>
      <c r="E670" s="38"/>
      <c r="F670" s="35" t="s">
        <v>38</v>
      </c>
      <c r="G670" s="50"/>
      <c r="H670" s="39">
        <v>1</v>
      </c>
      <c r="I670" s="36" t="str">
        <f>IF(F670="EUR",Tabelle1[[#This Row],[Betrag exkl. MwST.]]*Tabelle1[[#This Row],[MwSt. Satz]],"Rg. nicht in EUR")</f>
        <v>Rg. nicht in EUR</v>
      </c>
      <c r="J670" s="37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7">
        <f t="shared" si="20"/>
        <v>0</v>
      </c>
      <c r="L670" s="37">
        <f t="shared" si="21"/>
        <v>0</v>
      </c>
    </row>
    <row r="671" spans="2:12" x14ac:dyDescent="0.3">
      <c r="B671" s="33"/>
      <c r="C671" s="34"/>
      <c r="D671" s="34"/>
      <c r="E671" s="38"/>
      <c r="F671" s="35" t="s">
        <v>38</v>
      </c>
      <c r="G671" s="50"/>
      <c r="H671" s="39">
        <v>1</v>
      </c>
      <c r="I671" s="36" t="str">
        <f>IF(F671="EUR",Tabelle1[[#This Row],[Betrag exkl. MwST.]]*Tabelle1[[#This Row],[MwSt. Satz]],"Rg. nicht in EUR")</f>
        <v>Rg. nicht in EUR</v>
      </c>
      <c r="J671" s="37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7">
        <f t="shared" si="20"/>
        <v>0</v>
      </c>
      <c r="L671" s="37">
        <f t="shared" si="21"/>
        <v>0</v>
      </c>
    </row>
    <row r="672" spans="2:12" x14ac:dyDescent="0.3">
      <c r="B672" s="33"/>
      <c r="C672" s="34"/>
      <c r="D672" s="34"/>
      <c r="E672" s="38"/>
      <c r="F672" s="35" t="s">
        <v>38</v>
      </c>
      <c r="G672" s="50"/>
      <c r="H672" s="39">
        <v>1</v>
      </c>
      <c r="I672" s="36" t="str">
        <f>IF(F672="EUR",Tabelle1[[#This Row],[Betrag exkl. MwST.]]*Tabelle1[[#This Row],[MwSt. Satz]],"Rg. nicht in EUR")</f>
        <v>Rg. nicht in EUR</v>
      </c>
      <c r="J672" s="37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7">
        <f t="shared" si="20"/>
        <v>0</v>
      </c>
      <c r="L672" s="37">
        <f t="shared" si="21"/>
        <v>0</v>
      </c>
    </row>
    <row r="673" spans="2:12" x14ac:dyDescent="0.3">
      <c r="B673" s="33"/>
      <c r="C673" s="34"/>
      <c r="D673" s="34"/>
      <c r="E673" s="38"/>
      <c r="F673" s="35" t="s">
        <v>38</v>
      </c>
      <c r="G673" s="50"/>
      <c r="H673" s="39">
        <v>1</v>
      </c>
      <c r="I673" s="36" t="str">
        <f>IF(F673="EUR",Tabelle1[[#This Row],[Betrag exkl. MwST.]]*Tabelle1[[#This Row],[MwSt. Satz]],"Rg. nicht in EUR")</f>
        <v>Rg. nicht in EUR</v>
      </c>
      <c r="J673" s="37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7">
        <f t="shared" si="20"/>
        <v>0</v>
      </c>
      <c r="L673" s="37">
        <f t="shared" si="21"/>
        <v>0</v>
      </c>
    </row>
    <row r="674" spans="2:12" x14ac:dyDescent="0.3">
      <c r="B674" s="33"/>
      <c r="C674" s="34"/>
      <c r="D674" s="34"/>
      <c r="E674" s="38"/>
      <c r="F674" s="35" t="s">
        <v>38</v>
      </c>
      <c r="G674" s="50"/>
      <c r="H674" s="39">
        <v>1</v>
      </c>
      <c r="I674" s="36" t="str">
        <f>IF(F674="EUR",Tabelle1[[#This Row],[Betrag exkl. MwST.]]*Tabelle1[[#This Row],[MwSt. Satz]],"Rg. nicht in EUR")</f>
        <v>Rg. nicht in EUR</v>
      </c>
      <c r="J674" s="37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7">
        <f t="shared" si="20"/>
        <v>0</v>
      </c>
      <c r="L674" s="37">
        <f t="shared" si="21"/>
        <v>0</v>
      </c>
    </row>
    <row r="675" spans="2:12" x14ac:dyDescent="0.3">
      <c r="B675" s="33"/>
      <c r="C675" s="34"/>
      <c r="D675" s="34"/>
      <c r="E675" s="38"/>
      <c r="F675" s="35" t="s">
        <v>38</v>
      </c>
      <c r="G675" s="50"/>
      <c r="H675" s="39">
        <v>1</v>
      </c>
      <c r="I675" s="36" t="str">
        <f>IF(F675="EUR",Tabelle1[[#This Row],[Betrag exkl. MwST.]]*Tabelle1[[#This Row],[MwSt. Satz]],"Rg. nicht in EUR")</f>
        <v>Rg. nicht in EUR</v>
      </c>
      <c r="J675" s="37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7">
        <f t="shared" si="20"/>
        <v>0</v>
      </c>
      <c r="L675" s="37">
        <f t="shared" si="21"/>
        <v>0</v>
      </c>
    </row>
    <row r="676" spans="2:12" x14ac:dyDescent="0.3">
      <c r="B676" s="33"/>
      <c r="C676" s="34"/>
      <c r="D676" s="34"/>
      <c r="E676" s="38"/>
      <c r="F676" s="35" t="s">
        <v>38</v>
      </c>
      <c r="G676" s="50"/>
      <c r="H676" s="39">
        <v>1</v>
      </c>
      <c r="I676" s="36" t="str">
        <f>IF(F676="EUR",Tabelle1[[#This Row],[Betrag exkl. MwST.]]*Tabelle1[[#This Row],[MwSt. Satz]],"Rg. nicht in EUR")</f>
        <v>Rg. nicht in EUR</v>
      </c>
      <c r="J676" s="37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7">
        <f t="shared" si="20"/>
        <v>0</v>
      </c>
      <c r="L676" s="37">
        <f t="shared" si="21"/>
        <v>0</v>
      </c>
    </row>
    <row r="677" spans="2:12" x14ac:dyDescent="0.3">
      <c r="B677" s="33"/>
      <c r="C677" s="34"/>
      <c r="D677" s="34"/>
      <c r="E677" s="38"/>
      <c r="F677" s="35" t="s">
        <v>38</v>
      </c>
      <c r="G677" s="50"/>
      <c r="H677" s="39">
        <v>1</v>
      </c>
      <c r="I677" s="36" t="str">
        <f>IF(F677="EUR",Tabelle1[[#This Row],[Betrag exkl. MwST.]]*Tabelle1[[#This Row],[MwSt. Satz]],"Rg. nicht in EUR")</f>
        <v>Rg. nicht in EUR</v>
      </c>
      <c r="J677" s="37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7">
        <f t="shared" si="20"/>
        <v>0</v>
      </c>
      <c r="L677" s="37">
        <f t="shared" si="21"/>
        <v>0</v>
      </c>
    </row>
    <row r="678" spans="2:12" x14ac:dyDescent="0.3">
      <c r="B678" s="33"/>
      <c r="C678" s="34"/>
      <c r="D678" s="34"/>
      <c r="E678" s="38"/>
      <c r="F678" s="35" t="s">
        <v>38</v>
      </c>
      <c r="G678" s="50"/>
      <c r="H678" s="39">
        <v>1</v>
      </c>
      <c r="I678" s="36" t="str">
        <f>IF(F678="EUR",Tabelle1[[#This Row],[Betrag exkl. MwST.]]*Tabelle1[[#This Row],[MwSt. Satz]],"Rg. nicht in EUR")</f>
        <v>Rg. nicht in EUR</v>
      </c>
      <c r="J678" s="37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7">
        <f t="shared" si="20"/>
        <v>0</v>
      </c>
      <c r="L678" s="37">
        <f t="shared" si="21"/>
        <v>0</v>
      </c>
    </row>
    <row r="679" spans="2:12" x14ac:dyDescent="0.3">
      <c r="B679" s="33"/>
      <c r="C679" s="34"/>
      <c r="D679" s="34"/>
      <c r="E679" s="38"/>
      <c r="F679" s="35" t="s">
        <v>38</v>
      </c>
      <c r="G679" s="50"/>
      <c r="H679" s="39">
        <v>1</v>
      </c>
      <c r="I679" s="36" t="str">
        <f>IF(F679="EUR",Tabelle1[[#This Row],[Betrag exkl. MwST.]]*Tabelle1[[#This Row],[MwSt. Satz]],"Rg. nicht in EUR")</f>
        <v>Rg. nicht in EUR</v>
      </c>
      <c r="J679" s="37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7">
        <f t="shared" si="20"/>
        <v>0</v>
      </c>
      <c r="L679" s="37">
        <f t="shared" si="21"/>
        <v>0</v>
      </c>
    </row>
    <row r="680" spans="2:12" x14ac:dyDescent="0.3">
      <c r="B680" s="33"/>
      <c r="C680" s="34"/>
      <c r="D680" s="34"/>
      <c r="E680" s="38"/>
      <c r="F680" s="35" t="s">
        <v>38</v>
      </c>
      <c r="G680" s="50"/>
      <c r="H680" s="39">
        <v>1</v>
      </c>
      <c r="I680" s="36" t="str">
        <f>IF(F680="EUR",Tabelle1[[#This Row],[Betrag exkl. MwST.]]*Tabelle1[[#This Row],[MwSt. Satz]],"Rg. nicht in EUR")</f>
        <v>Rg. nicht in EUR</v>
      </c>
      <c r="J680" s="37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7">
        <f t="shared" si="20"/>
        <v>0</v>
      </c>
      <c r="L680" s="37">
        <f t="shared" si="21"/>
        <v>0</v>
      </c>
    </row>
    <row r="681" spans="2:12" x14ac:dyDescent="0.3">
      <c r="B681" s="33"/>
      <c r="C681" s="34"/>
      <c r="D681" s="34"/>
      <c r="E681" s="38"/>
      <c r="F681" s="35" t="s">
        <v>38</v>
      </c>
      <c r="G681" s="50"/>
      <c r="H681" s="39">
        <v>1</v>
      </c>
      <c r="I681" s="36" t="str">
        <f>IF(F681="EUR",Tabelle1[[#This Row],[Betrag exkl. MwST.]]*Tabelle1[[#This Row],[MwSt. Satz]],"Rg. nicht in EUR")</f>
        <v>Rg. nicht in EUR</v>
      </c>
      <c r="J681" s="37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7">
        <f t="shared" si="20"/>
        <v>0</v>
      </c>
      <c r="L681" s="37">
        <f t="shared" si="21"/>
        <v>0</v>
      </c>
    </row>
    <row r="682" spans="2:12" x14ac:dyDescent="0.3">
      <c r="B682" s="33"/>
      <c r="C682" s="34"/>
      <c r="D682" s="34"/>
      <c r="E682" s="38"/>
      <c r="F682" s="35" t="s">
        <v>38</v>
      </c>
      <c r="G682" s="50"/>
      <c r="H682" s="39">
        <v>1</v>
      </c>
      <c r="I682" s="36" t="str">
        <f>IF(F682="EUR",Tabelle1[[#This Row],[Betrag exkl. MwST.]]*Tabelle1[[#This Row],[MwSt. Satz]],"Rg. nicht in EUR")</f>
        <v>Rg. nicht in EUR</v>
      </c>
      <c r="J682" s="37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7">
        <f t="shared" si="20"/>
        <v>0</v>
      </c>
      <c r="L682" s="37">
        <f t="shared" si="21"/>
        <v>0</v>
      </c>
    </row>
    <row r="683" spans="2:12" x14ac:dyDescent="0.3">
      <c r="B683" s="33"/>
      <c r="C683" s="34"/>
      <c r="D683" s="34"/>
      <c r="E683" s="38"/>
      <c r="F683" s="35" t="s">
        <v>38</v>
      </c>
      <c r="G683" s="50"/>
      <c r="H683" s="39">
        <v>1</v>
      </c>
      <c r="I683" s="36" t="str">
        <f>IF(F683="EUR",Tabelle1[[#This Row],[Betrag exkl. MwST.]]*Tabelle1[[#This Row],[MwSt. Satz]],"Rg. nicht in EUR")</f>
        <v>Rg. nicht in EUR</v>
      </c>
      <c r="J683" s="37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7">
        <f t="shared" si="20"/>
        <v>0</v>
      </c>
      <c r="L683" s="37">
        <f t="shared" si="21"/>
        <v>0</v>
      </c>
    </row>
    <row r="684" spans="2:12" x14ac:dyDescent="0.3">
      <c r="B684" s="33"/>
      <c r="C684" s="34"/>
      <c r="D684" s="34"/>
      <c r="E684" s="38"/>
      <c r="F684" s="35" t="s">
        <v>38</v>
      </c>
      <c r="G684" s="50"/>
      <c r="H684" s="39">
        <v>1</v>
      </c>
      <c r="I684" s="36" t="str">
        <f>IF(F684="EUR",Tabelle1[[#This Row],[Betrag exkl. MwST.]]*Tabelle1[[#This Row],[MwSt. Satz]],"Rg. nicht in EUR")</f>
        <v>Rg. nicht in EUR</v>
      </c>
      <c r="J684" s="37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7">
        <f t="shared" si="20"/>
        <v>0</v>
      </c>
      <c r="L684" s="37">
        <f t="shared" si="21"/>
        <v>0</v>
      </c>
    </row>
    <row r="685" spans="2:12" x14ac:dyDescent="0.3">
      <c r="B685" s="33"/>
      <c r="C685" s="34"/>
      <c r="D685" s="34"/>
      <c r="E685" s="38"/>
      <c r="F685" s="35" t="s">
        <v>38</v>
      </c>
      <c r="G685" s="50"/>
      <c r="H685" s="39">
        <v>1</v>
      </c>
      <c r="I685" s="36" t="str">
        <f>IF(F685="EUR",Tabelle1[[#This Row],[Betrag exkl. MwST.]]*Tabelle1[[#This Row],[MwSt. Satz]],"Rg. nicht in EUR")</f>
        <v>Rg. nicht in EUR</v>
      </c>
      <c r="J685" s="37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7">
        <f t="shared" si="20"/>
        <v>0</v>
      </c>
      <c r="L685" s="37">
        <f t="shared" si="21"/>
        <v>0</v>
      </c>
    </row>
    <row r="686" spans="2:12" x14ac:dyDescent="0.3">
      <c r="B686" s="33"/>
      <c r="C686" s="34"/>
      <c r="D686" s="34"/>
      <c r="E686" s="38"/>
      <c r="F686" s="35" t="s">
        <v>38</v>
      </c>
      <c r="G686" s="50"/>
      <c r="H686" s="39">
        <v>1</v>
      </c>
      <c r="I686" s="36" t="str">
        <f>IF(F686="EUR",Tabelle1[[#This Row],[Betrag exkl. MwST.]]*Tabelle1[[#This Row],[MwSt. Satz]],"Rg. nicht in EUR")</f>
        <v>Rg. nicht in EUR</v>
      </c>
      <c r="J686" s="37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7">
        <f t="shared" si="20"/>
        <v>0</v>
      </c>
      <c r="L686" s="37">
        <f t="shared" si="21"/>
        <v>0</v>
      </c>
    </row>
    <row r="687" spans="2:12" x14ac:dyDescent="0.3">
      <c r="B687" s="33"/>
      <c r="C687" s="34"/>
      <c r="D687" s="34"/>
      <c r="E687" s="38"/>
      <c r="F687" s="35" t="s">
        <v>38</v>
      </c>
      <c r="G687" s="50"/>
      <c r="H687" s="39">
        <v>1</v>
      </c>
      <c r="I687" s="36" t="str">
        <f>IF(F687="EUR",Tabelle1[[#This Row],[Betrag exkl. MwST.]]*Tabelle1[[#This Row],[MwSt. Satz]],"Rg. nicht in EUR")</f>
        <v>Rg. nicht in EUR</v>
      </c>
      <c r="J687" s="37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7">
        <f t="shared" si="20"/>
        <v>0</v>
      </c>
      <c r="L687" s="37">
        <f t="shared" si="21"/>
        <v>0</v>
      </c>
    </row>
    <row r="688" spans="2:12" x14ac:dyDescent="0.3">
      <c r="B688" s="33"/>
      <c r="C688" s="34"/>
      <c r="D688" s="34"/>
      <c r="E688" s="38"/>
      <c r="F688" s="35" t="s">
        <v>38</v>
      </c>
      <c r="G688" s="50"/>
      <c r="H688" s="39">
        <v>1</v>
      </c>
      <c r="I688" s="36" t="str">
        <f>IF(F688="EUR",Tabelle1[[#This Row],[Betrag exkl. MwST.]]*Tabelle1[[#This Row],[MwSt. Satz]],"Rg. nicht in EUR")</f>
        <v>Rg. nicht in EUR</v>
      </c>
      <c r="J688" s="37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7">
        <f t="shared" si="20"/>
        <v>0</v>
      </c>
      <c r="L688" s="37">
        <f t="shared" si="21"/>
        <v>0</v>
      </c>
    </row>
    <row r="689" spans="2:12" x14ac:dyDescent="0.3">
      <c r="B689" s="33"/>
      <c r="C689" s="34"/>
      <c r="D689" s="34"/>
      <c r="E689" s="38"/>
      <c r="F689" s="35" t="s">
        <v>38</v>
      </c>
      <c r="G689" s="50"/>
      <c r="H689" s="39">
        <v>1</v>
      </c>
      <c r="I689" s="36" t="str">
        <f>IF(F689="EUR",Tabelle1[[#This Row],[Betrag exkl. MwST.]]*Tabelle1[[#This Row],[MwSt. Satz]],"Rg. nicht in EUR")</f>
        <v>Rg. nicht in EUR</v>
      </c>
      <c r="J689" s="37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7">
        <f t="shared" si="20"/>
        <v>0</v>
      </c>
      <c r="L689" s="37">
        <f t="shared" si="21"/>
        <v>0</v>
      </c>
    </row>
    <row r="690" spans="2:12" x14ac:dyDescent="0.3">
      <c r="B690" s="33"/>
      <c r="C690" s="34"/>
      <c r="D690" s="34"/>
      <c r="E690" s="38"/>
      <c r="F690" s="35" t="s">
        <v>38</v>
      </c>
      <c r="G690" s="50"/>
      <c r="H690" s="39">
        <v>1</v>
      </c>
      <c r="I690" s="36" t="str">
        <f>IF(F690="EUR",Tabelle1[[#This Row],[Betrag exkl. MwST.]]*Tabelle1[[#This Row],[MwSt. Satz]],"Rg. nicht in EUR")</f>
        <v>Rg. nicht in EUR</v>
      </c>
      <c r="J690" s="37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7">
        <f t="shared" si="20"/>
        <v>0</v>
      </c>
      <c r="L690" s="37">
        <f t="shared" si="21"/>
        <v>0</v>
      </c>
    </row>
    <row r="691" spans="2:12" x14ac:dyDescent="0.3">
      <c r="B691" s="33"/>
      <c r="C691" s="34"/>
      <c r="D691" s="34"/>
      <c r="E691" s="38"/>
      <c r="F691" s="35" t="s">
        <v>38</v>
      </c>
      <c r="G691" s="50"/>
      <c r="H691" s="39">
        <v>1</v>
      </c>
      <c r="I691" s="36" t="str">
        <f>IF(F691="EUR",Tabelle1[[#This Row],[Betrag exkl. MwST.]]*Tabelle1[[#This Row],[MwSt. Satz]],"Rg. nicht in EUR")</f>
        <v>Rg. nicht in EUR</v>
      </c>
      <c r="J691" s="37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7">
        <f t="shared" si="20"/>
        <v>0</v>
      </c>
      <c r="L691" s="37">
        <f t="shared" si="21"/>
        <v>0</v>
      </c>
    </row>
    <row r="692" spans="2:12" x14ac:dyDescent="0.3">
      <c r="B692" s="33"/>
      <c r="C692" s="34"/>
      <c r="D692" s="34"/>
      <c r="E692" s="38"/>
      <c r="F692" s="35" t="s">
        <v>38</v>
      </c>
      <c r="G692" s="50"/>
      <c r="H692" s="39">
        <v>1</v>
      </c>
      <c r="I692" s="36" t="str">
        <f>IF(F692="EUR",Tabelle1[[#This Row],[Betrag exkl. MwST.]]*Tabelle1[[#This Row],[MwSt. Satz]],"Rg. nicht in EUR")</f>
        <v>Rg. nicht in EUR</v>
      </c>
      <c r="J692" s="37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7">
        <f t="shared" si="20"/>
        <v>0</v>
      </c>
      <c r="L692" s="37">
        <f t="shared" si="21"/>
        <v>0</v>
      </c>
    </row>
    <row r="693" spans="2:12" x14ac:dyDescent="0.3">
      <c r="B693" s="33"/>
      <c r="C693" s="34"/>
      <c r="D693" s="34"/>
      <c r="E693" s="38"/>
      <c r="F693" s="35" t="s">
        <v>38</v>
      </c>
      <c r="G693" s="50"/>
      <c r="H693" s="39">
        <v>1</v>
      </c>
      <c r="I693" s="36" t="str">
        <f>IF(F693="EUR",Tabelle1[[#This Row],[Betrag exkl. MwST.]]*Tabelle1[[#This Row],[MwSt. Satz]],"Rg. nicht in EUR")</f>
        <v>Rg. nicht in EUR</v>
      </c>
      <c r="J693" s="37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7">
        <f t="shared" si="20"/>
        <v>0</v>
      </c>
      <c r="L693" s="37">
        <f t="shared" si="21"/>
        <v>0</v>
      </c>
    </row>
    <row r="694" spans="2:12" x14ac:dyDescent="0.3">
      <c r="B694" s="33"/>
      <c r="C694" s="34"/>
      <c r="D694" s="34"/>
      <c r="E694" s="38"/>
      <c r="F694" s="35" t="s">
        <v>38</v>
      </c>
      <c r="G694" s="50"/>
      <c r="H694" s="39">
        <v>1</v>
      </c>
      <c r="I694" s="36" t="str">
        <f>IF(F694="EUR",Tabelle1[[#This Row],[Betrag exkl. MwST.]]*Tabelle1[[#This Row],[MwSt. Satz]],"Rg. nicht in EUR")</f>
        <v>Rg. nicht in EUR</v>
      </c>
      <c r="J694" s="37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7">
        <f t="shared" si="20"/>
        <v>0</v>
      </c>
      <c r="L694" s="37">
        <f t="shared" si="21"/>
        <v>0</v>
      </c>
    </row>
    <row r="695" spans="2:12" x14ac:dyDescent="0.3">
      <c r="B695" s="33"/>
      <c r="C695" s="34"/>
      <c r="D695" s="34"/>
      <c r="E695" s="38"/>
      <c r="F695" s="35" t="s">
        <v>38</v>
      </c>
      <c r="G695" s="50"/>
      <c r="H695" s="39">
        <v>1</v>
      </c>
      <c r="I695" s="36" t="str">
        <f>IF(F695="EUR",Tabelle1[[#This Row],[Betrag exkl. MwST.]]*Tabelle1[[#This Row],[MwSt. Satz]],"Rg. nicht in EUR")</f>
        <v>Rg. nicht in EUR</v>
      </c>
      <c r="J695" s="37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7">
        <f t="shared" si="20"/>
        <v>0</v>
      </c>
      <c r="L695" s="37">
        <f t="shared" si="21"/>
        <v>0</v>
      </c>
    </row>
    <row r="696" spans="2:12" x14ac:dyDescent="0.3">
      <c r="B696" s="33"/>
      <c r="C696" s="34"/>
      <c r="D696" s="34"/>
      <c r="E696" s="38"/>
      <c r="F696" s="35" t="s">
        <v>38</v>
      </c>
      <c r="G696" s="50"/>
      <c r="H696" s="39">
        <v>1</v>
      </c>
      <c r="I696" s="36" t="str">
        <f>IF(F696="EUR",Tabelle1[[#This Row],[Betrag exkl. MwST.]]*Tabelle1[[#This Row],[MwSt. Satz]],"Rg. nicht in EUR")</f>
        <v>Rg. nicht in EUR</v>
      </c>
      <c r="J696" s="37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7">
        <f t="shared" si="20"/>
        <v>0</v>
      </c>
      <c r="L696" s="37">
        <f t="shared" si="21"/>
        <v>0</v>
      </c>
    </row>
    <row r="697" spans="2:12" x14ac:dyDescent="0.3">
      <c r="B697" s="33"/>
      <c r="C697" s="34"/>
      <c r="D697" s="34"/>
      <c r="E697" s="38"/>
      <c r="F697" s="35" t="s">
        <v>38</v>
      </c>
      <c r="G697" s="50"/>
      <c r="H697" s="39">
        <v>1</v>
      </c>
      <c r="I697" s="36" t="str">
        <f>IF(F697="EUR",Tabelle1[[#This Row],[Betrag exkl. MwST.]]*Tabelle1[[#This Row],[MwSt. Satz]],"Rg. nicht in EUR")</f>
        <v>Rg. nicht in EUR</v>
      </c>
      <c r="J697" s="37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7">
        <f t="shared" si="20"/>
        <v>0</v>
      </c>
      <c r="L697" s="37">
        <f t="shared" si="21"/>
        <v>0</v>
      </c>
    </row>
    <row r="698" spans="2:12" x14ac:dyDescent="0.3">
      <c r="B698" s="33"/>
      <c r="C698" s="34"/>
      <c r="D698" s="34"/>
      <c r="E698" s="38"/>
      <c r="F698" s="35" t="s">
        <v>38</v>
      </c>
      <c r="G698" s="50"/>
      <c r="H698" s="39">
        <v>1</v>
      </c>
      <c r="I698" s="36" t="str">
        <f>IF(F698="EUR",Tabelle1[[#This Row],[Betrag exkl. MwST.]]*Tabelle1[[#This Row],[MwSt. Satz]],"Rg. nicht in EUR")</f>
        <v>Rg. nicht in EUR</v>
      </c>
      <c r="J698" s="37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7">
        <f t="shared" si="20"/>
        <v>0</v>
      </c>
      <c r="L698" s="37">
        <f t="shared" si="21"/>
        <v>0</v>
      </c>
    </row>
    <row r="699" spans="2:12" x14ac:dyDescent="0.3">
      <c r="B699" s="33"/>
      <c r="C699" s="34"/>
      <c r="D699" s="34"/>
      <c r="E699" s="38"/>
      <c r="F699" s="35" t="s">
        <v>38</v>
      </c>
      <c r="G699" s="50"/>
      <c r="H699" s="39">
        <v>1</v>
      </c>
      <c r="I699" s="36" t="str">
        <f>IF(F699="EUR",Tabelle1[[#This Row],[Betrag exkl. MwST.]]*Tabelle1[[#This Row],[MwSt. Satz]],"Rg. nicht in EUR")</f>
        <v>Rg. nicht in EUR</v>
      </c>
      <c r="J699" s="37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7">
        <f t="shared" si="20"/>
        <v>0</v>
      </c>
      <c r="L699" s="37">
        <f t="shared" si="21"/>
        <v>0</v>
      </c>
    </row>
    <row r="700" spans="2:12" x14ac:dyDescent="0.3">
      <c r="B700" s="33"/>
      <c r="C700" s="34"/>
      <c r="D700" s="34"/>
      <c r="E700" s="38"/>
      <c r="F700" s="35" t="s">
        <v>38</v>
      </c>
      <c r="G700" s="50"/>
      <c r="H700" s="39">
        <v>1</v>
      </c>
      <c r="I700" s="36" t="str">
        <f>IF(F700="EUR",Tabelle1[[#This Row],[Betrag exkl. MwST.]]*Tabelle1[[#This Row],[MwSt. Satz]],"Rg. nicht in EUR")</f>
        <v>Rg. nicht in EUR</v>
      </c>
      <c r="J700" s="37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7">
        <f t="shared" si="20"/>
        <v>0</v>
      </c>
      <c r="L700" s="37">
        <f t="shared" si="21"/>
        <v>0</v>
      </c>
    </row>
    <row r="701" spans="2:12" x14ac:dyDescent="0.3">
      <c r="B701" s="33"/>
      <c r="C701" s="34"/>
      <c r="D701" s="34"/>
      <c r="E701" s="38"/>
      <c r="F701" s="35" t="s">
        <v>38</v>
      </c>
      <c r="G701" s="50"/>
      <c r="H701" s="39">
        <v>1</v>
      </c>
      <c r="I701" s="36" t="str">
        <f>IF(F701="EUR",Tabelle1[[#This Row],[Betrag exkl. MwST.]]*Tabelle1[[#This Row],[MwSt. Satz]],"Rg. nicht in EUR")</f>
        <v>Rg. nicht in EUR</v>
      </c>
      <c r="J701" s="37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7">
        <f t="shared" si="20"/>
        <v>0</v>
      </c>
      <c r="L701" s="37">
        <f t="shared" si="21"/>
        <v>0</v>
      </c>
    </row>
    <row r="702" spans="2:12" x14ac:dyDescent="0.3">
      <c r="B702" s="33"/>
      <c r="C702" s="34"/>
      <c r="D702" s="34"/>
      <c r="E702" s="38"/>
      <c r="F702" s="35" t="s">
        <v>38</v>
      </c>
      <c r="G702" s="50"/>
      <c r="H702" s="39">
        <v>1</v>
      </c>
      <c r="I702" s="36" t="str">
        <f>IF(F702="EUR",Tabelle1[[#This Row],[Betrag exkl. MwST.]]*Tabelle1[[#This Row],[MwSt. Satz]],"Rg. nicht in EUR")</f>
        <v>Rg. nicht in EUR</v>
      </c>
      <c r="J702" s="37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7">
        <f t="shared" si="20"/>
        <v>0</v>
      </c>
      <c r="L702" s="37">
        <f t="shared" si="21"/>
        <v>0</v>
      </c>
    </row>
    <row r="703" spans="2:12" x14ac:dyDescent="0.3">
      <c r="B703" s="33"/>
      <c r="C703" s="34"/>
      <c r="D703" s="34"/>
      <c r="E703" s="38"/>
      <c r="F703" s="35" t="s">
        <v>38</v>
      </c>
      <c r="G703" s="50"/>
      <c r="H703" s="39">
        <v>1</v>
      </c>
      <c r="I703" s="36" t="str">
        <f>IF(F703="EUR",Tabelle1[[#This Row],[Betrag exkl. MwST.]]*Tabelle1[[#This Row],[MwSt. Satz]],"Rg. nicht in EUR")</f>
        <v>Rg. nicht in EUR</v>
      </c>
      <c r="J703" s="37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7">
        <f t="shared" si="20"/>
        <v>0</v>
      </c>
      <c r="L703" s="37">
        <f t="shared" si="21"/>
        <v>0</v>
      </c>
    </row>
    <row r="704" spans="2:12" x14ac:dyDescent="0.3">
      <c r="B704" s="33"/>
      <c r="C704" s="34"/>
      <c r="D704" s="34"/>
      <c r="E704" s="38"/>
      <c r="F704" s="35" t="s">
        <v>38</v>
      </c>
      <c r="G704" s="50"/>
      <c r="H704" s="39">
        <v>1</v>
      </c>
      <c r="I704" s="36" t="str">
        <f>IF(F704="EUR",Tabelle1[[#This Row],[Betrag exkl. MwST.]]*Tabelle1[[#This Row],[MwSt. Satz]],"Rg. nicht in EUR")</f>
        <v>Rg. nicht in EUR</v>
      </c>
      <c r="J704" s="37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7">
        <f t="shared" si="20"/>
        <v>0</v>
      </c>
      <c r="L704" s="37">
        <f t="shared" si="21"/>
        <v>0</v>
      </c>
    </row>
    <row r="705" spans="2:12" x14ac:dyDescent="0.3">
      <c r="B705" s="33"/>
      <c r="C705" s="34"/>
      <c r="D705" s="34"/>
      <c r="E705" s="38"/>
      <c r="F705" s="35" t="s">
        <v>38</v>
      </c>
      <c r="G705" s="50"/>
      <c r="H705" s="39">
        <v>1</v>
      </c>
      <c r="I705" s="36" t="str">
        <f>IF(F705="EUR",Tabelle1[[#This Row],[Betrag exkl. MwST.]]*Tabelle1[[#This Row],[MwSt. Satz]],"Rg. nicht in EUR")</f>
        <v>Rg. nicht in EUR</v>
      </c>
      <c r="J705" s="37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7">
        <f t="shared" si="20"/>
        <v>0</v>
      </c>
      <c r="L705" s="37">
        <f t="shared" si="21"/>
        <v>0</v>
      </c>
    </row>
    <row r="706" spans="2:12" x14ac:dyDescent="0.3">
      <c r="B706" s="33"/>
      <c r="C706" s="34"/>
      <c r="D706" s="34"/>
      <c r="E706" s="38"/>
      <c r="F706" s="35" t="s">
        <v>38</v>
      </c>
      <c r="G706" s="50"/>
      <c r="H706" s="39">
        <v>1</v>
      </c>
      <c r="I706" s="36" t="str">
        <f>IF(F706="EUR",Tabelle1[[#This Row],[Betrag exkl. MwST.]]*Tabelle1[[#This Row],[MwSt. Satz]],"Rg. nicht in EUR")</f>
        <v>Rg. nicht in EUR</v>
      </c>
      <c r="J706" s="37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7">
        <f t="shared" si="20"/>
        <v>0</v>
      </c>
      <c r="L706" s="37">
        <f t="shared" si="21"/>
        <v>0</v>
      </c>
    </row>
    <row r="707" spans="2:12" x14ac:dyDescent="0.3">
      <c r="B707" s="33"/>
      <c r="C707" s="34"/>
      <c r="D707" s="34"/>
      <c r="E707" s="38"/>
      <c r="F707" s="35" t="s">
        <v>38</v>
      </c>
      <c r="G707" s="50"/>
      <c r="H707" s="39">
        <v>1</v>
      </c>
      <c r="I707" s="36" t="str">
        <f>IF(F707="EUR",Tabelle1[[#This Row],[Betrag exkl. MwST.]]*Tabelle1[[#This Row],[MwSt. Satz]],"Rg. nicht in EUR")</f>
        <v>Rg. nicht in EUR</v>
      </c>
      <c r="J707" s="37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7">
        <f t="shared" si="20"/>
        <v>0</v>
      </c>
      <c r="L707" s="37">
        <f t="shared" si="21"/>
        <v>0</v>
      </c>
    </row>
    <row r="708" spans="2:12" x14ac:dyDescent="0.3">
      <c r="B708" s="33"/>
      <c r="C708" s="34"/>
      <c r="D708" s="34"/>
      <c r="E708" s="38"/>
      <c r="F708" s="35" t="s">
        <v>38</v>
      </c>
      <c r="G708" s="50"/>
      <c r="H708" s="39">
        <v>1</v>
      </c>
      <c r="I708" s="36" t="str">
        <f>IF(F708="EUR",Tabelle1[[#This Row],[Betrag exkl. MwST.]]*Tabelle1[[#This Row],[MwSt. Satz]],"Rg. nicht in EUR")</f>
        <v>Rg. nicht in EUR</v>
      </c>
      <c r="J708" s="37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7">
        <f t="shared" si="20"/>
        <v>0</v>
      </c>
      <c r="L708" s="37">
        <f t="shared" si="21"/>
        <v>0</v>
      </c>
    </row>
    <row r="709" spans="2:12" x14ac:dyDescent="0.3">
      <c r="B709" s="33"/>
      <c r="C709" s="34"/>
      <c r="D709" s="34"/>
      <c r="E709" s="38"/>
      <c r="F709" s="35" t="s">
        <v>38</v>
      </c>
      <c r="G709" s="50"/>
      <c r="H709" s="39">
        <v>1</v>
      </c>
      <c r="I709" s="36" t="str">
        <f>IF(F709="EUR",Tabelle1[[#This Row],[Betrag exkl. MwST.]]*Tabelle1[[#This Row],[MwSt. Satz]],"Rg. nicht in EUR")</f>
        <v>Rg. nicht in EUR</v>
      </c>
      <c r="J709" s="37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7">
        <f t="shared" si="20"/>
        <v>0</v>
      </c>
      <c r="L709" s="37">
        <f t="shared" si="21"/>
        <v>0</v>
      </c>
    </row>
    <row r="710" spans="2:12" x14ac:dyDescent="0.3">
      <c r="B710" s="33"/>
      <c r="C710" s="34"/>
      <c r="D710" s="34"/>
      <c r="E710" s="38"/>
      <c r="F710" s="35" t="s">
        <v>38</v>
      </c>
      <c r="G710" s="50"/>
      <c r="H710" s="39">
        <v>1</v>
      </c>
      <c r="I710" s="36" t="str">
        <f>IF(F710="EUR",Tabelle1[[#This Row],[Betrag exkl. MwST.]]*Tabelle1[[#This Row],[MwSt. Satz]],"Rg. nicht in EUR")</f>
        <v>Rg. nicht in EUR</v>
      </c>
      <c r="J710" s="37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7">
        <f t="shared" si="20"/>
        <v>0</v>
      </c>
      <c r="L710" s="37">
        <f t="shared" si="21"/>
        <v>0</v>
      </c>
    </row>
    <row r="711" spans="2:12" x14ac:dyDescent="0.3">
      <c r="B711" s="33"/>
      <c r="C711" s="34"/>
      <c r="D711" s="34"/>
      <c r="E711" s="38"/>
      <c r="F711" s="35" t="s">
        <v>38</v>
      </c>
      <c r="G711" s="50"/>
      <c r="H711" s="39">
        <v>1</v>
      </c>
      <c r="I711" s="36" t="str">
        <f>IF(F711="EUR",Tabelle1[[#This Row],[Betrag exkl. MwST.]]*Tabelle1[[#This Row],[MwSt. Satz]],"Rg. nicht in EUR")</f>
        <v>Rg. nicht in EUR</v>
      </c>
      <c r="J711" s="37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7">
        <f t="shared" si="20"/>
        <v>0</v>
      </c>
      <c r="L711" s="37">
        <f t="shared" si="21"/>
        <v>0</v>
      </c>
    </row>
    <row r="712" spans="2:12" x14ac:dyDescent="0.3">
      <c r="B712" s="33"/>
      <c r="C712" s="34"/>
      <c r="D712" s="34"/>
      <c r="E712" s="38"/>
      <c r="F712" s="35" t="s">
        <v>38</v>
      </c>
      <c r="G712" s="50"/>
      <c r="H712" s="39">
        <v>1</v>
      </c>
      <c r="I712" s="36" t="str">
        <f>IF(F712="EUR",Tabelle1[[#This Row],[Betrag exkl. MwST.]]*Tabelle1[[#This Row],[MwSt. Satz]],"Rg. nicht in EUR")</f>
        <v>Rg. nicht in EUR</v>
      </c>
      <c r="J712" s="37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7">
        <f t="shared" si="20"/>
        <v>0</v>
      </c>
      <c r="L712" s="37">
        <f t="shared" si="21"/>
        <v>0</v>
      </c>
    </row>
    <row r="713" spans="2:12" x14ac:dyDescent="0.3">
      <c r="B713" s="33"/>
      <c r="C713" s="34"/>
      <c r="D713" s="34"/>
      <c r="E713" s="38"/>
      <c r="F713" s="35" t="s">
        <v>38</v>
      </c>
      <c r="G713" s="50"/>
      <c r="H713" s="39">
        <v>1</v>
      </c>
      <c r="I713" s="36" t="str">
        <f>IF(F713="EUR",Tabelle1[[#This Row],[Betrag exkl. MwST.]]*Tabelle1[[#This Row],[MwSt. Satz]],"Rg. nicht in EUR")</f>
        <v>Rg. nicht in EUR</v>
      </c>
      <c r="J713" s="37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7">
        <f t="shared" si="20"/>
        <v>0</v>
      </c>
      <c r="L713" s="37">
        <f t="shared" si="21"/>
        <v>0</v>
      </c>
    </row>
    <row r="714" spans="2:12" x14ac:dyDescent="0.3">
      <c r="B714" s="33"/>
      <c r="C714" s="34"/>
      <c r="D714" s="34"/>
      <c r="E714" s="38"/>
      <c r="F714" s="35" t="s">
        <v>38</v>
      </c>
      <c r="G714" s="50"/>
      <c r="H714" s="39">
        <v>1</v>
      </c>
      <c r="I714" s="36" t="str">
        <f>IF(F714="EUR",Tabelle1[[#This Row],[Betrag exkl. MwST.]]*Tabelle1[[#This Row],[MwSt. Satz]],"Rg. nicht in EUR")</f>
        <v>Rg. nicht in EUR</v>
      </c>
      <c r="J714" s="37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7">
        <f t="shared" ref="K714:K777" si="22">H714*J714</f>
        <v>0</v>
      </c>
      <c r="L714" s="37">
        <f t="shared" ref="L714:L777" si="23">J714+K714</f>
        <v>0</v>
      </c>
    </row>
    <row r="715" spans="2:12" x14ac:dyDescent="0.3">
      <c r="B715" s="33"/>
      <c r="C715" s="34"/>
      <c r="D715" s="34"/>
      <c r="E715" s="38"/>
      <c r="F715" s="35" t="s">
        <v>38</v>
      </c>
      <c r="G715" s="50"/>
      <c r="H715" s="39">
        <v>1</v>
      </c>
      <c r="I715" s="36" t="str">
        <f>IF(F715="EUR",Tabelle1[[#This Row],[Betrag exkl. MwST.]]*Tabelle1[[#This Row],[MwSt. Satz]],"Rg. nicht in EUR")</f>
        <v>Rg. nicht in EUR</v>
      </c>
      <c r="J715" s="37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7">
        <f t="shared" si="22"/>
        <v>0</v>
      </c>
      <c r="L715" s="37">
        <f t="shared" si="23"/>
        <v>0</v>
      </c>
    </row>
    <row r="716" spans="2:12" x14ac:dyDescent="0.3">
      <c r="B716" s="33"/>
      <c r="C716" s="34"/>
      <c r="D716" s="34"/>
      <c r="E716" s="38"/>
      <c r="F716" s="35" t="s">
        <v>38</v>
      </c>
      <c r="G716" s="50"/>
      <c r="H716" s="39">
        <v>1</v>
      </c>
      <c r="I716" s="36" t="str">
        <f>IF(F716="EUR",Tabelle1[[#This Row],[Betrag exkl. MwST.]]*Tabelle1[[#This Row],[MwSt. Satz]],"Rg. nicht in EUR")</f>
        <v>Rg. nicht in EUR</v>
      </c>
      <c r="J716" s="37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7">
        <f t="shared" si="22"/>
        <v>0</v>
      </c>
      <c r="L716" s="37">
        <f t="shared" si="23"/>
        <v>0</v>
      </c>
    </row>
    <row r="717" spans="2:12" x14ac:dyDescent="0.3">
      <c r="B717" s="33"/>
      <c r="C717" s="34"/>
      <c r="D717" s="34"/>
      <c r="E717" s="38"/>
      <c r="F717" s="35" t="s">
        <v>38</v>
      </c>
      <c r="G717" s="50"/>
      <c r="H717" s="39">
        <v>1</v>
      </c>
      <c r="I717" s="36" t="str">
        <f>IF(F717="EUR",Tabelle1[[#This Row],[Betrag exkl. MwST.]]*Tabelle1[[#This Row],[MwSt. Satz]],"Rg. nicht in EUR")</f>
        <v>Rg. nicht in EUR</v>
      </c>
      <c r="J717" s="37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7">
        <f t="shared" si="22"/>
        <v>0</v>
      </c>
      <c r="L717" s="37">
        <f t="shared" si="23"/>
        <v>0</v>
      </c>
    </row>
    <row r="718" spans="2:12" x14ac:dyDescent="0.3">
      <c r="B718" s="33"/>
      <c r="C718" s="34"/>
      <c r="D718" s="34"/>
      <c r="E718" s="38"/>
      <c r="F718" s="35" t="s">
        <v>38</v>
      </c>
      <c r="G718" s="50"/>
      <c r="H718" s="39">
        <v>1</v>
      </c>
      <c r="I718" s="36" t="str">
        <f>IF(F718="EUR",Tabelle1[[#This Row],[Betrag exkl. MwST.]]*Tabelle1[[#This Row],[MwSt. Satz]],"Rg. nicht in EUR")</f>
        <v>Rg. nicht in EUR</v>
      </c>
      <c r="J718" s="37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7">
        <f t="shared" si="22"/>
        <v>0</v>
      </c>
      <c r="L718" s="37">
        <f t="shared" si="23"/>
        <v>0</v>
      </c>
    </row>
    <row r="719" spans="2:12" x14ac:dyDescent="0.3">
      <c r="B719" s="33"/>
      <c r="C719" s="34"/>
      <c r="D719" s="34"/>
      <c r="E719" s="38"/>
      <c r="F719" s="35" t="s">
        <v>38</v>
      </c>
      <c r="G719" s="50"/>
      <c r="H719" s="39">
        <v>1</v>
      </c>
      <c r="I719" s="36" t="str">
        <f>IF(F719="EUR",Tabelle1[[#This Row],[Betrag exkl. MwST.]]*Tabelle1[[#This Row],[MwSt. Satz]],"Rg. nicht in EUR")</f>
        <v>Rg. nicht in EUR</v>
      </c>
      <c r="J719" s="37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7">
        <f t="shared" si="22"/>
        <v>0</v>
      </c>
      <c r="L719" s="37">
        <f t="shared" si="23"/>
        <v>0</v>
      </c>
    </row>
    <row r="720" spans="2:12" x14ac:dyDescent="0.3">
      <c r="B720" s="33"/>
      <c r="C720" s="34"/>
      <c r="D720" s="34"/>
      <c r="E720" s="38"/>
      <c r="F720" s="35" t="s">
        <v>38</v>
      </c>
      <c r="G720" s="50"/>
      <c r="H720" s="39">
        <v>1</v>
      </c>
      <c r="I720" s="36" t="str">
        <f>IF(F720="EUR",Tabelle1[[#This Row],[Betrag exkl. MwST.]]*Tabelle1[[#This Row],[MwSt. Satz]],"Rg. nicht in EUR")</f>
        <v>Rg. nicht in EUR</v>
      </c>
      <c r="J720" s="37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7">
        <f t="shared" si="22"/>
        <v>0</v>
      </c>
      <c r="L720" s="37">
        <f t="shared" si="23"/>
        <v>0</v>
      </c>
    </row>
    <row r="721" spans="2:12" x14ac:dyDescent="0.3">
      <c r="B721" s="33"/>
      <c r="C721" s="34"/>
      <c r="D721" s="34"/>
      <c r="E721" s="38"/>
      <c r="F721" s="35" t="s">
        <v>38</v>
      </c>
      <c r="G721" s="50"/>
      <c r="H721" s="39">
        <v>1</v>
      </c>
      <c r="I721" s="36" t="str">
        <f>IF(F721="EUR",Tabelle1[[#This Row],[Betrag exkl. MwST.]]*Tabelle1[[#This Row],[MwSt. Satz]],"Rg. nicht in EUR")</f>
        <v>Rg. nicht in EUR</v>
      </c>
      <c r="J721" s="37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7">
        <f t="shared" si="22"/>
        <v>0</v>
      </c>
      <c r="L721" s="37">
        <f t="shared" si="23"/>
        <v>0</v>
      </c>
    </row>
    <row r="722" spans="2:12" x14ac:dyDescent="0.3">
      <c r="B722" s="33"/>
      <c r="C722" s="34"/>
      <c r="D722" s="34"/>
      <c r="E722" s="38"/>
      <c r="F722" s="35" t="s">
        <v>38</v>
      </c>
      <c r="G722" s="50"/>
      <c r="H722" s="39">
        <v>1</v>
      </c>
      <c r="I722" s="36" t="str">
        <f>IF(F722="EUR",Tabelle1[[#This Row],[Betrag exkl. MwST.]]*Tabelle1[[#This Row],[MwSt. Satz]],"Rg. nicht in EUR")</f>
        <v>Rg. nicht in EUR</v>
      </c>
      <c r="J722" s="37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7">
        <f t="shared" si="22"/>
        <v>0</v>
      </c>
      <c r="L722" s="37">
        <f t="shared" si="23"/>
        <v>0</v>
      </c>
    </row>
    <row r="723" spans="2:12" x14ac:dyDescent="0.3">
      <c r="B723" s="33"/>
      <c r="C723" s="34"/>
      <c r="D723" s="34"/>
      <c r="E723" s="38"/>
      <c r="F723" s="35" t="s">
        <v>38</v>
      </c>
      <c r="G723" s="50"/>
      <c r="H723" s="39">
        <v>1</v>
      </c>
      <c r="I723" s="36" t="str">
        <f>IF(F723="EUR",Tabelle1[[#This Row],[Betrag exkl. MwST.]]*Tabelle1[[#This Row],[MwSt. Satz]],"Rg. nicht in EUR")</f>
        <v>Rg. nicht in EUR</v>
      </c>
      <c r="J723" s="37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7">
        <f t="shared" si="22"/>
        <v>0</v>
      </c>
      <c r="L723" s="37">
        <f t="shared" si="23"/>
        <v>0</v>
      </c>
    </row>
    <row r="724" spans="2:12" x14ac:dyDescent="0.3">
      <c r="B724" s="33"/>
      <c r="C724" s="34"/>
      <c r="D724" s="34"/>
      <c r="E724" s="38"/>
      <c r="F724" s="35" t="s">
        <v>38</v>
      </c>
      <c r="G724" s="50"/>
      <c r="H724" s="39">
        <v>1</v>
      </c>
      <c r="I724" s="36" t="str">
        <f>IF(F724="EUR",Tabelle1[[#This Row],[Betrag exkl. MwST.]]*Tabelle1[[#This Row],[MwSt. Satz]],"Rg. nicht in EUR")</f>
        <v>Rg. nicht in EUR</v>
      </c>
      <c r="J724" s="37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7">
        <f t="shared" si="22"/>
        <v>0</v>
      </c>
      <c r="L724" s="37">
        <f t="shared" si="23"/>
        <v>0</v>
      </c>
    </row>
    <row r="725" spans="2:12" x14ac:dyDescent="0.3">
      <c r="B725" s="33"/>
      <c r="C725" s="34"/>
      <c r="D725" s="34"/>
      <c r="E725" s="38"/>
      <c r="F725" s="35" t="s">
        <v>38</v>
      </c>
      <c r="G725" s="50"/>
      <c r="H725" s="39">
        <v>1</v>
      </c>
      <c r="I725" s="36" t="str">
        <f>IF(F725="EUR",Tabelle1[[#This Row],[Betrag exkl. MwST.]]*Tabelle1[[#This Row],[MwSt. Satz]],"Rg. nicht in EUR")</f>
        <v>Rg. nicht in EUR</v>
      </c>
      <c r="J725" s="37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7">
        <f t="shared" si="22"/>
        <v>0</v>
      </c>
      <c r="L725" s="37">
        <f t="shared" si="23"/>
        <v>0</v>
      </c>
    </row>
    <row r="726" spans="2:12" x14ac:dyDescent="0.3">
      <c r="B726" s="33"/>
      <c r="C726" s="34"/>
      <c r="D726" s="34"/>
      <c r="E726" s="38"/>
      <c r="F726" s="35" t="s">
        <v>38</v>
      </c>
      <c r="G726" s="50"/>
      <c r="H726" s="39">
        <v>1</v>
      </c>
      <c r="I726" s="36" t="str">
        <f>IF(F726="EUR",Tabelle1[[#This Row],[Betrag exkl. MwST.]]*Tabelle1[[#This Row],[MwSt. Satz]],"Rg. nicht in EUR")</f>
        <v>Rg. nicht in EUR</v>
      </c>
      <c r="J726" s="37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7">
        <f t="shared" si="22"/>
        <v>0</v>
      </c>
      <c r="L726" s="37">
        <f t="shared" si="23"/>
        <v>0</v>
      </c>
    </row>
    <row r="727" spans="2:12" x14ac:dyDescent="0.3">
      <c r="B727" s="33"/>
      <c r="C727" s="34"/>
      <c r="D727" s="34"/>
      <c r="E727" s="38"/>
      <c r="F727" s="35" t="s">
        <v>38</v>
      </c>
      <c r="G727" s="50"/>
      <c r="H727" s="39">
        <v>1</v>
      </c>
      <c r="I727" s="36" t="str">
        <f>IF(F727="EUR",Tabelle1[[#This Row],[Betrag exkl. MwST.]]*Tabelle1[[#This Row],[MwSt. Satz]],"Rg. nicht in EUR")</f>
        <v>Rg. nicht in EUR</v>
      </c>
      <c r="J727" s="37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7">
        <f t="shared" si="22"/>
        <v>0</v>
      </c>
      <c r="L727" s="37">
        <f t="shared" si="23"/>
        <v>0</v>
      </c>
    </row>
    <row r="728" spans="2:12" x14ac:dyDescent="0.3">
      <c r="B728" s="33"/>
      <c r="C728" s="34"/>
      <c r="D728" s="34"/>
      <c r="E728" s="38"/>
      <c r="F728" s="35" t="s">
        <v>38</v>
      </c>
      <c r="G728" s="50"/>
      <c r="H728" s="39">
        <v>1</v>
      </c>
      <c r="I728" s="36" t="str">
        <f>IF(F728="EUR",Tabelle1[[#This Row],[Betrag exkl. MwST.]]*Tabelle1[[#This Row],[MwSt. Satz]],"Rg. nicht in EUR")</f>
        <v>Rg. nicht in EUR</v>
      </c>
      <c r="J728" s="37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7">
        <f t="shared" si="22"/>
        <v>0</v>
      </c>
      <c r="L728" s="37">
        <f t="shared" si="23"/>
        <v>0</v>
      </c>
    </row>
    <row r="729" spans="2:12" x14ac:dyDescent="0.3">
      <c r="B729" s="33"/>
      <c r="C729" s="34"/>
      <c r="D729" s="34"/>
      <c r="E729" s="38"/>
      <c r="F729" s="35" t="s">
        <v>38</v>
      </c>
      <c r="G729" s="50"/>
      <c r="H729" s="39">
        <v>1</v>
      </c>
      <c r="I729" s="36" t="str">
        <f>IF(F729="EUR",Tabelle1[[#This Row],[Betrag exkl. MwST.]]*Tabelle1[[#This Row],[MwSt. Satz]],"Rg. nicht in EUR")</f>
        <v>Rg. nicht in EUR</v>
      </c>
      <c r="J729" s="37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7">
        <f t="shared" si="22"/>
        <v>0</v>
      </c>
      <c r="L729" s="37">
        <f t="shared" si="23"/>
        <v>0</v>
      </c>
    </row>
    <row r="730" spans="2:12" x14ac:dyDescent="0.3">
      <c r="B730" s="33"/>
      <c r="C730" s="34"/>
      <c r="D730" s="34"/>
      <c r="E730" s="38"/>
      <c r="F730" s="35" t="s">
        <v>38</v>
      </c>
      <c r="G730" s="50"/>
      <c r="H730" s="39">
        <v>1</v>
      </c>
      <c r="I730" s="36" t="str">
        <f>IF(F730="EUR",Tabelle1[[#This Row],[Betrag exkl. MwST.]]*Tabelle1[[#This Row],[MwSt. Satz]],"Rg. nicht in EUR")</f>
        <v>Rg. nicht in EUR</v>
      </c>
      <c r="J730" s="37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7">
        <f t="shared" si="22"/>
        <v>0</v>
      </c>
      <c r="L730" s="37">
        <f t="shared" si="23"/>
        <v>0</v>
      </c>
    </row>
    <row r="731" spans="2:12" x14ac:dyDescent="0.3">
      <c r="B731" s="33"/>
      <c r="C731" s="34"/>
      <c r="D731" s="34"/>
      <c r="E731" s="38"/>
      <c r="F731" s="35" t="s">
        <v>38</v>
      </c>
      <c r="G731" s="50"/>
      <c r="H731" s="39">
        <v>1</v>
      </c>
      <c r="I731" s="36" t="str">
        <f>IF(F731="EUR",Tabelle1[[#This Row],[Betrag exkl. MwST.]]*Tabelle1[[#This Row],[MwSt. Satz]],"Rg. nicht in EUR")</f>
        <v>Rg. nicht in EUR</v>
      </c>
      <c r="J731" s="37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7">
        <f t="shared" si="22"/>
        <v>0</v>
      </c>
      <c r="L731" s="37">
        <f t="shared" si="23"/>
        <v>0</v>
      </c>
    </row>
    <row r="732" spans="2:12" x14ac:dyDescent="0.3">
      <c r="B732" s="33"/>
      <c r="C732" s="34"/>
      <c r="D732" s="34"/>
      <c r="E732" s="38"/>
      <c r="F732" s="35" t="s">
        <v>38</v>
      </c>
      <c r="G732" s="50"/>
      <c r="H732" s="39">
        <v>1</v>
      </c>
      <c r="I732" s="36" t="str">
        <f>IF(F732="EUR",Tabelle1[[#This Row],[Betrag exkl. MwST.]]*Tabelle1[[#This Row],[MwSt. Satz]],"Rg. nicht in EUR")</f>
        <v>Rg. nicht in EUR</v>
      </c>
      <c r="J732" s="37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7">
        <f t="shared" si="22"/>
        <v>0</v>
      </c>
      <c r="L732" s="37">
        <f t="shared" si="23"/>
        <v>0</v>
      </c>
    </row>
    <row r="733" spans="2:12" x14ac:dyDescent="0.3">
      <c r="B733" s="33"/>
      <c r="C733" s="34"/>
      <c r="D733" s="34"/>
      <c r="E733" s="38"/>
      <c r="F733" s="35" t="s">
        <v>38</v>
      </c>
      <c r="G733" s="50"/>
      <c r="H733" s="39">
        <v>1</v>
      </c>
      <c r="I733" s="36" t="str">
        <f>IF(F733="EUR",Tabelle1[[#This Row],[Betrag exkl. MwST.]]*Tabelle1[[#This Row],[MwSt. Satz]],"Rg. nicht in EUR")</f>
        <v>Rg. nicht in EUR</v>
      </c>
      <c r="J733" s="37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7">
        <f t="shared" si="22"/>
        <v>0</v>
      </c>
      <c r="L733" s="37">
        <f t="shared" si="23"/>
        <v>0</v>
      </c>
    </row>
    <row r="734" spans="2:12" x14ac:dyDescent="0.3">
      <c r="B734" s="33"/>
      <c r="C734" s="34"/>
      <c r="D734" s="34"/>
      <c r="E734" s="38"/>
      <c r="F734" s="35" t="s">
        <v>38</v>
      </c>
      <c r="G734" s="50"/>
      <c r="H734" s="39">
        <v>1</v>
      </c>
      <c r="I734" s="36" t="str">
        <f>IF(F734="EUR",Tabelle1[[#This Row],[Betrag exkl. MwST.]]*Tabelle1[[#This Row],[MwSt. Satz]],"Rg. nicht in EUR")</f>
        <v>Rg. nicht in EUR</v>
      </c>
      <c r="J734" s="37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7">
        <f t="shared" si="22"/>
        <v>0</v>
      </c>
      <c r="L734" s="37">
        <f t="shared" si="23"/>
        <v>0</v>
      </c>
    </row>
    <row r="735" spans="2:12" x14ac:dyDescent="0.3">
      <c r="B735" s="33"/>
      <c r="C735" s="34"/>
      <c r="D735" s="34"/>
      <c r="E735" s="38"/>
      <c r="F735" s="35" t="s">
        <v>38</v>
      </c>
      <c r="G735" s="50"/>
      <c r="H735" s="39">
        <v>1</v>
      </c>
      <c r="I735" s="36" t="str">
        <f>IF(F735="EUR",Tabelle1[[#This Row],[Betrag exkl. MwST.]]*Tabelle1[[#This Row],[MwSt. Satz]],"Rg. nicht in EUR")</f>
        <v>Rg. nicht in EUR</v>
      </c>
      <c r="J735" s="37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7">
        <f t="shared" si="22"/>
        <v>0</v>
      </c>
      <c r="L735" s="37">
        <f t="shared" si="23"/>
        <v>0</v>
      </c>
    </row>
    <row r="736" spans="2:12" x14ac:dyDescent="0.3">
      <c r="B736" s="33"/>
      <c r="C736" s="34"/>
      <c r="D736" s="34"/>
      <c r="E736" s="38"/>
      <c r="F736" s="35" t="s">
        <v>38</v>
      </c>
      <c r="G736" s="50"/>
      <c r="H736" s="39">
        <v>1</v>
      </c>
      <c r="I736" s="36" t="str">
        <f>IF(F736="EUR",Tabelle1[[#This Row],[Betrag exkl. MwST.]]*Tabelle1[[#This Row],[MwSt. Satz]],"Rg. nicht in EUR")</f>
        <v>Rg. nicht in EUR</v>
      </c>
      <c r="J736" s="37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7">
        <f t="shared" si="22"/>
        <v>0</v>
      </c>
      <c r="L736" s="37">
        <f t="shared" si="23"/>
        <v>0</v>
      </c>
    </row>
    <row r="737" spans="2:12" x14ac:dyDescent="0.3">
      <c r="B737" s="33"/>
      <c r="C737" s="34"/>
      <c r="D737" s="34"/>
      <c r="E737" s="38"/>
      <c r="F737" s="35" t="s">
        <v>38</v>
      </c>
      <c r="G737" s="50"/>
      <c r="H737" s="39">
        <v>1</v>
      </c>
      <c r="I737" s="36" t="str">
        <f>IF(F737="EUR",Tabelle1[[#This Row],[Betrag exkl. MwST.]]*Tabelle1[[#This Row],[MwSt. Satz]],"Rg. nicht in EUR")</f>
        <v>Rg. nicht in EUR</v>
      </c>
      <c r="J737" s="37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7">
        <f t="shared" si="22"/>
        <v>0</v>
      </c>
      <c r="L737" s="37">
        <f t="shared" si="23"/>
        <v>0</v>
      </c>
    </row>
    <row r="738" spans="2:12" x14ac:dyDescent="0.3">
      <c r="B738" s="33"/>
      <c r="C738" s="34"/>
      <c r="D738" s="34"/>
      <c r="E738" s="38"/>
      <c r="F738" s="35" t="s">
        <v>38</v>
      </c>
      <c r="G738" s="50"/>
      <c r="H738" s="39">
        <v>1</v>
      </c>
      <c r="I738" s="36" t="str">
        <f>IF(F738="EUR",Tabelle1[[#This Row],[Betrag exkl. MwST.]]*Tabelle1[[#This Row],[MwSt. Satz]],"Rg. nicht in EUR")</f>
        <v>Rg. nicht in EUR</v>
      </c>
      <c r="J738" s="37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7">
        <f t="shared" si="22"/>
        <v>0</v>
      </c>
      <c r="L738" s="37">
        <f t="shared" si="23"/>
        <v>0</v>
      </c>
    </row>
    <row r="739" spans="2:12" x14ac:dyDescent="0.3">
      <c r="B739" s="33"/>
      <c r="C739" s="34"/>
      <c r="D739" s="34"/>
      <c r="E739" s="38"/>
      <c r="F739" s="35" t="s">
        <v>38</v>
      </c>
      <c r="G739" s="50"/>
      <c r="H739" s="39">
        <v>1</v>
      </c>
      <c r="I739" s="36" t="str">
        <f>IF(F739="EUR",Tabelle1[[#This Row],[Betrag exkl. MwST.]]*Tabelle1[[#This Row],[MwSt. Satz]],"Rg. nicht in EUR")</f>
        <v>Rg. nicht in EUR</v>
      </c>
      <c r="J739" s="37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7">
        <f t="shared" si="22"/>
        <v>0</v>
      </c>
      <c r="L739" s="37">
        <f t="shared" si="23"/>
        <v>0</v>
      </c>
    </row>
    <row r="740" spans="2:12" x14ac:dyDescent="0.3">
      <c r="B740" s="33"/>
      <c r="C740" s="34"/>
      <c r="D740" s="34"/>
      <c r="E740" s="38"/>
      <c r="F740" s="35" t="s">
        <v>38</v>
      </c>
      <c r="G740" s="50"/>
      <c r="H740" s="39">
        <v>1</v>
      </c>
      <c r="I740" s="36" t="str">
        <f>IF(F740="EUR",Tabelle1[[#This Row],[Betrag exkl. MwST.]]*Tabelle1[[#This Row],[MwSt. Satz]],"Rg. nicht in EUR")</f>
        <v>Rg. nicht in EUR</v>
      </c>
      <c r="J740" s="37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7">
        <f t="shared" si="22"/>
        <v>0</v>
      </c>
      <c r="L740" s="37">
        <f t="shared" si="23"/>
        <v>0</v>
      </c>
    </row>
    <row r="741" spans="2:12" x14ac:dyDescent="0.3">
      <c r="B741" s="33"/>
      <c r="C741" s="34"/>
      <c r="D741" s="34"/>
      <c r="E741" s="38"/>
      <c r="F741" s="35" t="s">
        <v>38</v>
      </c>
      <c r="G741" s="50"/>
      <c r="H741" s="39">
        <v>1</v>
      </c>
      <c r="I741" s="36" t="str">
        <f>IF(F741="EUR",Tabelle1[[#This Row],[Betrag exkl. MwST.]]*Tabelle1[[#This Row],[MwSt. Satz]],"Rg. nicht in EUR")</f>
        <v>Rg. nicht in EUR</v>
      </c>
      <c r="J741" s="37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7">
        <f t="shared" si="22"/>
        <v>0</v>
      </c>
      <c r="L741" s="37">
        <f t="shared" si="23"/>
        <v>0</v>
      </c>
    </row>
    <row r="742" spans="2:12" x14ac:dyDescent="0.3">
      <c r="B742" s="33"/>
      <c r="C742" s="34"/>
      <c r="D742" s="34"/>
      <c r="E742" s="38"/>
      <c r="F742" s="35" t="s">
        <v>38</v>
      </c>
      <c r="G742" s="50"/>
      <c r="H742" s="39">
        <v>1</v>
      </c>
      <c r="I742" s="36" t="str">
        <f>IF(F742="EUR",Tabelle1[[#This Row],[Betrag exkl. MwST.]]*Tabelle1[[#This Row],[MwSt. Satz]],"Rg. nicht in EUR")</f>
        <v>Rg. nicht in EUR</v>
      </c>
      <c r="J742" s="37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7">
        <f t="shared" si="22"/>
        <v>0</v>
      </c>
      <c r="L742" s="37">
        <f t="shared" si="23"/>
        <v>0</v>
      </c>
    </row>
    <row r="743" spans="2:12" x14ac:dyDescent="0.3">
      <c r="B743" s="33"/>
      <c r="C743" s="34"/>
      <c r="D743" s="34"/>
      <c r="E743" s="38"/>
      <c r="F743" s="35" t="s">
        <v>38</v>
      </c>
      <c r="G743" s="50"/>
      <c r="H743" s="39">
        <v>1</v>
      </c>
      <c r="I743" s="36" t="str">
        <f>IF(F743="EUR",Tabelle1[[#This Row],[Betrag exkl. MwST.]]*Tabelle1[[#This Row],[MwSt. Satz]],"Rg. nicht in EUR")</f>
        <v>Rg. nicht in EUR</v>
      </c>
      <c r="J743" s="37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7">
        <f t="shared" si="22"/>
        <v>0</v>
      </c>
      <c r="L743" s="37">
        <f t="shared" si="23"/>
        <v>0</v>
      </c>
    </row>
    <row r="744" spans="2:12" x14ac:dyDescent="0.3">
      <c r="B744" s="33"/>
      <c r="C744" s="34"/>
      <c r="D744" s="34"/>
      <c r="E744" s="38"/>
      <c r="F744" s="35" t="s">
        <v>38</v>
      </c>
      <c r="G744" s="50"/>
      <c r="H744" s="39">
        <v>1</v>
      </c>
      <c r="I744" s="36" t="str">
        <f>IF(F744="EUR",Tabelle1[[#This Row],[Betrag exkl. MwST.]]*Tabelle1[[#This Row],[MwSt. Satz]],"Rg. nicht in EUR")</f>
        <v>Rg. nicht in EUR</v>
      </c>
      <c r="J744" s="37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7">
        <f t="shared" si="22"/>
        <v>0</v>
      </c>
      <c r="L744" s="37">
        <f t="shared" si="23"/>
        <v>0</v>
      </c>
    </row>
    <row r="745" spans="2:12" x14ac:dyDescent="0.3">
      <c r="B745" s="33"/>
      <c r="C745" s="34"/>
      <c r="D745" s="34"/>
      <c r="E745" s="38"/>
      <c r="F745" s="35" t="s">
        <v>38</v>
      </c>
      <c r="G745" s="50"/>
      <c r="H745" s="39">
        <v>1</v>
      </c>
      <c r="I745" s="36" t="str">
        <f>IF(F745="EUR",Tabelle1[[#This Row],[Betrag exkl. MwST.]]*Tabelle1[[#This Row],[MwSt. Satz]],"Rg. nicht in EUR")</f>
        <v>Rg. nicht in EUR</v>
      </c>
      <c r="J745" s="37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7">
        <f t="shared" si="22"/>
        <v>0</v>
      </c>
      <c r="L745" s="37">
        <f t="shared" si="23"/>
        <v>0</v>
      </c>
    </row>
    <row r="746" spans="2:12" x14ac:dyDescent="0.3">
      <c r="B746" s="33"/>
      <c r="C746" s="34"/>
      <c r="D746" s="34"/>
      <c r="E746" s="38"/>
      <c r="F746" s="35" t="s">
        <v>38</v>
      </c>
      <c r="G746" s="50"/>
      <c r="H746" s="39">
        <v>1</v>
      </c>
      <c r="I746" s="36" t="str">
        <f>IF(F746="EUR",Tabelle1[[#This Row],[Betrag exkl. MwST.]]*Tabelle1[[#This Row],[MwSt. Satz]],"Rg. nicht in EUR")</f>
        <v>Rg. nicht in EUR</v>
      </c>
      <c r="J746" s="37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7">
        <f t="shared" si="22"/>
        <v>0</v>
      </c>
      <c r="L746" s="37">
        <f t="shared" si="23"/>
        <v>0</v>
      </c>
    </row>
    <row r="747" spans="2:12" x14ac:dyDescent="0.3">
      <c r="B747" s="33"/>
      <c r="C747" s="34"/>
      <c r="D747" s="34"/>
      <c r="E747" s="38"/>
      <c r="F747" s="35" t="s">
        <v>38</v>
      </c>
      <c r="G747" s="50"/>
      <c r="H747" s="39">
        <v>1</v>
      </c>
      <c r="I747" s="36" t="str">
        <f>IF(F747="EUR",Tabelle1[[#This Row],[Betrag exkl. MwST.]]*Tabelle1[[#This Row],[MwSt. Satz]],"Rg. nicht in EUR")</f>
        <v>Rg. nicht in EUR</v>
      </c>
      <c r="J747" s="37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7">
        <f t="shared" si="22"/>
        <v>0</v>
      </c>
      <c r="L747" s="37">
        <f t="shared" si="23"/>
        <v>0</v>
      </c>
    </row>
    <row r="748" spans="2:12" x14ac:dyDescent="0.3">
      <c r="B748" s="33"/>
      <c r="C748" s="34"/>
      <c r="D748" s="34"/>
      <c r="E748" s="38"/>
      <c r="F748" s="35" t="s">
        <v>38</v>
      </c>
      <c r="G748" s="50"/>
      <c r="H748" s="39">
        <v>1</v>
      </c>
      <c r="I748" s="36" t="str">
        <f>IF(F748="EUR",Tabelle1[[#This Row],[Betrag exkl. MwST.]]*Tabelle1[[#This Row],[MwSt. Satz]],"Rg. nicht in EUR")</f>
        <v>Rg. nicht in EUR</v>
      </c>
      <c r="J748" s="37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7">
        <f t="shared" si="22"/>
        <v>0</v>
      </c>
      <c r="L748" s="37">
        <f t="shared" si="23"/>
        <v>0</v>
      </c>
    </row>
    <row r="749" spans="2:12" x14ac:dyDescent="0.3">
      <c r="B749" s="33"/>
      <c r="C749" s="34"/>
      <c r="D749" s="34"/>
      <c r="E749" s="38"/>
      <c r="F749" s="35" t="s">
        <v>38</v>
      </c>
      <c r="G749" s="50"/>
      <c r="H749" s="39">
        <v>1</v>
      </c>
      <c r="I749" s="36" t="str">
        <f>IF(F749="EUR",Tabelle1[[#This Row],[Betrag exkl. MwST.]]*Tabelle1[[#This Row],[MwSt. Satz]],"Rg. nicht in EUR")</f>
        <v>Rg. nicht in EUR</v>
      </c>
      <c r="J749" s="37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7">
        <f t="shared" si="22"/>
        <v>0</v>
      </c>
      <c r="L749" s="37">
        <f t="shared" si="23"/>
        <v>0</v>
      </c>
    </row>
    <row r="750" spans="2:12" x14ac:dyDescent="0.3">
      <c r="B750" s="33"/>
      <c r="C750" s="34"/>
      <c r="D750" s="34"/>
      <c r="E750" s="38"/>
      <c r="F750" s="35" t="s">
        <v>38</v>
      </c>
      <c r="G750" s="50"/>
      <c r="H750" s="39">
        <v>1</v>
      </c>
      <c r="I750" s="36" t="str">
        <f>IF(F750="EUR",Tabelle1[[#This Row],[Betrag exkl. MwST.]]*Tabelle1[[#This Row],[MwSt. Satz]],"Rg. nicht in EUR")</f>
        <v>Rg. nicht in EUR</v>
      </c>
      <c r="J750" s="37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7">
        <f t="shared" si="22"/>
        <v>0</v>
      </c>
      <c r="L750" s="37">
        <f t="shared" si="23"/>
        <v>0</v>
      </c>
    </row>
    <row r="751" spans="2:12" x14ac:dyDescent="0.3">
      <c r="B751" s="33"/>
      <c r="C751" s="34"/>
      <c r="D751" s="34"/>
      <c r="E751" s="38"/>
      <c r="F751" s="35" t="s">
        <v>38</v>
      </c>
      <c r="G751" s="50"/>
      <c r="H751" s="39">
        <v>1</v>
      </c>
      <c r="I751" s="36" t="str">
        <f>IF(F751="EUR",Tabelle1[[#This Row],[Betrag exkl. MwST.]]*Tabelle1[[#This Row],[MwSt. Satz]],"Rg. nicht in EUR")</f>
        <v>Rg. nicht in EUR</v>
      </c>
      <c r="J751" s="37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7">
        <f t="shared" si="22"/>
        <v>0</v>
      </c>
      <c r="L751" s="37">
        <f t="shared" si="23"/>
        <v>0</v>
      </c>
    </row>
    <row r="752" spans="2:12" x14ac:dyDescent="0.3">
      <c r="B752" s="33"/>
      <c r="C752" s="34"/>
      <c r="D752" s="34"/>
      <c r="E752" s="38"/>
      <c r="F752" s="35" t="s">
        <v>38</v>
      </c>
      <c r="G752" s="50"/>
      <c r="H752" s="39">
        <v>1</v>
      </c>
      <c r="I752" s="36" t="str">
        <f>IF(F752="EUR",Tabelle1[[#This Row],[Betrag exkl. MwST.]]*Tabelle1[[#This Row],[MwSt. Satz]],"Rg. nicht in EUR")</f>
        <v>Rg. nicht in EUR</v>
      </c>
      <c r="J752" s="37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7">
        <f t="shared" si="22"/>
        <v>0</v>
      </c>
      <c r="L752" s="37">
        <f t="shared" si="23"/>
        <v>0</v>
      </c>
    </row>
    <row r="753" spans="2:12" x14ac:dyDescent="0.3">
      <c r="B753" s="33"/>
      <c r="C753" s="34"/>
      <c r="D753" s="34"/>
      <c r="E753" s="38"/>
      <c r="F753" s="35" t="s">
        <v>38</v>
      </c>
      <c r="G753" s="50"/>
      <c r="H753" s="39">
        <v>1</v>
      </c>
      <c r="I753" s="36" t="str">
        <f>IF(F753="EUR",Tabelle1[[#This Row],[Betrag exkl. MwST.]]*Tabelle1[[#This Row],[MwSt. Satz]],"Rg. nicht in EUR")</f>
        <v>Rg. nicht in EUR</v>
      </c>
      <c r="J753" s="37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7">
        <f t="shared" si="22"/>
        <v>0</v>
      </c>
      <c r="L753" s="37">
        <f t="shared" si="23"/>
        <v>0</v>
      </c>
    </row>
    <row r="754" spans="2:12" x14ac:dyDescent="0.3">
      <c r="B754" s="33"/>
      <c r="C754" s="34"/>
      <c r="D754" s="34"/>
      <c r="E754" s="38"/>
      <c r="F754" s="35" t="s">
        <v>38</v>
      </c>
      <c r="G754" s="50"/>
      <c r="H754" s="39">
        <v>1</v>
      </c>
      <c r="I754" s="36" t="str">
        <f>IF(F754="EUR",Tabelle1[[#This Row],[Betrag exkl. MwST.]]*Tabelle1[[#This Row],[MwSt. Satz]],"Rg. nicht in EUR")</f>
        <v>Rg. nicht in EUR</v>
      </c>
      <c r="J754" s="37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7">
        <f t="shared" si="22"/>
        <v>0</v>
      </c>
      <c r="L754" s="37">
        <f t="shared" si="23"/>
        <v>0</v>
      </c>
    </row>
    <row r="755" spans="2:12" x14ac:dyDescent="0.3">
      <c r="B755" s="33"/>
      <c r="C755" s="34"/>
      <c r="D755" s="34"/>
      <c r="E755" s="38"/>
      <c r="F755" s="35" t="s">
        <v>38</v>
      </c>
      <c r="G755" s="50"/>
      <c r="H755" s="39">
        <v>1</v>
      </c>
      <c r="I755" s="36" t="str">
        <f>IF(F755="EUR",Tabelle1[[#This Row],[Betrag exkl. MwST.]]*Tabelle1[[#This Row],[MwSt. Satz]],"Rg. nicht in EUR")</f>
        <v>Rg. nicht in EUR</v>
      </c>
      <c r="J755" s="37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7">
        <f t="shared" si="22"/>
        <v>0</v>
      </c>
      <c r="L755" s="37">
        <f t="shared" si="23"/>
        <v>0</v>
      </c>
    </row>
    <row r="756" spans="2:12" x14ac:dyDescent="0.3">
      <c r="B756" s="33"/>
      <c r="C756" s="34"/>
      <c r="D756" s="34"/>
      <c r="E756" s="38"/>
      <c r="F756" s="35" t="s">
        <v>38</v>
      </c>
      <c r="G756" s="50"/>
      <c r="H756" s="39">
        <v>1</v>
      </c>
      <c r="I756" s="36" t="str">
        <f>IF(F756="EUR",Tabelle1[[#This Row],[Betrag exkl. MwST.]]*Tabelle1[[#This Row],[MwSt. Satz]],"Rg. nicht in EUR")</f>
        <v>Rg. nicht in EUR</v>
      </c>
      <c r="J756" s="37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7">
        <f t="shared" si="22"/>
        <v>0</v>
      </c>
      <c r="L756" s="37">
        <f t="shared" si="23"/>
        <v>0</v>
      </c>
    </row>
    <row r="757" spans="2:12" x14ac:dyDescent="0.3">
      <c r="B757" s="33"/>
      <c r="C757" s="34"/>
      <c r="D757" s="34"/>
      <c r="E757" s="38"/>
      <c r="F757" s="35" t="s">
        <v>38</v>
      </c>
      <c r="G757" s="50"/>
      <c r="H757" s="39">
        <v>1</v>
      </c>
      <c r="I757" s="36" t="str">
        <f>IF(F757="EUR",Tabelle1[[#This Row],[Betrag exkl. MwST.]]*Tabelle1[[#This Row],[MwSt. Satz]],"Rg. nicht in EUR")</f>
        <v>Rg. nicht in EUR</v>
      </c>
      <c r="J757" s="37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7">
        <f t="shared" si="22"/>
        <v>0</v>
      </c>
      <c r="L757" s="37">
        <f t="shared" si="23"/>
        <v>0</v>
      </c>
    </row>
    <row r="758" spans="2:12" x14ac:dyDescent="0.3">
      <c r="B758" s="33"/>
      <c r="C758" s="34"/>
      <c r="D758" s="34"/>
      <c r="E758" s="38"/>
      <c r="F758" s="35" t="s">
        <v>38</v>
      </c>
      <c r="G758" s="50"/>
      <c r="H758" s="39">
        <v>1</v>
      </c>
      <c r="I758" s="36" t="str">
        <f>IF(F758="EUR",Tabelle1[[#This Row],[Betrag exkl. MwST.]]*Tabelle1[[#This Row],[MwSt. Satz]],"Rg. nicht in EUR")</f>
        <v>Rg. nicht in EUR</v>
      </c>
      <c r="J758" s="37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7">
        <f t="shared" si="22"/>
        <v>0</v>
      </c>
      <c r="L758" s="37">
        <f t="shared" si="23"/>
        <v>0</v>
      </c>
    </row>
    <row r="759" spans="2:12" x14ac:dyDescent="0.3">
      <c r="B759" s="33"/>
      <c r="C759" s="34"/>
      <c r="D759" s="34"/>
      <c r="E759" s="38"/>
      <c r="F759" s="35" t="s">
        <v>38</v>
      </c>
      <c r="G759" s="50"/>
      <c r="H759" s="39">
        <v>1</v>
      </c>
      <c r="I759" s="36" t="str">
        <f>IF(F759="EUR",Tabelle1[[#This Row],[Betrag exkl. MwST.]]*Tabelle1[[#This Row],[MwSt. Satz]],"Rg. nicht in EUR")</f>
        <v>Rg. nicht in EUR</v>
      </c>
      <c r="J759" s="37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7">
        <f t="shared" si="22"/>
        <v>0</v>
      </c>
      <c r="L759" s="37">
        <f t="shared" si="23"/>
        <v>0</v>
      </c>
    </row>
    <row r="760" spans="2:12" x14ac:dyDescent="0.3">
      <c r="B760" s="33"/>
      <c r="C760" s="34"/>
      <c r="D760" s="34"/>
      <c r="E760" s="38"/>
      <c r="F760" s="35" t="s">
        <v>38</v>
      </c>
      <c r="G760" s="50"/>
      <c r="H760" s="39">
        <v>1</v>
      </c>
      <c r="I760" s="36" t="str">
        <f>IF(F760="EUR",Tabelle1[[#This Row],[Betrag exkl. MwST.]]*Tabelle1[[#This Row],[MwSt. Satz]],"Rg. nicht in EUR")</f>
        <v>Rg. nicht in EUR</v>
      </c>
      <c r="J760" s="37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7">
        <f t="shared" si="22"/>
        <v>0</v>
      </c>
      <c r="L760" s="37">
        <f t="shared" si="23"/>
        <v>0</v>
      </c>
    </row>
    <row r="761" spans="2:12" x14ac:dyDescent="0.3">
      <c r="B761" s="33"/>
      <c r="C761" s="34"/>
      <c r="D761" s="34"/>
      <c r="E761" s="38"/>
      <c r="F761" s="35" t="s">
        <v>38</v>
      </c>
      <c r="G761" s="50"/>
      <c r="H761" s="39">
        <v>1</v>
      </c>
      <c r="I761" s="36" t="str">
        <f>IF(F761="EUR",Tabelle1[[#This Row],[Betrag exkl. MwST.]]*Tabelle1[[#This Row],[MwSt. Satz]],"Rg. nicht in EUR")</f>
        <v>Rg. nicht in EUR</v>
      </c>
      <c r="J761" s="37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7">
        <f t="shared" si="22"/>
        <v>0</v>
      </c>
      <c r="L761" s="37">
        <f t="shared" si="23"/>
        <v>0</v>
      </c>
    </row>
    <row r="762" spans="2:12" x14ac:dyDescent="0.3">
      <c r="B762" s="33"/>
      <c r="C762" s="34"/>
      <c r="D762" s="34"/>
      <c r="E762" s="38"/>
      <c r="F762" s="35" t="s">
        <v>38</v>
      </c>
      <c r="G762" s="50"/>
      <c r="H762" s="39">
        <v>1</v>
      </c>
      <c r="I762" s="36" t="str">
        <f>IF(F762="EUR",Tabelle1[[#This Row],[Betrag exkl. MwST.]]*Tabelle1[[#This Row],[MwSt. Satz]],"Rg. nicht in EUR")</f>
        <v>Rg. nicht in EUR</v>
      </c>
      <c r="J762" s="37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7">
        <f t="shared" si="22"/>
        <v>0</v>
      </c>
      <c r="L762" s="37">
        <f t="shared" si="23"/>
        <v>0</v>
      </c>
    </row>
    <row r="763" spans="2:12" x14ac:dyDescent="0.3">
      <c r="B763" s="33"/>
      <c r="C763" s="34"/>
      <c r="D763" s="34"/>
      <c r="E763" s="38"/>
      <c r="F763" s="35" t="s">
        <v>38</v>
      </c>
      <c r="G763" s="50"/>
      <c r="H763" s="39">
        <v>1</v>
      </c>
      <c r="I763" s="36" t="str">
        <f>IF(F763="EUR",Tabelle1[[#This Row],[Betrag exkl. MwST.]]*Tabelle1[[#This Row],[MwSt. Satz]],"Rg. nicht in EUR")</f>
        <v>Rg. nicht in EUR</v>
      </c>
      <c r="J763" s="37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7">
        <f t="shared" si="22"/>
        <v>0</v>
      </c>
      <c r="L763" s="37">
        <f t="shared" si="23"/>
        <v>0</v>
      </c>
    </row>
    <row r="764" spans="2:12" x14ac:dyDescent="0.3">
      <c r="B764" s="33"/>
      <c r="C764" s="34"/>
      <c r="D764" s="34"/>
      <c r="E764" s="38"/>
      <c r="F764" s="35" t="s">
        <v>38</v>
      </c>
      <c r="G764" s="50"/>
      <c r="H764" s="39">
        <v>1</v>
      </c>
      <c r="I764" s="36" t="str">
        <f>IF(F764="EUR",Tabelle1[[#This Row],[Betrag exkl. MwST.]]*Tabelle1[[#This Row],[MwSt. Satz]],"Rg. nicht in EUR")</f>
        <v>Rg. nicht in EUR</v>
      </c>
      <c r="J764" s="37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7">
        <f t="shared" si="22"/>
        <v>0</v>
      </c>
      <c r="L764" s="37">
        <f t="shared" si="23"/>
        <v>0</v>
      </c>
    </row>
    <row r="765" spans="2:12" x14ac:dyDescent="0.3">
      <c r="B765" s="33"/>
      <c r="C765" s="34"/>
      <c r="D765" s="34"/>
      <c r="E765" s="38"/>
      <c r="F765" s="35" t="s">
        <v>38</v>
      </c>
      <c r="G765" s="50"/>
      <c r="H765" s="39">
        <v>1</v>
      </c>
      <c r="I765" s="36" t="str">
        <f>IF(F765="EUR",Tabelle1[[#This Row],[Betrag exkl. MwST.]]*Tabelle1[[#This Row],[MwSt. Satz]],"Rg. nicht in EUR")</f>
        <v>Rg. nicht in EUR</v>
      </c>
      <c r="J765" s="37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7">
        <f t="shared" si="22"/>
        <v>0</v>
      </c>
      <c r="L765" s="37">
        <f t="shared" si="23"/>
        <v>0</v>
      </c>
    </row>
    <row r="766" spans="2:12" x14ac:dyDescent="0.3">
      <c r="B766" s="33"/>
      <c r="C766" s="34"/>
      <c r="D766" s="34"/>
      <c r="E766" s="38"/>
      <c r="F766" s="35" t="s">
        <v>38</v>
      </c>
      <c r="G766" s="50"/>
      <c r="H766" s="39">
        <v>1</v>
      </c>
      <c r="I766" s="36" t="str">
        <f>IF(F766="EUR",Tabelle1[[#This Row],[Betrag exkl. MwST.]]*Tabelle1[[#This Row],[MwSt. Satz]],"Rg. nicht in EUR")</f>
        <v>Rg. nicht in EUR</v>
      </c>
      <c r="J766" s="37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7">
        <f t="shared" si="22"/>
        <v>0</v>
      </c>
      <c r="L766" s="37">
        <f t="shared" si="23"/>
        <v>0</v>
      </c>
    </row>
    <row r="767" spans="2:12" x14ac:dyDescent="0.3">
      <c r="B767" s="33"/>
      <c r="C767" s="34"/>
      <c r="D767" s="34"/>
      <c r="E767" s="38"/>
      <c r="F767" s="35" t="s">
        <v>38</v>
      </c>
      <c r="G767" s="50"/>
      <c r="H767" s="39">
        <v>1</v>
      </c>
      <c r="I767" s="36" t="str">
        <f>IF(F767="EUR",Tabelle1[[#This Row],[Betrag exkl. MwST.]]*Tabelle1[[#This Row],[MwSt. Satz]],"Rg. nicht in EUR")</f>
        <v>Rg. nicht in EUR</v>
      </c>
      <c r="J767" s="37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7">
        <f t="shared" si="22"/>
        <v>0</v>
      </c>
      <c r="L767" s="37">
        <f t="shared" si="23"/>
        <v>0</v>
      </c>
    </row>
    <row r="768" spans="2:12" x14ac:dyDescent="0.3">
      <c r="B768" s="33"/>
      <c r="C768" s="34"/>
      <c r="D768" s="34"/>
      <c r="E768" s="38"/>
      <c r="F768" s="35" t="s">
        <v>38</v>
      </c>
      <c r="G768" s="50"/>
      <c r="H768" s="39">
        <v>1</v>
      </c>
      <c r="I768" s="36" t="str">
        <f>IF(F768="EUR",Tabelle1[[#This Row],[Betrag exkl. MwST.]]*Tabelle1[[#This Row],[MwSt. Satz]],"Rg. nicht in EUR")</f>
        <v>Rg. nicht in EUR</v>
      </c>
      <c r="J768" s="37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7">
        <f t="shared" si="22"/>
        <v>0</v>
      </c>
      <c r="L768" s="37">
        <f t="shared" si="23"/>
        <v>0</v>
      </c>
    </row>
    <row r="769" spans="2:12" x14ac:dyDescent="0.3">
      <c r="B769" s="33"/>
      <c r="C769" s="34"/>
      <c r="D769" s="34"/>
      <c r="E769" s="38"/>
      <c r="F769" s="35" t="s">
        <v>38</v>
      </c>
      <c r="G769" s="50"/>
      <c r="H769" s="39">
        <v>1</v>
      </c>
      <c r="I769" s="36" t="str">
        <f>IF(F769="EUR",Tabelle1[[#This Row],[Betrag exkl. MwST.]]*Tabelle1[[#This Row],[MwSt. Satz]],"Rg. nicht in EUR")</f>
        <v>Rg. nicht in EUR</v>
      </c>
      <c r="J769" s="37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7">
        <f t="shared" si="22"/>
        <v>0</v>
      </c>
      <c r="L769" s="37">
        <f t="shared" si="23"/>
        <v>0</v>
      </c>
    </row>
    <row r="770" spans="2:12" x14ac:dyDescent="0.3">
      <c r="B770" s="33"/>
      <c r="C770" s="34"/>
      <c r="D770" s="34"/>
      <c r="E770" s="38"/>
      <c r="F770" s="35" t="s">
        <v>38</v>
      </c>
      <c r="G770" s="50"/>
      <c r="H770" s="39">
        <v>1</v>
      </c>
      <c r="I770" s="36" t="str">
        <f>IF(F770="EUR",Tabelle1[[#This Row],[Betrag exkl. MwST.]]*Tabelle1[[#This Row],[MwSt. Satz]],"Rg. nicht in EUR")</f>
        <v>Rg. nicht in EUR</v>
      </c>
      <c r="J770" s="37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7">
        <f t="shared" si="22"/>
        <v>0</v>
      </c>
      <c r="L770" s="37">
        <f t="shared" si="23"/>
        <v>0</v>
      </c>
    </row>
    <row r="771" spans="2:12" x14ac:dyDescent="0.3">
      <c r="B771" s="33"/>
      <c r="C771" s="34"/>
      <c r="D771" s="34"/>
      <c r="E771" s="38"/>
      <c r="F771" s="35" t="s">
        <v>38</v>
      </c>
      <c r="G771" s="50"/>
      <c r="H771" s="39">
        <v>1</v>
      </c>
      <c r="I771" s="36" t="str">
        <f>IF(F771="EUR",Tabelle1[[#This Row],[Betrag exkl. MwST.]]*Tabelle1[[#This Row],[MwSt. Satz]],"Rg. nicht in EUR")</f>
        <v>Rg. nicht in EUR</v>
      </c>
      <c r="J771" s="37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7">
        <f t="shared" si="22"/>
        <v>0</v>
      </c>
      <c r="L771" s="37">
        <f t="shared" si="23"/>
        <v>0</v>
      </c>
    </row>
    <row r="772" spans="2:12" x14ac:dyDescent="0.3">
      <c r="B772" s="33"/>
      <c r="C772" s="34"/>
      <c r="D772" s="34"/>
      <c r="E772" s="38"/>
      <c r="F772" s="35" t="s">
        <v>38</v>
      </c>
      <c r="G772" s="50"/>
      <c r="H772" s="39">
        <v>1</v>
      </c>
      <c r="I772" s="36" t="str">
        <f>IF(F772="EUR",Tabelle1[[#This Row],[Betrag exkl. MwST.]]*Tabelle1[[#This Row],[MwSt. Satz]],"Rg. nicht in EUR")</f>
        <v>Rg. nicht in EUR</v>
      </c>
      <c r="J772" s="37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7">
        <f t="shared" si="22"/>
        <v>0</v>
      </c>
      <c r="L772" s="37">
        <f t="shared" si="23"/>
        <v>0</v>
      </c>
    </row>
    <row r="773" spans="2:12" x14ac:dyDescent="0.3">
      <c r="B773" s="33"/>
      <c r="C773" s="34"/>
      <c r="D773" s="34"/>
      <c r="E773" s="38"/>
      <c r="F773" s="35" t="s">
        <v>38</v>
      </c>
      <c r="G773" s="50"/>
      <c r="H773" s="39">
        <v>1</v>
      </c>
      <c r="I773" s="36" t="str">
        <f>IF(F773="EUR",Tabelle1[[#This Row],[Betrag exkl. MwST.]]*Tabelle1[[#This Row],[MwSt. Satz]],"Rg. nicht in EUR")</f>
        <v>Rg. nicht in EUR</v>
      </c>
      <c r="J773" s="37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7">
        <f t="shared" si="22"/>
        <v>0</v>
      </c>
      <c r="L773" s="37">
        <f t="shared" si="23"/>
        <v>0</v>
      </c>
    </row>
    <row r="774" spans="2:12" x14ac:dyDescent="0.3">
      <c r="B774" s="33"/>
      <c r="C774" s="34"/>
      <c r="D774" s="34"/>
      <c r="E774" s="38"/>
      <c r="F774" s="35" t="s">
        <v>38</v>
      </c>
      <c r="G774" s="50"/>
      <c r="H774" s="39">
        <v>1</v>
      </c>
      <c r="I774" s="36" t="str">
        <f>IF(F774="EUR",Tabelle1[[#This Row],[Betrag exkl. MwST.]]*Tabelle1[[#This Row],[MwSt. Satz]],"Rg. nicht in EUR")</f>
        <v>Rg. nicht in EUR</v>
      </c>
      <c r="J774" s="37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7">
        <f t="shared" si="22"/>
        <v>0</v>
      </c>
      <c r="L774" s="37">
        <f t="shared" si="23"/>
        <v>0</v>
      </c>
    </row>
    <row r="775" spans="2:12" x14ac:dyDescent="0.3">
      <c r="B775" s="33"/>
      <c r="C775" s="34"/>
      <c r="D775" s="34"/>
      <c r="E775" s="38"/>
      <c r="F775" s="35" t="s">
        <v>38</v>
      </c>
      <c r="G775" s="50"/>
      <c r="H775" s="39">
        <v>1</v>
      </c>
      <c r="I775" s="36" t="str">
        <f>IF(F775="EUR",Tabelle1[[#This Row],[Betrag exkl. MwST.]]*Tabelle1[[#This Row],[MwSt. Satz]],"Rg. nicht in EUR")</f>
        <v>Rg. nicht in EUR</v>
      </c>
      <c r="J775" s="37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7">
        <f t="shared" si="22"/>
        <v>0</v>
      </c>
      <c r="L775" s="37">
        <f t="shared" si="23"/>
        <v>0</v>
      </c>
    </row>
    <row r="776" spans="2:12" x14ac:dyDescent="0.3">
      <c r="B776" s="33"/>
      <c r="C776" s="34"/>
      <c r="D776" s="34"/>
      <c r="E776" s="38"/>
      <c r="F776" s="35" t="s">
        <v>38</v>
      </c>
      <c r="G776" s="50"/>
      <c r="H776" s="39">
        <v>1</v>
      </c>
      <c r="I776" s="36" t="str">
        <f>IF(F776="EUR",Tabelle1[[#This Row],[Betrag exkl. MwST.]]*Tabelle1[[#This Row],[MwSt. Satz]],"Rg. nicht in EUR")</f>
        <v>Rg. nicht in EUR</v>
      </c>
      <c r="J776" s="37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7">
        <f t="shared" si="22"/>
        <v>0</v>
      </c>
      <c r="L776" s="37">
        <f t="shared" si="23"/>
        <v>0</v>
      </c>
    </row>
    <row r="777" spans="2:12" x14ac:dyDescent="0.3">
      <c r="B777" s="33"/>
      <c r="C777" s="34"/>
      <c r="D777" s="34"/>
      <c r="E777" s="38"/>
      <c r="F777" s="35" t="s">
        <v>38</v>
      </c>
      <c r="G777" s="50"/>
      <c r="H777" s="39">
        <v>1</v>
      </c>
      <c r="I777" s="36" t="str">
        <f>IF(F777="EUR",Tabelle1[[#This Row],[Betrag exkl. MwST.]]*Tabelle1[[#This Row],[MwSt. Satz]],"Rg. nicht in EUR")</f>
        <v>Rg. nicht in EUR</v>
      </c>
      <c r="J777" s="37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7">
        <f t="shared" si="22"/>
        <v>0</v>
      </c>
      <c r="L777" s="37">
        <f t="shared" si="23"/>
        <v>0</v>
      </c>
    </row>
    <row r="778" spans="2:12" x14ac:dyDescent="0.3">
      <c r="B778" s="33"/>
      <c r="C778" s="34"/>
      <c r="D778" s="34"/>
      <c r="E778" s="38"/>
      <c r="F778" s="35" t="s">
        <v>38</v>
      </c>
      <c r="G778" s="50"/>
      <c r="H778" s="39">
        <v>1</v>
      </c>
      <c r="I778" s="36" t="str">
        <f>IF(F778="EUR",Tabelle1[[#This Row],[Betrag exkl. MwST.]]*Tabelle1[[#This Row],[MwSt. Satz]],"Rg. nicht in EUR")</f>
        <v>Rg. nicht in EUR</v>
      </c>
      <c r="J778" s="37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7">
        <f t="shared" ref="K778:K841" si="24">H778*J778</f>
        <v>0</v>
      </c>
      <c r="L778" s="37">
        <f t="shared" ref="L778:L841" si="25">J778+K778</f>
        <v>0</v>
      </c>
    </row>
    <row r="779" spans="2:12" x14ac:dyDescent="0.3">
      <c r="B779" s="33"/>
      <c r="C779" s="34"/>
      <c r="D779" s="34"/>
      <c r="E779" s="38"/>
      <c r="F779" s="35" t="s">
        <v>38</v>
      </c>
      <c r="G779" s="50"/>
      <c r="H779" s="39">
        <v>1</v>
      </c>
      <c r="I779" s="36" t="str">
        <f>IF(F779="EUR",Tabelle1[[#This Row],[Betrag exkl. MwST.]]*Tabelle1[[#This Row],[MwSt. Satz]],"Rg. nicht in EUR")</f>
        <v>Rg. nicht in EUR</v>
      </c>
      <c r="J779" s="37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7">
        <f t="shared" si="24"/>
        <v>0</v>
      </c>
      <c r="L779" s="37">
        <f t="shared" si="25"/>
        <v>0</v>
      </c>
    </row>
    <row r="780" spans="2:12" x14ac:dyDescent="0.3">
      <c r="B780" s="33"/>
      <c r="C780" s="34"/>
      <c r="D780" s="34"/>
      <c r="E780" s="38"/>
      <c r="F780" s="35" t="s">
        <v>38</v>
      </c>
      <c r="G780" s="50"/>
      <c r="H780" s="39">
        <v>1</v>
      </c>
      <c r="I780" s="36" t="str">
        <f>IF(F780="EUR",Tabelle1[[#This Row],[Betrag exkl. MwST.]]*Tabelle1[[#This Row],[MwSt. Satz]],"Rg. nicht in EUR")</f>
        <v>Rg. nicht in EUR</v>
      </c>
      <c r="J780" s="37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7">
        <f t="shared" si="24"/>
        <v>0</v>
      </c>
      <c r="L780" s="37">
        <f t="shared" si="25"/>
        <v>0</v>
      </c>
    </row>
    <row r="781" spans="2:12" x14ac:dyDescent="0.3">
      <c r="B781" s="33"/>
      <c r="C781" s="34"/>
      <c r="D781" s="34"/>
      <c r="E781" s="38"/>
      <c r="F781" s="35" t="s">
        <v>38</v>
      </c>
      <c r="G781" s="50"/>
      <c r="H781" s="39">
        <v>1</v>
      </c>
      <c r="I781" s="36" t="str">
        <f>IF(F781="EUR",Tabelle1[[#This Row],[Betrag exkl. MwST.]]*Tabelle1[[#This Row],[MwSt. Satz]],"Rg. nicht in EUR")</f>
        <v>Rg. nicht in EUR</v>
      </c>
      <c r="J781" s="37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7">
        <f t="shared" si="24"/>
        <v>0</v>
      </c>
      <c r="L781" s="37">
        <f t="shared" si="25"/>
        <v>0</v>
      </c>
    </row>
    <row r="782" spans="2:12" x14ac:dyDescent="0.3">
      <c r="B782" s="33"/>
      <c r="C782" s="34"/>
      <c r="D782" s="34"/>
      <c r="E782" s="38"/>
      <c r="F782" s="35" t="s">
        <v>38</v>
      </c>
      <c r="G782" s="50"/>
      <c r="H782" s="39">
        <v>1</v>
      </c>
      <c r="I782" s="36" t="str">
        <f>IF(F782="EUR",Tabelle1[[#This Row],[Betrag exkl. MwST.]]*Tabelle1[[#This Row],[MwSt. Satz]],"Rg. nicht in EUR")</f>
        <v>Rg. nicht in EUR</v>
      </c>
      <c r="J782" s="37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7">
        <f t="shared" si="24"/>
        <v>0</v>
      </c>
      <c r="L782" s="37">
        <f t="shared" si="25"/>
        <v>0</v>
      </c>
    </row>
    <row r="783" spans="2:12" x14ac:dyDescent="0.3">
      <c r="B783" s="33"/>
      <c r="C783" s="34"/>
      <c r="D783" s="34"/>
      <c r="E783" s="38"/>
      <c r="F783" s="35" t="s">
        <v>38</v>
      </c>
      <c r="G783" s="50"/>
      <c r="H783" s="39">
        <v>1</v>
      </c>
      <c r="I783" s="36" t="str">
        <f>IF(F783="EUR",Tabelle1[[#This Row],[Betrag exkl. MwST.]]*Tabelle1[[#This Row],[MwSt. Satz]],"Rg. nicht in EUR")</f>
        <v>Rg. nicht in EUR</v>
      </c>
      <c r="J783" s="37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7">
        <f t="shared" si="24"/>
        <v>0</v>
      </c>
      <c r="L783" s="37">
        <f t="shared" si="25"/>
        <v>0</v>
      </c>
    </row>
    <row r="784" spans="2:12" x14ac:dyDescent="0.3">
      <c r="B784" s="33"/>
      <c r="C784" s="34"/>
      <c r="D784" s="34"/>
      <c r="E784" s="38"/>
      <c r="F784" s="35" t="s">
        <v>38</v>
      </c>
      <c r="G784" s="50"/>
      <c r="H784" s="39">
        <v>1</v>
      </c>
      <c r="I784" s="36" t="str">
        <f>IF(F784="EUR",Tabelle1[[#This Row],[Betrag exkl. MwST.]]*Tabelle1[[#This Row],[MwSt. Satz]],"Rg. nicht in EUR")</f>
        <v>Rg. nicht in EUR</v>
      </c>
      <c r="J784" s="37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7">
        <f t="shared" si="24"/>
        <v>0</v>
      </c>
      <c r="L784" s="37">
        <f t="shared" si="25"/>
        <v>0</v>
      </c>
    </row>
    <row r="785" spans="2:12" x14ac:dyDescent="0.3">
      <c r="B785" s="33"/>
      <c r="C785" s="34"/>
      <c r="D785" s="34"/>
      <c r="E785" s="38"/>
      <c r="F785" s="35" t="s">
        <v>38</v>
      </c>
      <c r="G785" s="50"/>
      <c r="H785" s="39">
        <v>1</v>
      </c>
      <c r="I785" s="36" t="str">
        <f>IF(F785="EUR",Tabelle1[[#This Row],[Betrag exkl. MwST.]]*Tabelle1[[#This Row],[MwSt. Satz]],"Rg. nicht in EUR")</f>
        <v>Rg. nicht in EUR</v>
      </c>
      <c r="J785" s="37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7">
        <f t="shared" si="24"/>
        <v>0</v>
      </c>
      <c r="L785" s="37">
        <f t="shared" si="25"/>
        <v>0</v>
      </c>
    </row>
    <row r="786" spans="2:12" x14ac:dyDescent="0.3">
      <c r="B786" s="33"/>
      <c r="C786" s="34"/>
      <c r="D786" s="34"/>
      <c r="E786" s="38"/>
      <c r="F786" s="35" t="s">
        <v>38</v>
      </c>
      <c r="G786" s="50"/>
      <c r="H786" s="39">
        <v>1</v>
      </c>
      <c r="I786" s="36" t="str">
        <f>IF(F786="EUR",Tabelle1[[#This Row],[Betrag exkl. MwST.]]*Tabelle1[[#This Row],[MwSt. Satz]],"Rg. nicht in EUR")</f>
        <v>Rg. nicht in EUR</v>
      </c>
      <c r="J786" s="37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7">
        <f t="shared" si="24"/>
        <v>0</v>
      </c>
      <c r="L786" s="37">
        <f t="shared" si="25"/>
        <v>0</v>
      </c>
    </row>
    <row r="787" spans="2:12" x14ac:dyDescent="0.3">
      <c r="B787" s="33"/>
      <c r="C787" s="34"/>
      <c r="D787" s="34"/>
      <c r="E787" s="38"/>
      <c r="F787" s="35" t="s">
        <v>38</v>
      </c>
      <c r="G787" s="50"/>
      <c r="H787" s="39">
        <v>1</v>
      </c>
      <c r="I787" s="36" t="str">
        <f>IF(F787="EUR",Tabelle1[[#This Row],[Betrag exkl. MwST.]]*Tabelle1[[#This Row],[MwSt. Satz]],"Rg. nicht in EUR")</f>
        <v>Rg. nicht in EUR</v>
      </c>
      <c r="J787" s="37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7">
        <f t="shared" si="24"/>
        <v>0</v>
      </c>
      <c r="L787" s="37">
        <f t="shared" si="25"/>
        <v>0</v>
      </c>
    </row>
    <row r="788" spans="2:12" x14ac:dyDescent="0.3">
      <c r="B788" s="33"/>
      <c r="C788" s="34"/>
      <c r="D788" s="34"/>
      <c r="E788" s="38"/>
      <c r="F788" s="35" t="s">
        <v>38</v>
      </c>
      <c r="G788" s="50"/>
      <c r="H788" s="39">
        <v>1</v>
      </c>
      <c r="I788" s="36" t="str">
        <f>IF(F788="EUR",Tabelle1[[#This Row],[Betrag exkl. MwST.]]*Tabelle1[[#This Row],[MwSt. Satz]],"Rg. nicht in EUR")</f>
        <v>Rg. nicht in EUR</v>
      </c>
      <c r="J788" s="37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7">
        <f t="shared" si="24"/>
        <v>0</v>
      </c>
      <c r="L788" s="37">
        <f t="shared" si="25"/>
        <v>0</v>
      </c>
    </row>
    <row r="789" spans="2:12" x14ac:dyDescent="0.3">
      <c r="B789" s="33"/>
      <c r="C789" s="34"/>
      <c r="D789" s="34"/>
      <c r="E789" s="38"/>
      <c r="F789" s="35" t="s">
        <v>38</v>
      </c>
      <c r="G789" s="50"/>
      <c r="H789" s="39">
        <v>1</v>
      </c>
      <c r="I789" s="36" t="str">
        <f>IF(F789="EUR",Tabelle1[[#This Row],[Betrag exkl. MwST.]]*Tabelle1[[#This Row],[MwSt. Satz]],"Rg. nicht in EUR")</f>
        <v>Rg. nicht in EUR</v>
      </c>
      <c r="J789" s="37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7">
        <f t="shared" si="24"/>
        <v>0</v>
      </c>
      <c r="L789" s="37">
        <f t="shared" si="25"/>
        <v>0</v>
      </c>
    </row>
    <row r="790" spans="2:12" x14ac:dyDescent="0.3">
      <c r="B790" s="33"/>
      <c r="C790" s="34"/>
      <c r="D790" s="34"/>
      <c r="E790" s="38"/>
      <c r="F790" s="35" t="s">
        <v>38</v>
      </c>
      <c r="G790" s="50"/>
      <c r="H790" s="39">
        <v>1</v>
      </c>
      <c r="I790" s="36" t="str">
        <f>IF(F790="EUR",Tabelle1[[#This Row],[Betrag exkl. MwST.]]*Tabelle1[[#This Row],[MwSt. Satz]],"Rg. nicht in EUR")</f>
        <v>Rg. nicht in EUR</v>
      </c>
      <c r="J790" s="37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7">
        <f t="shared" si="24"/>
        <v>0</v>
      </c>
      <c r="L790" s="37">
        <f t="shared" si="25"/>
        <v>0</v>
      </c>
    </row>
    <row r="791" spans="2:12" x14ac:dyDescent="0.3">
      <c r="B791" s="33"/>
      <c r="C791" s="34"/>
      <c r="D791" s="34"/>
      <c r="E791" s="38"/>
      <c r="F791" s="35" t="s">
        <v>38</v>
      </c>
      <c r="G791" s="50"/>
      <c r="H791" s="39">
        <v>1</v>
      </c>
      <c r="I791" s="36" t="str">
        <f>IF(F791="EUR",Tabelle1[[#This Row],[Betrag exkl. MwST.]]*Tabelle1[[#This Row],[MwSt. Satz]],"Rg. nicht in EUR")</f>
        <v>Rg. nicht in EUR</v>
      </c>
      <c r="J791" s="37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7">
        <f t="shared" si="24"/>
        <v>0</v>
      </c>
      <c r="L791" s="37">
        <f t="shared" si="25"/>
        <v>0</v>
      </c>
    </row>
    <row r="792" spans="2:12" x14ac:dyDescent="0.3">
      <c r="B792" s="33"/>
      <c r="C792" s="34"/>
      <c r="D792" s="34"/>
      <c r="E792" s="38"/>
      <c r="F792" s="35" t="s">
        <v>38</v>
      </c>
      <c r="G792" s="50"/>
      <c r="H792" s="39">
        <v>1</v>
      </c>
      <c r="I792" s="36" t="str">
        <f>IF(F792="EUR",Tabelle1[[#This Row],[Betrag exkl. MwST.]]*Tabelle1[[#This Row],[MwSt. Satz]],"Rg. nicht in EUR")</f>
        <v>Rg. nicht in EUR</v>
      </c>
      <c r="J792" s="37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7">
        <f t="shared" si="24"/>
        <v>0</v>
      </c>
      <c r="L792" s="37">
        <f t="shared" si="25"/>
        <v>0</v>
      </c>
    </row>
    <row r="793" spans="2:12" x14ac:dyDescent="0.3">
      <c r="B793" s="33"/>
      <c r="C793" s="34"/>
      <c r="D793" s="34"/>
      <c r="E793" s="38"/>
      <c r="F793" s="35" t="s">
        <v>38</v>
      </c>
      <c r="G793" s="50"/>
      <c r="H793" s="39">
        <v>1</v>
      </c>
      <c r="I793" s="36" t="str">
        <f>IF(F793="EUR",Tabelle1[[#This Row],[Betrag exkl. MwST.]]*Tabelle1[[#This Row],[MwSt. Satz]],"Rg. nicht in EUR")</f>
        <v>Rg. nicht in EUR</v>
      </c>
      <c r="J793" s="37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7">
        <f t="shared" si="24"/>
        <v>0</v>
      </c>
      <c r="L793" s="37">
        <f t="shared" si="25"/>
        <v>0</v>
      </c>
    </row>
    <row r="794" spans="2:12" x14ac:dyDescent="0.3">
      <c r="B794" s="33"/>
      <c r="C794" s="34"/>
      <c r="D794" s="34"/>
      <c r="E794" s="38"/>
      <c r="F794" s="35" t="s">
        <v>38</v>
      </c>
      <c r="G794" s="50"/>
      <c r="H794" s="39">
        <v>1</v>
      </c>
      <c r="I794" s="36" t="str">
        <f>IF(F794="EUR",Tabelle1[[#This Row],[Betrag exkl. MwST.]]*Tabelle1[[#This Row],[MwSt. Satz]],"Rg. nicht in EUR")</f>
        <v>Rg. nicht in EUR</v>
      </c>
      <c r="J794" s="37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7">
        <f t="shared" si="24"/>
        <v>0</v>
      </c>
      <c r="L794" s="37">
        <f t="shared" si="25"/>
        <v>0</v>
      </c>
    </row>
    <row r="795" spans="2:12" x14ac:dyDescent="0.3">
      <c r="B795" s="33"/>
      <c r="C795" s="34"/>
      <c r="D795" s="34"/>
      <c r="E795" s="38"/>
      <c r="F795" s="35" t="s">
        <v>38</v>
      </c>
      <c r="G795" s="50"/>
      <c r="H795" s="39">
        <v>1</v>
      </c>
      <c r="I795" s="36" t="str">
        <f>IF(F795="EUR",Tabelle1[[#This Row],[Betrag exkl. MwST.]]*Tabelle1[[#This Row],[MwSt. Satz]],"Rg. nicht in EUR")</f>
        <v>Rg. nicht in EUR</v>
      </c>
      <c r="J795" s="37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7">
        <f t="shared" si="24"/>
        <v>0</v>
      </c>
      <c r="L795" s="37">
        <f t="shared" si="25"/>
        <v>0</v>
      </c>
    </row>
    <row r="796" spans="2:12" x14ac:dyDescent="0.3">
      <c r="B796" s="33"/>
      <c r="C796" s="34"/>
      <c r="D796" s="34"/>
      <c r="E796" s="38"/>
      <c r="F796" s="35" t="s">
        <v>38</v>
      </c>
      <c r="G796" s="50"/>
      <c r="H796" s="39">
        <v>1</v>
      </c>
      <c r="I796" s="36" t="str">
        <f>IF(F796="EUR",Tabelle1[[#This Row],[Betrag exkl. MwST.]]*Tabelle1[[#This Row],[MwSt. Satz]],"Rg. nicht in EUR")</f>
        <v>Rg. nicht in EUR</v>
      </c>
      <c r="J796" s="37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7">
        <f t="shared" si="24"/>
        <v>0</v>
      </c>
      <c r="L796" s="37">
        <f t="shared" si="25"/>
        <v>0</v>
      </c>
    </row>
    <row r="797" spans="2:12" x14ac:dyDescent="0.3">
      <c r="B797" s="33"/>
      <c r="C797" s="34"/>
      <c r="D797" s="34"/>
      <c r="E797" s="38"/>
      <c r="F797" s="35" t="s">
        <v>38</v>
      </c>
      <c r="G797" s="50"/>
      <c r="H797" s="39">
        <v>1</v>
      </c>
      <c r="I797" s="36" t="str">
        <f>IF(F797="EUR",Tabelle1[[#This Row],[Betrag exkl. MwST.]]*Tabelle1[[#This Row],[MwSt. Satz]],"Rg. nicht in EUR")</f>
        <v>Rg. nicht in EUR</v>
      </c>
      <c r="J797" s="37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7">
        <f t="shared" si="24"/>
        <v>0</v>
      </c>
      <c r="L797" s="37">
        <f t="shared" si="25"/>
        <v>0</v>
      </c>
    </row>
    <row r="798" spans="2:12" x14ac:dyDescent="0.3">
      <c r="B798" s="33"/>
      <c r="C798" s="34"/>
      <c r="D798" s="34"/>
      <c r="E798" s="38"/>
      <c r="F798" s="35" t="s">
        <v>38</v>
      </c>
      <c r="G798" s="50"/>
      <c r="H798" s="39">
        <v>1</v>
      </c>
      <c r="I798" s="36" t="str">
        <f>IF(F798="EUR",Tabelle1[[#This Row],[Betrag exkl. MwST.]]*Tabelle1[[#This Row],[MwSt. Satz]],"Rg. nicht in EUR")</f>
        <v>Rg. nicht in EUR</v>
      </c>
      <c r="J798" s="37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7">
        <f t="shared" si="24"/>
        <v>0</v>
      </c>
      <c r="L798" s="37">
        <f t="shared" si="25"/>
        <v>0</v>
      </c>
    </row>
    <row r="799" spans="2:12" x14ac:dyDescent="0.3">
      <c r="B799" s="33"/>
      <c r="C799" s="34"/>
      <c r="D799" s="34"/>
      <c r="E799" s="38"/>
      <c r="F799" s="35" t="s">
        <v>38</v>
      </c>
      <c r="G799" s="50"/>
      <c r="H799" s="39">
        <v>1</v>
      </c>
      <c r="I799" s="36" t="str">
        <f>IF(F799="EUR",Tabelle1[[#This Row],[Betrag exkl. MwST.]]*Tabelle1[[#This Row],[MwSt. Satz]],"Rg. nicht in EUR")</f>
        <v>Rg. nicht in EUR</v>
      </c>
      <c r="J799" s="37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7">
        <f t="shared" si="24"/>
        <v>0</v>
      </c>
      <c r="L799" s="37">
        <f t="shared" si="25"/>
        <v>0</v>
      </c>
    </row>
    <row r="800" spans="2:12" x14ac:dyDescent="0.3">
      <c r="B800" s="33"/>
      <c r="C800" s="34"/>
      <c r="D800" s="34"/>
      <c r="E800" s="38"/>
      <c r="F800" s="35" t="s">
        <v>38</v>
      </c>
      <c r="G800" s="50"/>
      <c r="H800" s="39">
        <v>1</v>
      </c>
      <c r="I800" s="36" t="str">
        <f>IF(F800="EUR",Tabelle1[[#This Row],[Betrag exkl. MwST.]]*Tabelle1[[#This Row],[MwSt. Satz]],"Rg. nicht in EUR")</f>
        <v>Rg. nicht in EUR</v>
      </c>
      <c r="J800" s="37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7">
        <f t="shared" si="24"/>
        <v>0</v>
      </c>
      <c r="L800" s="37">
        <f t="shared" si="25"/>
        <v>0</v>
      </c>
    </row>
    <row r="801" spans="2:12" x14ac:dyDescent="0.3">
      <c r="B801" s="33"/>
      <c r="C801" s="34"/>
      <c r="D801" s="34"/>
      <c r="E801" s="38"/>
      <c r="F801" s="35" t="s">
        <v>38</v>
      </c>
      <c r="G801" s="50"/>
      <c r="H801" s="39">
        <v>1</v>
      </c>
      <c r="I801" s="36" t="str">
        <f>IF(F801="EUR",Tabelle1[[#This Row],[Betrag exkl. MwST.]]*Tabelle1[[#This Row],[MwSt. Satz]],"Rg. nicht in EUR")</f>
        <v>Rg. nicht in EUR</v>
      </c>
      <c r="J801" s="37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7">
        <f t="shared" si="24"/>
        <v>0</v>
      </c>
      <c r="L801" s="37">
        <f t="shared" si="25"/>
        <v>0</v>
      </c>
    </row>
    <row r="802" spans="2:12" x14ac:dyDescent="0.3">
      <c r="B802" s="33"/>
      <c r="C802" s="34"/>
      <c r="D802" s="34"/>
      <c r="E802" s="38"/>
      <c r="F802" s="35" t="s">
        <v>38</v>
      </c>
      <c r="G802" s="50"/>
      <c r="H802" s="39">
        <v>1</v>
      </c>
      <c r="I802" s="36" t="str">
        <f>IF(F802="EUR",Tabelle1[[#This Row],[Betrag exkl. MwST.]]*Tabelle1[[#This Row],[MwSt. Satz]],"Rg. nicht in EUR")</f>
        <v>Rg. nicht in EUR</v>
      </c>
      <c r="J802" s="37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7">
        <f t="shared" si="24"/>
        <v>0</v>
      </c>
      <c r="L802" s="37">
        <f t="shared" si="25"/>
        <v>0</v>
      </c>
    </row>
    <row r="803" spans="2:12" x14ac:dyDescent="0.3">
      <c r="B803" s="33"/>
      <c r="C803" s="34"/>
      <c r="D803" s="34"/>
      <c r="E803" s="38"/>
      <c r="F803" s="35" t="s">
        <v>38</v>
      </c>
      <c r="G803" s="50"/>
      <c r="H803" s="39">
        <v>1</v>
      </c>
      <c r="I803" s="36" t="str">
        <f>IF(F803="EUR",Tabelle1[[#This Row],[Betrag exkl. MwST.]]*Tabelle1[[#This Row],[MwSt. Satz]],"Rg. nicht in EUR")</f>
        <v>Rg. nicht in EUR</v>
      </c>
      <c r="J803" s="37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7">
        <f t="shared" si="24"/>
        <v>0</v>
      </c>
      <c r="L803" s="37">
        <f t="shared" si="25"/>
        <v>0</v>
      </c>
    </row>
    <row r="804" spans="2:12" x14ac:dyDescent="0.3">
      <c r="B804" s="33"/>
      <c r="C804" s="34"/>
      <c r="D804" s="34"/>
      <c r="E804" s="38"/>
      <c r="F804" s="35" t="s">
        <v>38</v>
      </c>
      <c r="G804" s="50"/>
      <c r="H804" s="39">
        <v>1</v>
      </c>
      <c r="I804" s="36" t="str">
        <f>IF(F804="EUR",Tabelle1[[#This Row],[Betrag exkl. MwST.]]*Tabelle1[[#This Row],[MwSt. Satz]],"Rg. nicht in EUR")</f>
        <v>Rg. nicht in EUR</v>
      </c>
      <c r="J804" s="37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7">
        <f t="shared" si="24"/>
        <v>0</v>
      </c>
      <c r="L804" s="37">
        <f t="shared" si="25"/>
        <v>0</v>
      </c>
    </row>
    <row r="805" spans="2:12" x14ac:dyDescent="0.3">
      <c r="B805" s="33"/>
      <c r="C805" s="34"/>
      <c r="D805" s="34"/>
      <c r="E805" s="38"/>
      <c r="F805" s="35" t="s">
        <v>38</v>
      </c>
      <c r="G805" s="50"/>
      <c r="H805" s="39">
        <v>1</v>
      </c>
      <c r="I805" s="36" t="str">
        <f>IF(F805="EUR",Tabelle1[[#This Row],[Betrag exkl. MwST.]]*Tabelle1[[#This Row],[MwSt. Satz]],"Rg. nicht in EUR")</f>
        <v>Rg. nicht in EUR</v>
      </c>
      <c r="J805" s="37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7">
        <f t="shared" si="24"/>
        <v>0</v>
      </c>
      <c r="L805" s="37">
        <f t="shared" si="25"/>
        <v>0</v>
      </c>
    </row>
    <row r="806" spans="2:12" x14ac:dyDescent="0.3">
      <c r="B806" s="33"/>
      <c r="C806" s="34"/>
      <c r="D806" s="34"/>
      <c r="E806" s="38"/>
      <c r="F806" s="35" t="s">
        <v>38</v>
      </c>
      <c r="G806" s="50"/>
      <c r="H806" s="39">
        <v>1</v>
      </c>
      <c r="I806" s="36" t="str">
        <f>IF(F806="EUR",Tabelle1[[#This Row],[Betrag exkl. MwST.]]*Tabelle1[[#This Row],[MwSt. Satz]],"Rg. nicht in EUR")</f>
        <v>Rg. nicht in EUR</v>
      </c>
      <c r="J806" s="37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7">
        <f t="shared" si="24"/>
        <v>0</v>
      </c>
      <c r="L806" s="37">
        <f t="shared" si="25"/>
        <v>0</v>
      </c>
    </row>
    <row r="807" spans="2:12" x14ac:dyDescent="0.3">
      <c r="B807" s="33"/>
      <c r="C807" s="34"/>
      <c r="D807" s="34"/>
      <c r="E807" s="38"/>
      <c r="F807" s="35" t="s">
        <v>38</v>
      </c>
      <c r="G807" s="50"/>
      <c r="H807" s="39">
        <v>1</v>
      </c>
      <c r="I807" s="36" t="str">
        <f>IF(F807="EUR",Tabelle1[[#This Row],[Betrag exkl. MwST.]]*Tabelle1[[#This Row],[MwSt. Satz]],"Rg. nicht in EUR")</f>
        <v>Rg. nicht in EUR</v>
      </c>
      <c r="J807" s="37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7">
        <f t="shared" si="24"/>
        <v>0</v>
      </c>
      <c r="L807" s="37">
        <f t="shared" si="25"/>
        <v>0</v>
      </c>
    </row>
    <row r="808" spans="2:12" x14ac:dyDescent="0.3">
      <c r="B808" s="33"/>
      <c r="C808" s="34"/>
      <c r="D808" s="34"/>
      <c r="E808" s="38"/>
      <c r="F808" s="35" t="s">
        <v>38</v>
      </c>
      <c r="G808" s="50"/>
      <c r="H808" s="39">
        <v>1</v>
      </c>
      <c r="I808" s="36" t="str">
        <f>IF(F808="EUR",Tabelle1[[#This Row],[Betrag exkl. MwST.]]*Tabelle1[[#This Row],[MwSt. Satz]],"Rg. nicht in EUR")</f>
        <v>Rg. nicht in EUR</v>
      </c>
      <c r="J808" s="37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7">
        <f t="shared" si="24"/>
        <v>0</v>
      </c>
      <c r="L808" s="37">
        <f t="shared" si="25"/>
        <v>0</v>
      </c>
    </row>
    <row r="809" spans="2:12" x14ac:dyDescent="0.3">
      <c r="B809" s="33"/>
      <c r="C809" s="34"/>
      <c r="D809" s="34"/>
      <c r="E809" s="38"/>
      <c r="F809" s="35" t="s">
        <v>38</v>
      </c>
      <c r="G809" s="50"/>
      <c r="H809" s="39">
        <v>1</v>
      </c>
      <c r="I809" s="36" t="str">
        <f>IF(F809="EUR",Tabelle1[[#This Row],[Betrag exkl. MwST.]]*Tabelle1[[#This Row],[MwSt. Satz]],"Rg. nicht in EUR")</f>
        <v>Rg. nicht in EUR</v>
      </c>
      <c r="J809" s="37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7">
        <f t="shared" si="24"/>
        <v>0</v>
      </c>
      <c r="L809" s="37">
        <f t="shared" si="25"/>
        <v>0</v>
      </c>
    </row>
    <row r="810" spans="2:12" x14ac:dyDescent="0.3">
      <c r="B810" s="33"/>
      <c r="C810" s="34"/>
      <c r="D810" s="34"/>
      <c r="E810" s="38"/>
      <c r="F810" s="35" t="s">
        <v>38</v>
      </c>
      <c r="G810" s="50"/>
      <c r="H810" s="39">
        <v>1</v>
      </c>
      <c r="I810" s="36" t="str">
        <f>IF(F810="EUR",Tabelle1[[#This Row],[Betrag exkl. MwST.]]*Tabelle1[[#This Row],[MwSt. Satz]],"Rg. nicht in EUR")</f>
        <v>Rg. nicht in EUR</v>
      </c>
      <c r="J810" s="37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7">
        <f t="shared" si="24"/>
        <v>0</v>
      </c>
      <c r="L810" s="37">
        <f t="shared" si="25"/>
        <v>0</v>
      </c>
    </row>
    <row r="811" spans="2:12" x14ac:dyDescent="0.3">
      <c r="B811" s="33"/>
      <c r="C811" s="34"/>
      <c r="D811" s="34"/>
      <c r="E811" s="38"/>
      <c r="F811" s="35" t="s">
        <v>38</v>
      </c>
      <c r="G811" s="50"/>
      <c r="H811" s="39">
        <v>1</v>
      </c>
      <c r="I811" s="36" t="str">
        <f>IF(F811="EUR",Tabelle1[[#This Row],[Betrag exkl. MwST.]]*Tabelle1[[#This Row],[MwSt. Satz]],"Rg. nicht in EUR")</f>
        <v>Rg. nicht in EUR</v>
      </c>
      <c r="J811" s="37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7">
        <f t="shared" si="24"/>
        <v>0</v>
      </c>
      <c r="L811" s="37">
        <f t="shared" si="25"/>
        <v>0</v>
      </c>
    </row>
    <row r="812" spans="2:12" x14ac:dyDescent="0.3">
      <c r="B812" s="33"/>
      <c r="C812" s="34"/>
      <c r="D812" s="34"/>
      <c r="E812" s="38"/>
      <c r="F812" s="35" t="s">
        <v>38</v>
      </c>
      <c r="G812" s="50"/>
      <c r="H812" s="39">
        <v>1</v>
      </c>
      <c r="I812" s="36" t="str">
        <f>IF(F812="EUR",Tabelle1[[#This Row],[Betrag exkl. MwST.]]*Tabelle1[[#This Row],[MwSt. Satz]],"Rg. nicht in EUR")</f>
        <v>Rg. nicht in EUR</v>
      </c>
      <c r="J812" s="37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7">
        <f t="shared" si="24"/>
        <v>0</v>
      </c>
      <c r="L812" s="37">
        <f t="shared" si="25"/>
        <v>0</v>
      </c>
    </row>
    <row r="813" spans="2:12" x14ac:dyDescent="0.3">
      <c r="B813" s="33"/>
      <c r="C813" s="34"/>
      <c r="D813" s="34"/>
      <c r="E813" s="38"/>
      <c r="F813" s="35" t="s">
        <v>38</v>
      </c>
      <c r="G813" s="50"/>
      <c r="H813" s="39">
        <v>1</v>
      </c>
      <c r="I813" s="36" t="str">
        <f>IF(F813="EUR",Tabelle1[[#This Row],[Betrag exkl. MwST.]]*Tabelle1[[#This Row],[MwSt. Satz]],"Rg. nicht in EUR")</f>
        <v>Rg. nicht in EUR</v>
      </c>
      <c r="J813" s="37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7">
        <f t="shared" si="24"/>
        <v>0</v>
      </c>
      <c r="L813" s="37">
        <f t="shared" si="25"/>
        <v>0</v>
      </c>
    </row>
    <row r="814" spans="2:12" x14ac:dyDescent="0.3">
      <c r="B814" s="33"/>
      <c r="C814" s="34"/>
      <c r="D814" s="34"/>
      <c r="E814" s="38"/>
      <c r="F814" s="35" t="s">
        <v>38</v>
      </c>
      <c r="G814" s="50"/>
      <c r="H814" s="39">
        <v>1</v>
      </c>
      <c r="I814" s="36" t="str">
        <f>IF(F814="EUR",Tabelle1[[#This Row],[Betrag exkl. MwST.]]*Tabelle1[[#This Row],[MwSt. Satz]],"Rg. nicht in EUR")</f>
        <v>Rg. nicht in EUR</v>
      </c>
      <c r="J814" s="37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7">
        <f t="shared" si="24"/>
        <v>0</v>
      </c>
      <c r="L814" s="37">
        <f t="shared" si="25"/>
        <v>0</v>
      </c>
    </row>
    <row r="815" spans="2:12" x14ac:dyDescent="0.3">
      <c r="B815" s="33"/>
      <c r="C815" s="34"/>
      <c r="D815" s="34"/>
      <c r="E815" s="38"/>
      <c r="F815" s="35" t="s">
        <v>38</v>
      </c>
      <c r="G815" s="50"/>
      <c r="H815" s="39">
        <v>1</v>
      </c>
      <c r="I815" s="36" t="str">
        <f>IF(F815="EUR",Tabelle1[[#This Row],[Betrag exkl. MwST.]]*Tabelle1[[#This Row],[MwSt. Satz]],"Rg. nicht in EUR")</f>
        <v>Rg. nicht in EUR</v>
      </c>
      <c r="J815" s="37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7">
        <f t="shared" si="24"/>
        <v>0</v>
      </c>
      <c r="L815" s="37">
        <f t="shared" si="25"/>
        <v>0</v>
      </c>
    </row>
    <row r="816" spans="2:12" x14ac:dyDescent="0.3">
      <c r="B816" s="33"/>
      <c r="C816" s="34"/>
      <c r="D816" s="34"/>
      <c r="E816" s="38"/>
      <c r="F816" s="35" t="s">
        <v>38</v>
      </c>
      <c r="G816" s="50"/>
      <c r="H816" s="39">
        <v>1</v>
      </c>
      <c r="I816" s="36" t="str">
        <f>IF(F816="EUR",Tabelle1[[#This Row],[Betrag exkl. MwST.]]*Tabelle1[[#This Row],[MwSt. Satz]],"Rg. nicht in EUR")</f>
        <v>Rg. nicht in EUR</v>
      </c>
      <c r="J816" s="37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7">
        <f t="shared" si="24"/>
        <v>0</v>
      </c>
      <c r="L816" s="37">
        <f t="shared" si="25"/>
        <v>0</v>
      </c>
    </row>
    <row r="817" spans="2:12" x14ac:dyDescent="0.3">
      <c r="B817" s="33"/>
      <c r="C817" s="34"/>
      <c r="D817" s="34"/>
      <c r="E817" s="38"/>
      <c r="F817" s="35" t="s">
        <v>38</v>
      </c>
      <c r="G817" s="50"/>
      <c r="H817" s="39">
        <v>1</v>
      </c>
      <c r="I817" s="36" t="str">
        <f>IF(F817="EUR",Tabelle1[[#This Row],[Betrag exkl. MwST.]]*Tabelle1[[#This Row],[MwSt. Satz]],"Rg. nicht in EUR")</f>
        <v>Rg. nicht in EUR</v>
      </c>
      <c r="J817" s="37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7">
        <f t="shared" si="24"/>
        <v>0</v>
      </c>
      <c r="L817" s="37">
        <f t="shared" si="25"/>
        <v>0</v>
      </c>
    </row>
    <row r="818" spans="2:12" x14ac:dyDescent="0.3">
      <c r="B818" s="33"/>
      <c r="C818" s="34"/>
      <c r="D818" s="34"/>
      <c r="E818" s="38"/>
      <c r="F818" s="35" t="s">
        <v>38</v>
      </c>
      <c r="G818" s="50"/>
      <c r="H818" s="39">
        <v>1</v>
      </c>
      <c r="I818" s="36" t="str">
        <f>IF(F818="EUR",Tabelle1[[#This Row],[Betrag exkl. MwST.]]*Tabelle1[[#This Row],[MwSt. Satz]],"Rg. nicht in EUR")</f>
        <v>Rg. nicht in EUR</v>
      </c>
      <c r="J818" s="37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7">
        <f t="shared" si="24"/>
        <v>0</v>
      </c>
      <c r="L818" s="37">
        <f t="shared" si="25"/>
        <v>0</v>
      </c>
    </row>
    <row r="819" spans="2:12" x14ac:dyDescent="0.3">
      <c r="B819" s="33"/>
      <c r="C819" s="34"/>
      <c r="D819" s="34"/>
      <c r="E819" s="38"/>
      <c r="F819" s="35" t="s">
        <v>38</v>
      </c>
      <c r="G819" s="50"/>
      <c r="H819" s="39">
        <v>1</v>
      </c>
      <c r="I819" s="36" t="str">
        <f>IF(F819="EUR",Tabelle1[[#This Row],[Betrag exkl. MwST.]]*Tabelle1[[#This Row],[MwSt. Satz]],"Rg. nicht in EUR")</f>
        <v>Rg. nicht in EUR</v>
      </c>
      <c r="J819" s="37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7">
        <f t="shared" si="24"/>
        <v>0</v>
      </c>
      <c r="L819" s="37">
        <f t="shared" si="25"/>
        <v>0</v>
      </c>
    </row>
    <row r="820" spans="2:12" x14ac:dyDescent="0.3">
      <c r="B820" s="33"/>
      <c r="C820" s="34"/>
      <c r="D820" s="34"/>
      <c r="E820" s="38"/>
      <c r="F820" s="35" t="s">
        <v>38</v>
      </c>
      <c r="G820" s="50"/>
      <c r="H820" s="39">
        <v>1</v>
      </c>
      <c r="I820" s="36" t="str">
        <f>IF(F820="EUR",Tabelle1[[#This Row],[Betrag exkl. MwST.]]*Tabelle1[[#This Row],[MwSt. Satz]],"Rg. nicht in EUR")</f>
        <v>Rg. nicht in EUR</v>
      </c>
      <c r="J820" s="37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7">
        <f t="shared" si="24"/>
        <v>0</v>
      </c>
      <c r="L820" s="37">
        <f t="shared" si="25"/>
        <v>0</v>
      </c>
    </row>
    <row r="821" spans="2:12" x14ac:dyDescent="0.3">
      <c r="B821" s="33"/>
      <c r="C821" s="34"/>
      <c r="D821" s="34"/>
      <c r="E821" s="38"/>
      <c r="F821" s="35" t="s">
        <v>38</v>
      </c>
      <c r="G821" s="50"/>
      <c r="H821" s="39">
        <v>1</v>
      </c>
      <c r="I821" s="36" t="str">
        <f>IF(F821="EUR",Tabelle1[[#This Row],[Betrag exkl. MwST.]]*Tabelle1[[#This Row],[MwSt. Satz]],"Rg. nicht in EUR")</f>
        <v>Rg. nicht in EUR</v>
      </c>
      <c r="J821" s="37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7">
        <f t="shared" si="24"/>
        <v>0</v>
      </c>
      <c r="L821" s="37">
        <f t="shared" si="25"/>
        <v>0</v>
      </c>
    </row>
    <row r="822" spans="2:12" x14ac:dyDescent="0.3">
      <c r="B822" s="33"/>
      <c r="C822" s="34"/>
      <c r="D822" s="34"/>
      <c r="E822" s="38"/>
      <c r="F822" s="35" t="s">
        <v>38</v>
      </c>
      <c r="G822" s="50"/>
      <c r="H822" s="39">
        <v>1</v>
      </c>
      <c r="I822" s="36" t="str">
        <f>IF(F822="EUR",Tabelle1[[#This Row],[Betrag exkl. MwST.]]*Tabelle1[[#This Row],[MwSt. Satz]],"Rg. nicht in EUR")</f>
        <v>Rg. nicht in EUR</v>
      </c>
      <c r="J822" s="37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7">
        <f t="shared" si="24"/>
        <v>0</v>
      </c>
      <c r="L822" s="37">
        <f t="shared" si="25"/>
        <v>0</v>
      </c>
    </row>
    <row r="823" spans="2:12" x14ac:dyDescent="0.3">
      <c r="B823" s="33"/>
      <c r="C823" s="34"/>
      <c r="D823" s="34"/>
      <c r="E823" s="38"/>
      <c r="F823" s="35" t="s">
        <v>38</v>
      </c>
      <c r="G823" s="50"/>
      <c r="H823" s="39">
        <v>1</v>
      </c>
      <c r="I823" s="36" t="str">
        <f>IF(F823="EUR",Tabelle1[[#This Row],[Betrag exkl. MwST.]]*Tabelle1[[#This Row],[MwSt. Satz]],"Rg. nicht in EUR")</f>
        <v>Rg. nicht in EUR</v>
      </c>
      <c r="J823" s="37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7">
        <f t="shared" si="24"/>
        <v>0</v>
      </c>
      <c r="L823" s="37">
        <f t="shared" si="25"/>
        <v>0</v>
      </c>
    </row>
    <row r="824" spans="2:12" x14ac:dyDescent="0.3">
      <c r="B824" s="33"/>
      <c r="C824" s="34"/>
      <c r="D824" s="34"/>
      <c r="E824" s="38"/>
      <c r="F824" s="35" t="s">
        <v>38</v>
      </c>
      <c r="G824" s="50"/>
      <c r="H824" s="39">
        <v>1</v>
      </c>
      <c r="I824" s="36" t="str">
        <f>IF(F824="EUR",Tabelle1[[#This Row],[Betrag exkl. MwST.]]*Tabelle1[[#This Row],[MwSt. Satz]],"Rg. nicht in EUR")</f>
        <v>Rg. nicht in EUR</v>
      </c>
      <c r="J824" s="37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7">
        <f t="shared" si="24"/>
        <v>0</v>
      </c>
      <c r="L824" s="37">
        <f t="shared" si="25"/>
        <v>0</v>
      </c>
    </row>
    <row r="825" spans="2:12" x14ac:dyDescent="0.3">
      <c r="B825" s="33"/>
      <c r="C825" s="34"/>
      <c r="D825" s="34"/>
      <c r="E825" s="38"/>
      <c r="F825" s="35" t="s">
        <v>38</v>
      </c>
      <c r="G825" s="50"/>
      <c r="H825" s="39">
        <v>1</v>
      </c>
      <c r="I825" s="36" t="str">
        <f>IF(F825="EUR",Tabelle1[[#This Row],[Betrag exkl. MwST.]]*Tabelle1[[#This Row],[MwSt. Satz]],"Rg. nicht in EUR")</f>
        <v>Rg. nicht in EUR</v>
      </c>
      <c r="J825" s="37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7">
        <f t="shared" si="24"/>
        <v>0</v>
      </c>
      <c r="L825" s="37">
        <f t="shared" si="25"/>
        <v>0</v>
      </c>
    </row>
    <row r="826" spans="2:12" x14ac:dyDescent="0.3">
      <c r="B826" s="33"/>
      <c r="C826" s="34"/>
      <c r="D826" s="34"/>
      <c r="E826" s="38"/>
      <c r="F826" s="35" t="s">
        <v>38</v>
      </c>
      <c r="G826" s="50"/>
      <c r="H826" s="39">
        <v>1</v>
      </c>
      <c r="I826" s="36" t="str">
        <f>IF(F826="EUR",Tabelle1[[#This Row],[Betrag exkl. MwST.]]*Tabelle1[[#This Row],[MwSt. Satz]],"Rg. nicht in EUR")</f>
        <v>Rg. nicht in EUR</v>
      </c>
      <c r="J826" s="37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7">
        <f t="shared" si="24"/>
        <v>0</v>
      </c>
      <c r="L826" s="37">
        <f t="shared" si="25"/>
        <v>0</v>
      </c>
    </row>
    <row r="827" spans="2:12" x14ac:dyDescent="0.3">
      <c r="B827" s="33"/>
      <c r="C827" s="34"/>
      <c r="D827" s="34"/>
      <c r="E827" s="38"/>
      <c r="F827" s="35" t="s">
        <v>38</v>
      </c>
      <c r="G827" s="50"/>
      <c r="H827" s="39">
        <v>1</v>
      </c>
      <c r="I827" s="36" t="str">
        <f>IF(F827="EUR",Tabelle1[[#This Row],[Betrag exkl. MwST.]]*Tabelle1[[#This Row],[MwSt. Satz]],"Rg. nicht in EUR")</f>
        <v>Rg. nicht in EUR</v>
      </c>
      <c r="J827" s="37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7">
        <f t="shared" si="24"/>
        <v>0</v>
      </c>
      <c r="L827" s="37">
        <f t="shared" si="25"/>
        <v>0</v>
      </c>
    </row>
    <row r="828" spans="2:12" x14ac:dyDescent="0.3">
      <c r="B828" s="33"/>
      <c r="C828" s="34"/>
      <c r="D828" s="34"/>
      <c r="E828" s="38"/>
      <c r="F828" s="35" t="s">
        <v>38</v>
      </c>
      <c r="G828" s="50"/>
      <c r="H828" s="39">
        <v>1</v>
      </c>
      <c r="I828" s="36" t="str">
        <f>IF(F828="EUR",Tabelle1[[#This Row],[Betrag exkl. MwST.]]*Tabelle1[[#This Row],[MwSt. Satz]],"Rg. nicht in EUR")</f>
        <v>Rg. nicht in EUR</v>
      </c>
      <c r="J828" s="37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7">
        <f t="shared" si="24"/>
        <v>0</v>
      </c>
      <c r="L828" s="37">
        <f t="shared" si="25"/>
        <v>0</v>
      </c>
    </row>
    <row r="829" spans="2:12" x14ac:dyDescent="0.3">
      <c r="B829" s="33"/>
      <c r="C829" s="34"/>
      <c r="D829" s="34"/>
      <c r="E829" s="38"/>
      <c r="F829" s="35" t="s">
        <v>38</v>
      </c>
      <c r="G829" s="50"/>
      <c r="H829" s="39">
        <v>1</v>
      </c>
      <c r="I829" s="36" t="str">
        <f>IF(F829="EUR",Tabelle1[[#This Row],[Betrag exkl. MwST.]]*Tabelle1[[#This Row],[MwSt. Satz]],"Rg. nicht in EUR")</f>
        <v>Rg. nicht in EUR</v>
      </c>
      <c r="J829" s="37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7">
        <f t="shared" si="24"/>
        <v>0</v>
      </c>
      <c r="L829" s="37">
        <f t="shared" si="25"/>
        <v>0</v>
      </c>
    </row>
    <row r="830" spans="2:12" x14ac:dyDescent="0.3">
      <c r="B830" s="33"/>
      <c r="C830" s="34"/>
      <c r="D830" s="34"/>
      <c r="E830" s="38"/>
      <c r="F830" s="35" t="s">
        <v>38</v>
      </c>
      <c r="G830" s="50"/>
      <c r="H830" s="39">
        <v>1</v>
      </c>
      <c r="I830" s="36" t="str">
        <f>IF(F830="EUR",Tabelle1[[#This Row],[Betrag exkl. MwST.]]*Tabelle1[[#This Row],[MwSt. Satz]],"Rg. nicht in EUR")</f>
        <v>Rg. nicht in EUR</v>
      </c>
      <c r="J830" s="37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7">
        <f t="shared" si="24"/>
        <v>0</v>
      </c>
      <c r="L830" s="37">
        <f t="shared" si="25"/>
        <v>0</v>
      </c>
    </row>
    <row r="831" spans="2:12" x14ac:dyDescent="0.3">
      <c r="B831" s="33"/>
      <c r="C831" s="34"/>
      <c r="D831" s="34"/>
      <c r="E831" s="38"/>
      <c r="F831" s="35" t="s">
        <v>38</v>
      </c>
      <c r="G831" s="50"/>
      <c r="H831" s="39">
        <v>1</v>
      </c>
      <c r="I831" s="36" t="str">
        <f>IF(F831="EUR",Tabelle1[[#This Row],[Betrag exkl. MwST.]]*Tabelle1[[#This Row],[MwSt. Satz]],"Rg. nicht in EUR")</f>
        <v>Rg. nicht in EUR</v>
      </c>
      <c r="J831" s="37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7">
        <f t="shared" si="24"/>
        <v>0</v>
      </c>
      <c r="L831" s="37">
        <f t="shared" si="25"/>
        <v>0</v>
      </c>
    </row>
    <row r="832" spans="2:12" x14ac:dyDescent="0.3">
      <c r="B832" s="33"/>
      <c r="C832" s="34"/>
      <c r="D832" s="34"/>
      <c r="E832" s="38"/>
      <c r="F832" s="35" t="s">
        <v>38</v>
      </c>
      <c r="G832" s="50"/>
      <c r="H832" s="39">
        <v>1</v>
      </c>
      <c r="I832" s="36" t="str">
        <f>IF(F832="EUR",Tabelle1[[#This Row],[Betrag exkl. MwST.]]*Tabelle1[[#This Row],[MwSt. Satz]],"Rg. nicht in EUR")</f>
        <v>Rg. nicht in EUR</v>
      </c>
      <c r="J832" s="37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7">
        <f t="shared" si="24"/>
        <v>0</v>
      </c>
      <c r="L832" s="37">
        <f t="shared" si="25"/>
        <v>0</v>
      </c>
    </row>
    <row r="833" spans="2:12" x14ac:dyDescent="0.3">
      <c r="B833" s="33"/>
      <c r="C833" s="34"/>
      <c r="D833" s="34"/>
      <c r="E833" s="38"/>
      <c r="F833" s="35" t="s">
        <v>38</v>
      </c>
      <c r="G833" s="50"/>
      <c r="H833" s="39">
        <v>1</v>
      </c>
      <c r="I833" s="36" t="str">
        <f>IF(F833="EUR",Tabelle1[[#This Row],[Betrag exkl. MwST.]]*Tabelle1[[#This Row],[MwSt. Satz]],"Rg. nicht in EUR")</f>
        <v>Rg. nicht in EUR</v>
      </c>
      <c r="J833" s="37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7">
        <f t="shared" si="24"/>
        <v>0</v>
      </c>
      <c r="L833" s="37">
        <f t="shared" si="25"/>
        <v>0</v>
      </c>
    </row>
    <row r="834" spans="2:12" x14ac:dyDescent="0.3">
      <c r="B834" s="33"/>
      <c r="C834" s="34"/>
      <c r="D834" s="34"/>
      <c r="E834" s="38"/>
      <c r="F834" s="35" t="s">
        <v>38</v>
      </c>
      <c r="G834" s="50"/>
      <c r="H834" s="39">
        <v>1</v>
      </c>
      <c r="I834" s="36" t="str">
        <f>IF(F834="EUR",Tabelle1[[#This Row],[Betrag exkl. MwST.]]*Tabelle1[[#This Row],[MwSt. Satz]],"Rg. nicht in EUR")</f>
        <v>Rg. nicht in EUR</v>
      </c>
      <c r="J834" s="37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7">
        <f t="shared" si="24"/>
        <v>0</v>
      </c>
      <c r="L834" s="37">
        <f t="shared" si="25"/>
        <v>0</v>
      </c>
    </row>
    <row r="835" spans="2:12" x14ac:dyDescent="0.3">
      <c r="B835" s="33"/>
      <c r="C835" s="34"/>
      <c r="D835" s="34"/>
      <c r="E835" s="38"/>
      <c r="F835" s="35" t="s">
        <v>38</v>
      </c>
      <c r="G835" s="50"/>
      <c r="H835" s="39">
        <v>1</v>
      </c>
      <c r="I835" s="36" t="str">
        <f>IF(F835="EUR",Tabelle1[[#This Row],[Betrag exkl. MwST.]]*Tabelle1[[#This Row],[MwSt. Satz]],"Rg. nicht in EUR")</f>
        <v>Rg. nicht in EUR</v>
      </c>
      <c r="J835" s="37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7">
        <f t="shared" si="24"/>
        <v>0</v>
      </c>
      <c r="L835" s="37">
        <f t="shared" si="25"/>
        <v>0</v>
      </c>
    </row>
    <row r="836" spans="2:12" x14ac:dyDescent="0.3">
      <c r="B836" s="33"/>
      <c r="C836" s="34"/>
      <c r="D836" s="34"/>
      <c r="E836" s="38"/>
      <c r="F836" s="35" t="s">
        <v>38</v>
      </c>
      <c r="G836" s="50"/>
      <c r="H836" s="39">
        <v>1</v>
      </c>
      <c r="I836" s="36" t="str">
        <f>IF(F836="EUR",Tabelle1[[#This Row],[Betrag exkl. MwST.]]*Tabelle1[[#This Row],[MwSt. Satz]],"Rg. nicht in EUR")</f>
        <v>Rg. nicht in EUR</v>
      </c>
      <c r="J836" s="37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7">
        <f t="shared" si="24"/>
        <v>0</v>
      </c>
      <c r="L836" s="37">
        <f t="shared" si="25"/>
        <v>0</v>
      </c>
    </row>
    <row r="837" spans="2:12" x14ac:dyDescent="0.3">
      <c r="B837" s="33"/>
      <c r="C837" s="34"/>
      <c r="D837" s="34"/>
      <c r="E837" s="38"/>
      <c r="F837" s="35" t="s">
        <v>38</v>
      </c>
      <c r="G837" s="50"/>
      <c r="H837" s="39">
        <v>1</v>
      </c>
      <c r="I837" s="36" t="str">
        <f>IF(F837="EUR",Tabelle1[[#This Row],[Betrag exkl. MwST.]]*Tabelle1[[#This Row],[MwSt. Satz]],"Rg. nicht in EUR")</f>
        <v>Rg. nicht in EUR</v>
      </c>
      <c r="J837" s="37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7">
        <f t="shared" si="24"/>
        <v>0</v>
      </c>
      <c r="L837" s="37">
        <f t="shared" si="25"/>
        <v>0</v>
      </c>
    </row>
    <row r="838" spans="2:12" x14ac:dyDescent="0.3">
      <c r="B838" s="33"/>
      <c r="C838" s="34"/>
      <c r="D838" s="34"/>
      <c r="E838" s="38"/>
      <c r="F838" s="35" t="s">
        <v>38</v>
      </c>
      <c r="G838" s="50"/>
      <c r="H838" s="39">
        <v>1</v>
      </c>
      <c r="I838" s="36" t="str">
        <f>IF(F838="EUR",Tabelle1[[#This Row],[Betrag exkl. MwST.]]*Tabelle1[[#This Row],[MwSt. Satz]],"Rg. nicht in EUR")</f>
        <v>Rg. nicht in EUR</v>
      </c>
      <c r="J838" s="37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7">
        <f t="shared" si="24"/>
        <v>0</v>
      </c>
      <c r="L838" s="37">
        <f t="shared" si="25"/>
        <v>0</v>
      </c>
    </row>
    <row r="839" spans="2:12" x14ac:dyDescent="0.3">
      <c r="B839" s="33"/>
      <c r="C839" s="34"/>
      <c r="D839" s="34"/>
      <c r="E839" s="38"/>
      <c r="F839" s="35" t="s">
        <v>38</v>
      </c>
      <c r="G839" s="50"/>
      <c r="H839" s="39">
        <v>1</v>
      </c>
      <c r="I839" s="36" t="str">
        <f>IF(F839="EUR",Tabelle1[[#This Row],[Betrag exkl. MwST.]]*Tabelle1[[#This Row],[MwSt. Satz]],"Rg. nicht in EUR")</f>
        <v>Rg. nicht in EUR</v>
      </c>
      <c r="J839" s="37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7">
        <f t="shared" si="24"/>
        <v>0</v>
      </c>
      <c r="L839" s="37">
        <f t="shared" si="25"/>
        <v>0</v>
      </c>
    </row>
    <row r="840" spans="2:12" x14ac:dyDescent="0.3">
      <c r="B840" s="33"/>
      <c r="C840" s="34"/>
      <c r="D840" s="34"/>
      <c r="E840" s="38"/>
      <c r="F840" s="35" t="s">
        <v>38</v>
      </c>
      <c r="G840" s="50"/>
      <c r="H840" s="39">
        <v>1</v>
      </c>
      <c r="I840" s="36" t="str">
        <f>IF(F840="EUR",Tabelle1[[#This Row],[Betrag exkl. MwST.]]*Tabelle1[[#This Row],[MwSt. Satz]],"Rg. nicht in EUR")</f>
        <v>Rg. nicht in EUR</v>
      </c>
      <c r="J840" s="37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7">
        <f t="shared" si="24"/>
        <v>0</v>
      </c>
      <c r="L840" s="37">
        <f t="shared" si="25"/>
        <v>0</v>
      </c>
    </row>
    <row r="841" spans="2:12" x14ac:dyDescent="0.3">
      <c r="B841" s="33"/>
      <c r="C841" s="34"/>
      <c r="D841" s="34"/>
      <c r="E841" s="38"/>
      <c r="F841" s="35" t="s">
        <v>38</v>
      </c>
      <c r="G841" s="50"/>
      <c r="H841" s="39">
        <v>1</v>
      </c>
      <c r="I841" s="36" t="str">
        <f>IF(F841="EUR",Tabelle1[[#This Row],[Betrag exkl. MwST.]]*Tabelle1[[#This Row],[MwSt. Satz]],"Rg. nicht in EUR")</f>
        <v>Rg. nicht in EUR</v>
      </c>
      <c r="J841" s="37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7">
        <f t="shared" si="24"/>
        <v>0</v>
      </c>
      <c r="L841" s="37">
        <f t="shared" si="25"/>
        <v>0</v>
      </c>
    </row>
    <row r="842" spans="2:12" x14ac:dyDescent="0.3">
      <c r="B842" s="33"/>
      <c r="C842" s="34"/>
      <c r="D842" s="34"/>
      <c r="E842" s="38"/>
      <c r="F842" s="35" t="s">
        <v>38</v>
      </c>
      <c r="G842" s="50"/>
      <c r="H842" s="39">
        <v>1</v>
      </c>
      <c r="I842" s="36" t="str">
        <f>IF(F842="EUR",Tabelle1[[#This Row],[Betrag exkl. MwST.]]*Tabelle1[[#This Row],[MwSt. Satz]],"Rg. nicht in EUR")</f>
        <v>Rg. nicht in EUR</v>
      </c>
      <c r="J842" s="37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7">
        <f t="shared" ref="K842:K905" si="26">H842*J842</f>
        <v>0</v>
      </c>
      <c r="L842" s="37">
        <f t="shared" ref="L842:L905" si="27">J842+K842</f>
        <v>0</v>
      </c>
    </row>
    <row r="843" spans="2:12" x14ac:dyDescent="0.3">
      <c r="B843" s="33"/>
      <c r="C843" s="34"/>
      <c r="D843" s="34"/>
      <c r="E843" s="38"/>
      <c r="F843" s="35" t="s">
        <v>38</v>
      </c>
      <c r="G843" s="50"/>
      <c r="H843" s="39">
        <v>1</v>
      </c>
      <c r="I843" s="36" t="str">
        <f>IF(F843="EUR",Tabelle1[[#This Row],[Betrag exkl. MwST.]]*Tabelle1[[#This Row],[MwSt. Satz]],"Rg. nicht in EUR")</f>
        <v>Rg. nicht in EUR</v>
      </c>
      <c r="J843" s="37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7">
        <f t="shared" si="26"/>
        <v>0</v>
      </c>
      <c r="L843" s="37">
        <f t="shared" si="27"/>
        <v>0</v>
      </c>
    </row>
    <row r="844" spans="2:12" x14ac:dyDescent="0.3">
      <c r="B844" s="33"/>
      <c r="C844" s="34"/>
      <c r="D844" s="34"/>
      <c r="E844" s="38"/>
      <c r="F844" s="35" t="s">
        <v>38</v>
      </c>
      <c r="G844" s="50"/>
      <c r="H844" s="39">
        <v>1</v>
      </c>
      <c r="I844" s="36" t="str">
        <f>IF(F844="EUR",Tabelle1[[#This Row],[Betrag exkl. MwST.]]*Tabelle1[[#This Row],[MwSt. Satz]],"Rg. nicht in EUR")</f>
        <v>Rg. nicht in EUR</v>
      </c>
      <c r="J844" s="37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7">
        <f t="shared" si="26"/>
        <v>0</v>
      </c>
      <c r="L844" s="37">
        <f t="shared" si="27"/>
        <v>0</v>
      </c>
    </row>
    <row r="845" spans="2:12" x14ac:dyDescent="0.3">
      <c r="B845" s="33"/>
      <c r="C845" s="34"/>
      <c r="D845" s="34"/>
      <c r="E845" s="38"/>
      <c r="F845" s="35" t="s">
        <v>38</v>
      </c>
      <c r="G845" s="50"/>
      <c r="H845" s="39">
        <v>1</v>
      </c>
      <c r="I845" s="36" t="str">
        <f>IF(F845="EUR",Tabelle1[[#This Row],[Betrag exkl. MwST.]]*Tabelle1[[#This Row],[MwSt. Satz]],"Rg. nicht in EUR")</f>
        <v>Rg. nicht in EUR</v>
      </c>
      <c r="J845" s="37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7">
        <f t="shared" si="26"/>
        <v>0</v>
      </c>
      <c r="L845" s="37">
        <f t="shared" si="27"/>
        <v>0</v>
      </c>
    </row>
    <row r="846" spans="2:12" x14ac:dyDescent="0.3">
      <c r="B846" s="33"/>
      <c r="C846" s="34"/>
      <c r="D846" s="34"/>
      <c r="E846" s="38"/>
      <c r="F846" s="35" t="s">
        <v>38</v>
      </c>
      <c r="G846" s="50"/>
      <c r="H846" s="39">
        <v>1</v>
      </c>
      <c r="I846" s="36" t="str">
        <f>IF(F846="EUR",Tabelle1[[#This Row],[Betrag exkl. MwST.]]*Tabelle1[[#This Row],[MwSt. Satz]],"Rg. nicht in EUR")</f>
        <v>Rg. nicht in EUR</v>
      </c>
      <c r="J846" s="37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7">
        <f t="shared" si="26"/>
        <v>0</v>
      </c>
      <c r="L846" s="37">
        <f t="shared" si="27"/>
        <v>0</v>
      </c>
    </row>
    <row r="847" spans="2:12" x14ac:dyDescent="0.3">
      <c r="B847" s="33"/>
      <c r="C847" s="34"/>
      <c r="D847" s="34"/>
      <c r="E847" s="38"/>
      <c r="F847" s="35" t="s">
        <v>38</v>
      </c>
      <c r="G847" s="50"/>
      <c r="H847" s="39">
        <v>1</v>
      </c>
      <c r="I847" s="36" t="str">
        <f>IF(F847="EUR",Tabelle1[[#This Row],[Betrag exkl. MwST.]]*Tabelle1[[#This Row],[MwSt. Satz]],"Rg. nicht in EUR")</f>
        <v>Rg. nicht in EUR</v>
      </c>
      <c r="J847" s="37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7">
        <f t="shared" si="26"/>
        <v>0</v>
      </c>
      <c r="L847" s="37">
        <f t="shared" si="27"/>
        <v>0</v>
      </c>
    </row>
    <row r="848" spans="2:12" x14ac:dyDescent="0.3">
      <c r="B848" s="33"/>
      <c r="C848" s="34"/>
      <c r="D848" s="34"/>
      <c r="E848" s="38"/>
      <c r="F848" s="35" t="s">
        <v>38</v>
      </c>
      <c r="G848" s="50"/>
      <c r="H848" s="39">
        <v>1</v>
      </c>
      <c r="I848" s="36" t="str">
        <f>IF(F848="EUR",Tabelle1[[#This Row],[Betrag exkl. MwST.]]*Tabelle1[[#This Row],[MwSt. Satz]],"Rg. nicht in EUR")</f>
        <v>Rg. nicht in EUR</v>
      </c>
      <c r="J848" s="37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7">
        <f t="shared" si="26"/>
        <v>0</v>
      </c>
      <c r="L848" s="37">
        <f t="shared" si="27"/>
        <v>0</v>
      </c>
    </row>
    <row r="849" spans="2:12" x14ac:dyDescent="0.3">
      <c r="B849" s="33"/>
      <c r="C849" s="34"/>
      <c r="D849" s="34"/>
      <c r="E849" s="38"/>
      <c r="F849" s="35" t="s">
        <v>38</v>
      </c>
      <c r="G849" s="50"/>
      <c r="H849" s="39">
        <v>1</v>
      </c>
      <c r="I849" s="36" t="str">
        <f>IF(F849="EUR",Tabelle1[[#This Row],[Betrag exkl. MwST.]]*Tabelle1[[#This Row],[MwSt. Satz]],"Rg. nicht in EUR")</f>
        <v>Rg. nicht in EUR</v>
      </c>
      <c r="J849" s="37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7">
        <f t="shared" si="26"/>
        <v>0</v>
      </c>
      <c r="L849" s="37">
        <f t="shared" si="27"/>
        <v>0</v>
      </c>
    </row>
    <row r="850" spans="2:12" x14ac:dyDescent="0.3">
      <c r="B850" s="33"/>
      <c r="C850" s="34"/>
      <c r="D850" s="34"/>
      <c r="E850" s="38"/>
      <c r="F850" s="35" t="s">
        <v>38</v>
      </c>
      <c r="G850" s="50"/>
      <c r="H850" s="39">
        <v>1</v>
      </c>
      <c r="I850" s="36" t="str">
        <f>IF(F850="EUR",Tabelle1[[#This Row],[Betrag exkl. MwST.]]*Tabelle1[[#This Row],[MwSt. Satz]],"Rg. nicht in EUR")</f>
        <v>Rg. nicht in EUR</v>
      </c>
      <c r="J850" s="37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7">
        <f t="shared" si="26"/>
        <v>0</v>
      </c>
      <c r="L850" s="37">
        <f t="shared" si="27"/>
        <v>0</v>
      </c>
    </row>
    <row r="851" spans="2:12" x14ac:dyDescent="0.3">
      <c r="B851" s="33"/>
      <c r="C851" s="34"/>
      <c r="D851" s="34"/>
      <c r="E851" s="38"/>
      <c r="F851" s="35" t="s">
        <v>38</v>
      </c>
      <c r="G851" s="50"/>
      <c r="H851" s="39">
        <v>1</v>
      </c>
      <c r="I851" s="36" t="str">
        <f>IF(F851="EUR",Tabelle1[[#This Row],[Betrag exkl. MwST.]]*Tabelle1[[#This Row],[MwSt. Satz]],"Rg. nicht in EUR")</f>
        <v>Rg. nicht in EUR</v>
      </c>
      <c r="J851" s="37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7">
        <f t="shared" si="26"/>
        <v>0</v>
      </c>
      <c r="L851" s="37">
        <f t="shared" si="27"/>
        <v>0</v>
      </c>
    </row>
    <row r="852" spans="2:12" x14ac:dyDescent="0.3">
      <c r="B852" s="33"/>
      <c r="C852" s="34"/>
      <c r="D852" s="34"/>
      <c r="E852" s="38"/>
      <c r="F852" s="35" t="s">
        <v>38</v>
      </c>
      <c r="G852" s="50"/>
      <c r="H852" s="39">
        <v>1</v>
      </c>
      <c r="I852" s="36" t="str">
        <f>IF(F852="EUR",Tabelle1[[#This Row],[Betrag exkl. MwST.]]*Tabelle1[[#This Row],[MwSt. Satz]],"Rg. nicht in EUR")</f>
        <v>Rg. nicht in EUR</v>
      </c>
      <c r="J852" s="37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7">
        <f t="shared" si="26"/>
        <v>0</v>
      </c>
      <c r="L852" s="37">
        <f t="shared" si="27"/>
        <v>0</v>
      </c>
    </row>
    <row r="853" spans="2:12" x14ac:dyDescent="0.3">
      <c r="B853" s="33"/>
      <c r="C853" s="34"/>
      <c r="D853" s="34"/>
      <c r="E853" s="38"/>
      <c r="F853" s="35" t="s">
        <v>38</v>
      </c>
      <c r="G853" s="50"/>
      <c r="H853" s="39">
        <v>1</v>
      </c>
      <c r="I853" s="36" t="str">
        <f>IF(F853="EUR",Tabelle1[[#This Row],[Betrag exkl. MwST.]]*Tabelle1[[#This Row],[MwSt. Satz]],"Rg. nicht in EUR")</f>
        <v>Rg. nicht in EUR</v>
      </c>
      <c r="J853" s="37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7">
        <f t="shared" si="26"/>
        <v>0</v>
      </c>
      <c r="L853" s="37">
        <f t="shared" si="27"/>
        <v>0</v>
      </c>
    </row>
    <row r="854" spans="2:12" x14ac:dyDescent="0.3">
      <c r="B854" s="33"/>
      <c r="C854" s="34"/>
      <c r="D854" s="34"/>
      <c r="E854" s="38"/>
      <c r="F854" s="35" t="s">
        <v>38</v>
      </c>
      <c r="G854" s="50"/>
      <c r="H854" s="39">
        <v>1</v>
      </c>
      <c r="I854" s="36" t="str">
        <f>IF(F854="EUR",Tabelle1[[#This Row],[Betrag exkl. MwST.]]*Tabelle1[[#This Row],[MwSt. Satz]],"Rg. nicht in EUR")</f>
        <v>Rg. nicht in EUR</v>
      </c>
      <c r="J854" s="37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7">
        <f t="shared" si="26"/>
        <v>0</v>
      </c>
      <c r="L854" s="37">
        <f t="shared" si="27"/>
        <v>0</v>
      </c>
    </row>
    <row r="855" spans="2:12" x14ac:dyDescent="0.3">
      <c r="B855" s="33"/>
      <c r="C855" s="34"/>
      <c r="D855" s="34"/>
      <c r="E855" s="38"/>
      <c r="F855" s="35" t="s">
        <v>38</v>
      </c>
      <c r="G855" s="50"/>
      <c r="H855" s="39">
        <v>1</v>
      </c>
      <c r="I855" s="36" t="str">
        <f>IF(F855="EUR",Tabelle1[[#This Row],[Betrag exkl. MwST.]]*Tabelle1[[#This Row],[MwSt. Satz]],"Rg. nicht in EUR")</f>
        <v>Rg. nicht in EUR</v>
      </c>
      <c r="J855" s="37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7">
        <f t="shared" si="26"/>
        <v>0</v>
      </c>
      <c r="L855" s="37">
        <f t="shared" si="27"/>
        <v>0</v>
      </c>
    </row>
    <row r="856" spans="2:12" x14ac:dyDescent="0.3">
      <c r="B856" s="33"/>
      <c r="C856" s="34"/>
      <c r="D856" s="34"/>
      <c r="E856" s="38"/>
      <c r="F856" s="35" t="s">
        <v>38</v>
      </c>
      <c r="G856" s="50"/>
      <c r="H856" s="39">
        <v>1</v>
      </c>
      <c r="I856" s="36" t="str">
        <f>IF(F856="EUR",Tabelle1[[#This Row],[Betrag exkl. MwST.]]*Tabelle1[[#This Row],[MwSt. Satz]],"Rg. nicht in EUR")</f>
        <v>Rg. nicht in EUR</v>
      </c>
      <c r="J856" s="37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7">
        <f t="shared" si="26"/>
        <v>0</v>
      </c>
      <c r="L856" s="37">
        <f t="shared" si="27"/>
        <v>0</v>
      </c>
    </row>
    <row r="857" spans="2:12" x14ac:dyDescent="0.3">
      <c r="B857" s="33"/>
      <c r="C857" s="34"/>
      <c r="D857" s="34"/>
      <c r="E857" s="38"/>
      <c r="F857" s="35" t="s">
        <v>38</v>
      </c>
      <c r="G857" s="50"/>
      <c r="H857" s="39">
        <v>1</v>
      </c>
      <c r="I857" s="36" t="str">
        <f>IF(F857="EUR",Tabelle1[[#This Row],[Betrag exkl. MwST.]]*Tabelle1[[#This Row],[MwSt. Satz]],"Rg. nicht in EUR")</f>
        <v>Rg. nicht in EUR</v>
      </c>
      <c r="J857" s="37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7">
        <f t="shared" si="26"/>
        <v>0</v>
      </c>
      <c r="L857" s="37">
        <f t="shared" si="27"/>
        <v>0</v>
      </c>
    </row>
    <row r="858" spans="2:12" x14ac:dyDescent="0.3">
      <c r="B858" s="33"/>
      <c r="C858" s="34"/>
      <c r="D858" s="34"/>
      <c r="E858" s="38"/>
      <c r="F858" s="35" t="s">
        <v>38</v>
      </c>
      <c r="G858" s="50"/>
      <c r="H858" s="39">
        <v>1</v>
      </c>
      <c r="I858" s="36" t="str">
        <f>IF(F858="EUR",Tabelle1[[#This Row],[Betrag exkl. MwST.]]*Tabelle1[[#This Row],[MwSt. Satz]],"Rg. nicht in EUR")</f>
        <v>Rg. nicht in EUR</v>
      </c>
      <c r="J858" s="37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7">
        <f t="shared" si="26"/>
        <v>0</v>
      </c>
      <c r="L858" s="37">
        <f t="shared" si="27"/>
        <v>0</v>
      </c>
    </row>
    <row r="859" spans="2:12" x14ac:dyDescent="0.3">
      <c r="B859" s="33"/>
      <c r="C859" s="34"/>
      <c r="D859" s="34"/>
      <c r="E859" s="38"/>
      <c r="F859" s="35" t="s">
        <v>38</v>
      </c>
      <c r="G859" s="50"/>
      <c r="H859" s="39">
        <v>1</v>
      </c>
      <c r="I859" s="36" t="str">
        <f>IF(F859="EUR",Tabelle1[[#This Row],[Betrag exkl. MwST.]]*Tabelle1[[#This Row],[MwSt. Satz]],"Rg. nicht in EUR")</f>
        <v>Rg. nicht in EUR</v>
      </c>
      <c r="J859" s="37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7">
        <f t="shared" si="26"/>
        <v>0</v>
      </c>
      <c r="L859" s="37">
        <f t="shared" si="27"/>
        <v>0</v>
      </c>
    </row>
    <row r="860" spans="2:12" x14ac:dyDescent="0.3">
      <c r="B860" s="33"/>
      <c r="C860" s="34"/>
      <c r="D860" s="34"/>
      <c r="E860" s="38"/>
      <c r="F860" s="35" t="s">
        <v>38</v>
      </c>
      <c r="G860" s="50"/>
      <c r="H860" s="39">
        <v>1</v>
      </c>
      <c r="I860" s="36" t="str">
        <f>IF(F860="EUR",Tabelle1[[#This Row],[Betrag exkl. MwST.]]*Tabelle1[[#This Row],[MwSt. Satz]],"Rg. nicht in EUR")</f>
        <v>Rg. nicht in EUR</v>
      </c>
      <c r="J860" s="37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7">
        <f t="shared" si="26"/>
        <v>0</v>
      </c>
      <c r="L860" s="37">
        <f t="shared" si="27"/>
        <v>0</v>
      </c>
    </row>
    <row r="861" spans="2:12" x14ac:dyDescent="0.3">
      <c r="B861" s="33"/>
      <c r="C861" s="34"/>
      <c r="D861" s="34"/>
      <c r="E861" s="38"/>
      <c r="F861" s="35" t="s">
        <v>38</v>
      </c>
      <c r="G861" s="50"/>
      <c r="H861" s="39">
        <v>1</v>
      </c>
      <c r="I861" s="36" t="str">
        <f>IF(F861="EUR",Tabelle1[[#This Row],[Betrag exkl. MwST.]]*Tabelle1[[#This Row],[MwSt. Satz]],"Rg. nicht in EUR")</f>
        <v>Rg. nicht in EUR</v>
      </c>
      <c r="J861" s="37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7">
        <f t="shared" si="26"/>
        <v>0</v>
      </c>
      <c r="L861" s="37">
        <f t="shared" si="27"/>
        <v>0</v>
      </c>
    </row>
    <row r="862" spans="2:12" x14ac:dyDescent="0.3">
      <c r="B862" s="33"/>
      <c r="C862" s="34"/>
      <c r="D862" s="34"/>
      <c r="E862" s="38"/>
      <c r="F862" s="35" t="s">
        <v>38</v>
      </c>
      <c r="G862" s="50"/>
      <c r="H862" s="39">
        <v>1</v>
      </c>
      <c r="I862" s="36" t="str">
        <f>IF(F862="EUR",Tabelle1[[#This Row],[Betrag exkl. MwST.]]*Tabelle1[[#This Row],[MwSt. Satz]],"Rg. nicht in EUR")</f>
        <v>Rg. nicht in EUR</v>
      </c>
      <c r="J862" s="37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7">
        <f t="shared" si="26"/>
        <v>0</v>
      </c>
      <c r="L862" s="37">
        <f t="shared" si="27"/>
        <v>0</v>
      </c>
    </row>
    <row r="863" spans="2:12" x14ac:dyDescent="0.3">
      <c r="B863" s="33"/>
      <c r="C863" s="34"/>
      <c r="D863" s="34"/>
      <c r="E863" s="38"/>
      <c r="F863" s="35" t="s">
        <v>38</v>
      </c>
      <c r="G863" s="50"/>
      <c r="H863" s="39">
        <v>1</v>
      </c>
      <c r="I863" s="36" t="str">
        <f>IF(F863="EUR",Tabelle1[[#This Row],[Betrag exkl. MwST.]]*Tabelle1[[#This Row],[MwSt. Satz]],"Rg. nicht in EUR")</f>
        <v>Rg. nicht in EUR</v>
      </c>
      <c r="J863" s="37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7">
        <f t="shared" si="26"/>
        <v>0</v>
      </c>
      <c r="L863" s="37">
        <f t="shared" si="27"/>
        <v>0</v>
      </c>
    </row>
    <row r="864" spans="2:12" x14ac:dyDescent="0.3">
      <c r="B864" s="33"/>
      <c r="C864" s="34"/>
      <c r="D864" s="34"/>
      <c r="E864" s="38"/>
      <c r="F864" s="35" t="s">
        <v>38</v>
      </c>
      <c r="G864" s="50"/>
      <c r="H864" s="39">
        <v>1</v>
      </c>
      <c r="I864" s="36" t="str">
        <f>IF(F864="EUR",Tabelle1[[#This Row],[Betrag exkl. MwST.]]*Tabelle1[[#This Row],[MwSt. Satz]],"Rg. nicht in EUR")</f>
        <v>Rg. nicht in EUR</v>
      </c>
      <c r="J864" s="37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7">
        <f t="shared" si="26"/>
        <v>0</v>
      </c>
      <c r="L864" s="37">
        <f t="shared" si="27"/>
        <v>0</v>
      </c>
    </row>
    <row r="865" spans="2:12" x14ac:dyDescent="0.3">
      <c r="B865" s="33"/>
      <c r="C865" s="34"/>
      <c r="D865" s="34"/>
      <c r="E865" s="38"/>
      <c r="F865" s="35" t="s">
        <v>38</v>
      </c>
      <c r="G865" s="50"/>
      <c r="H865" s="39">
        <v>1</v>
      </c>
      <c r="I865" s="36" t="str">
        <f>IF(F865="EUR",Tabelle1[[#This Row],[Betrag exkl. MwST.]]*Tabelle1[[#This Row],[MwSt. Satz]],"Rg. nicht in EUR")</f>
        <v>Rg. nicht in EUR</v>
      </c>
      <c r="J865" s="37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7">
        <f t="shared" si="26"/>
        <v>0</v>
      </c>
      <c r="L865" s="37">
        <f t="shared" si="27"/>
        <v>0</v>
      </c>
    </row>
    <row r="866" spans="2:12" x14ac:dyDescent="0.3">
      <c r="B866" s="33"/>
      <c r="C866" s="34"/>
      <c r="D866" s="34"/>
      <c r="E866" s="38"/>
      <c r="F866" s="35" t="s">
        <v>38</v>
      </c>
      <c r="G866" s="50"/>
      <c r="H866" s="39">
        <v>1</v>
      </c>
      <c r="I866" s="36" t="str">
        <f>IF(F866="EUR",Tabelle1[[#This Row],[Betrag exkl. MwST.]]*Tabelle1[[#This Row],[MwSt. Satz]],"Rg. nicht in EUR")</f>
        <v>Rg. nicht in EUR</v>
      </c>
      <c r="J866" s="37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7">
        <f t="shared" si="26"/>
        <v>0</v>
      </c>
      <c r="L866" s="37">
        <f t="shared" si="27"/>
        <v>0</v>
      </c>
    </row>
    <row r="867" spans="2:12" x14ac:dyDescent="0.3">
      <c r="B867" s="33"/>
      <c r="C867" s="34"/>
      <c r="D867" s="34"/>
      <c r="E867" s="38"/>
      <c r="F867" s="35" t="s">
        <v>38</v>
      </c>
      <c r="G867" s="50"/>
      <c r="H867" s="39">
        <v>1</v>
      </c>
      <c r="I867" s="36" t="str">
        <f>IF(F867="EUR",Tabelle1[[#This Row],[Betrag exkl. MwST.]]*Tabelle1[[#This Row],[MwSt. Satz]],"Rg. nicht in EUR")</f>
        <v>Rg. nicht in EUR</v>
      </c>
      <c r="J867" s="37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7">
        <f t="shared" si="26"/>
        <v>0</v>
      </c>
      <c r="L867" s="37">
        <f t="shared" si="27"/>
        <v>0</v>
      </c>
    </row>
    <row r="868" spans="2:12" x14ac:dyDescent="0.3">
      <c r="B868" s="33"/>
      <c r="C868" s="34"/>
      <c r="D868" s="34"/>
      <c r="E868" s="38"/>
      <c r="F868" s="35" t="s">
        <v>38</v>
      </c>
      <c r="G868" s="50"/>
      <c r="H868" s="39">
        <v>1</v>
      </c>
      <c r="I868" s="36" t="str">
        <f>IF(F868="EUR",Tabelle1[[#This Row],[Betrag exkl. MwST.]]*Tabelle1[[#This Row],[MwSt. Satz]],"Rg. nicht in EUR")</f>
        <v>Rg. nicht in EUR</v>
      </c>
      <c r="J868" s="37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7">
        <f t="shared" si="26"/>
        <v>0</v>
      </c>
      <c r="L868" s="37">
        <f t="shared" si="27"/>
        <v>0</v>
      </c>
    </row>
    <row r="869" spans="2:12" x14ac:dyDescent="0.3">
      <c r="B869" s="33"/>
      <c r="C869" s="34"/>
      <c r="D869" s="34"/>
      <c r="E869" s="38"/>
      <c r="F869" s="35" t="s">
        <v>38</v>
      </c>
      <c r="G869" s="50"/>
      <c r="H869" s="39">
        <v>1</v>
      </c>
      <c r="I869" s="36" t="str">
        <f>IF(F869="EUR",Tabelle1[[#This Row],[Betrag exkl. MwST.]]*Tabelle1[[#This Row],[MwSt. Satz]],"Rg. nicht in EUR")</f>
        <v>Rg. nicht in EUR</v>
      </c>
      <c r="J869" s="37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7">
        <f t="shared" si="26"/>
        <v>0</v>
      </c>
      <c r="L869" s="37">
        <f t="shared" si="27"/>
        <v>0</v>
      </c>
    </row>
    <row r="870" spans="2:12" x14ac:dyDescent="0.3">
      <c r="B870" s="33"/>
      <c r="C870" s="34"/>
      <c r="D870" s="34"/>
      <c r="E870" s="38"/>
      <c r="F870" s="35" t="s">
        <v>38</v>
      </c>
      <c r="G870" s="50"/>
      <c r="H870" s="39">
        <v>1</v>
      </c>
      <c r="I870" s="36" t="str">
        <f>IF(F870="EUR",Tabelle1[[#This Row],[Betrag exkl. MwST.]]*Tabelle1[[#This Row],[MwSt. Satz]],"Rg. nicht in EUR")</f>
        <v>Rg. nicht in EUR</v>
      </c>
      <c r="J870" s="37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7">
        <f t="shared" si="26"/>
        <v>0</v>
      </c>
      <c r="L870" s="37">
        <f t="shared" si="27"/>
        <v>0</v>
      </c>
    </row>
    <row r="871" spans="2:12" x14ac:dyDescent="0.3">
      <c r="B871" s="33"/>
      <c r="C871" s="34"/>
      <c r="D871" s="34"/>
      <c r="E871" s="38"/>
      <c r="F871" s="35" t="s">
        <v>38</v>
      </c>
      <c r="G871" s="50"/>
      <c r="H871" s="39">
        <v>1</v>
      </c>
      <c r="I871" s="36" t="str">
        <f>IF(F871="EUR",Tabelle1[[#This Row],[Betrag exkl. MwST.]]*Tabelle1[[#This Row],[MwSt. Satz]],"Rg. nicht in EUR")</f>
        <v>Rg. nicht in EUR</v>
      </c>
      <c r="J871" s="37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7">
        <f t="shared" si="26"/>
        <v>0</v>
      </c>
      <c r="L871" s="37">
        <f t="shared" si="27"/>
        <v>0</v>
      </c>
    </row>
    <row r="872" spans="2:12" x14ac:dyDescent="0.3">
      <c r="B872" s="33"/>
      <c r="C872" s="34"/>
      <c r="D872" s="34"/>
      <c r="E872" s="38"/>
      <c r="F872" s="35" t="s">
        <v>38</v>
      </c>
      <c r="G872" s="50"/>
      <c r="H872" s="39">
        <v>1</v>
      </c>
      <c r="I872" s="36" t="str">
        <f>IF(F872="EUR",Tabelle1[[#This Row],[Betrag exkl. MwST.]]*Tabelle1[[#This Row],[MwSt. Satz]],"Rg. nicht in EUR")</f>
        <v>Rg. nicht in EUR</v>
      </c>
      <c r="J872" s="37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7">
        <f t="shared" si="26"/>
        <v>0</v>
      </c>
      <c r="L872" s="37">
        <f t="shared" si="27"/>
        <v>0</v>
      </c>
    </row>
    <row r="873" spans="2:12" x14ac:dyDescent="0.3">
      <c r="B873" s="33"/>
      <c r="C873" s="34"/>
      <c r="D873" s="34"/>
      <c r="E873" s="38"/>
      <c r="F873" s="35" t="s">
        <v>38</v>
      </c>
      <c r="G873" s="50"/>
      <c r="H873" s="39">
        <v>1</v>
      </c>
      <c r="I873" s="36" t="str">
        <f>IF(F873="EUR",Tabelle1[[#This Row],[Betrag exkl. MwST.]]*Tabelle1[[#This Row],[MwSt. Satz]],"Rg. nicht in EUR")</f>
        <v>Rg. nicht in EUR</v>
      </c>
      <c r="J873" s="37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7">
        <f t="shared" si="26"/>
        <v>0</v>
      </c>
      <c r="L873" s="37">
        <f t="shared" si="27"/>
        <v>0</v>
      </c>
    </row>
    <row r="874" spans="2:12" x14ac:dyDescent="0.3">
      <c r="B874" s="33"/>
      <c r="C874" s="34"/>
      <c r="D874" s="34"/>
      <c r="E874" s="38"/>
      <c r="F874" s="35" t="s">
        <v>38</v>
      </c>
      <c r="G874" s="50"/>
      <c r="H874" s="39">
        <v>1</v>
      </c>
      <c r="I874" s="36" t="str">
        <f>IF(F874="EUR",Tabelle1[[#This Row],[Betrag exkl. MwST.]]*Tabelle1[[#This Row],[MwSt. Satz]],"Rg. nicht in EUR")</f>
        <v>Rg. nicht in EUR</v>
      </c>
      <c r="J874" s="37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7">
        <f t="shared" si="26"/>
        <v>0</v>
      </c>
      <c r="L874" s="37">
        <f t="shared" si="27"/>
        <v>0</v>
      </c>
    </row>
    <row r="875" spans="2:12" x14ac:dyDescent="0.3">
      <c r="B875" s="33"/>
      <c r="C875" s="34"/>
      <c r="D875" s="34"/>
      <c r="E875" s="38"/>
      <c r="F875" s="35" t="s">
        <v>38</v>
      </c>
      <c r="G875" s="50"/>
      <c r="H875" s="39">
        <v>1</v>
      </c>
      <c r="I875" s="36" t="str">
        <f>IF(F875="EUR",Tabelle1[[#This Row],[Betrag exkl. MwST.]]*Tabelle1[[#This Row],[MwSt. Satz]],"Rg. nicht in EUR")</f>
        <v>Rg. nicht in EUR</v>
      </c>
      <c r="J875" s="37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7">
        <f t="shared" si="26"/>
        <v>0</v>
      </c>
      <c r="L875" s="37">
        <f t="shared" si="27"/>
        <v>0</v>
      </c>
    </row>
    <row r="876" spans="2:12" x14ac:dyDescent="0.3">
      <c r="B876" s="33"/>
      <c r="C876" s="34"/>
      <c r="D876" s="34"/>
      <c r="E876" s="38"/>
      <c r="F876" s="35" t="s">
        <v>38</v>
      </c>
      <c r="G876" s="50"/>
      <c r="H876" s="39">
        <v>1</v>
      </c>
      <c r="I876" s="36" t="str">
        <f>IF(F876="EUR",Tabelle1[[#This Row],[Betrag exkl. MwST.]]*Tabelle1[[#This Row],[MwSt. Satz]],"Rg. nicht in EUR")</f>
        <v>Rg. nicht in EUR</v>
      </c>
      <c r="J876" s="37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7">
        <f t="shared" si="26"/>
        <v>0</v>
      </c>
      <c r="L876" s="37">
        <f t="shared" si="27"/>
        <v>0</v>
      </c>
    </row>
    <row r="877" spans="2:12" x14ac:dyDescent="0.3">
      <c r="B877" s="33"/>
      <c r="C877" s="34"/>
      <c r="D877" s="34"/>
      <c r="E877" s="38"/>
      <c r="F877" s="35" t="s">
        <v>38</v>
      </c>
      <c r="G877" s="50"/>
      <c r="H877" s="39">
        <v>1</v>
      </c>
      <c r="I877" s="36" t="str">
        <f>IF(F877="EUR",Tabelle1[[#This Row],[Betrag exkl. MwST.]]*Tabelle1[[#This Row],[MwSt. Satz]],"Rg. nicht in EUR")</f>
        <v>Rg. nicht in EUR</v>
      </c>
      <c r="J877" s="37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7">
        <f t="shared" si="26"/>
        <v>0</v>
      </c>
      <c r="L877" s="37">
        <f t="shared" si="27"/>
        <v>0</v>
      </c>
    </row>
    <row r="878" spans="2:12" x14ac:dyDescent="0.3">
      <c r="B878" s="33"/>
      <c r="C878" s="34"/>
      <c r="D878" s="34"/>
      <c r="E878" s="38"/>
      <c r="F878" s="35" t="s">
        <v>38</v>
      </c>
      <c r="G878" s="50"/>
      <c r="H878" s="39">
        <v>1</v>
      </c>
      <c r="I878" s="36" t="str">
        <f>IF(F878="EUR",Tabelle1[[#This Row],[Betrag exkl. MwST.]]*Tabelle1[[#This Row],[MwSt. Satz]],"Rg. nicht in EUR")</f>
        <v>Rg. nicht in EUR</v>
      </c>
      <c r="J878" s="37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7">
        <f t="shared" si="26"/>
        <v>0</v>
      </c>
      <c r="L878" s="37">
        <f t="shared" si="27"/>
        <v>0</v>
      </c>
    </row>
    <row r="879" spans="2:12" x14ac:dyDescent="0.3">
      <c r="B879" s="33"/>
      <c r="C879" s="34"/>
      <c r="D879" s="34"/>
      <c r="E879" s="38"/>
      <c r="F879" s="35" t="s">
        <v>38</v>
      </c>
      <c r="G879" s="50"/>
      <c r="H879" s="39">
        <v>1</v>
      </c>
      <c r="I879" s="36" t="str">
        <f>IF(F879="EUR",Tabelle1[[#This Row],[Betrag exkl. MwST.]]*Tabelle1[[#This Row],[MwSt. Satz]],"Rg. nicht in EUR")</f>
        <v>Rg. nicht in EUR</v>
      </c>
      <c r="J879" s="37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7">
        <f t="shared" si="26"/>
        <v>0</v>
      </c>
      <c r="L879" s="37">
        <f t="shared" si="27"/>
        <v>0</v>
      </c>
    </row>
    <row r="880" spans="2:12" x14ac:dyDescent="0.3">
      <c r="B880" s="33"/>
      <c r="C880" s="34"/>
      <c r="D880" s="34"/>
      <c r="E880" s="38"/>
      <c r="F880" s="35" t="s">
        <v>38</v>
      </c>
      <c r="G880" s="50"/>
      <c r="H880" s="39">
        <v>1</v>
      </c>
      <c r="I880" s="36" t="str">
        <f>IF(F880="EUR",Tabelle1[[#This Row],[Betrag exkl. MwST.]]*Tabelle1[[#This Row],[MwSt. Satz]],"Rg. nicht in EUR")</f>
        <v>Rg. nicht in EUR</v>
      </c>
      <c r="J880" s="37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7">
        <f t="shared" si="26"/>
        <v>0</v>
      </c>
      <c r="L880" s="37">
        <f t="shared" si="27"/>
        <v>0</v>
      </c>
    </row>
    <row r="881" spans="2:12" x14ac:dyDescent="0.3">
      <c r="B881" s="33"/>
      <c r="C881" s="34"/>
      <c r="D881" s="34"/>
      <c r="E881" s="38"/>
      <c r="F881" s="35" t="s">
        <v>38</v>
      </c>
      <c r="G881" s="50"/>
      <c r="H881" s="39">
        <v>1</v>
      </c>
      <c r="I881" s="36" t="str">
        <f>IF(F881="EUR",Tabelle1[[#This Row],[Betrag exkl. MwST.]]*Tabelle1[[#This Row],[MwSt. Satz]],"Rg. nicht in EUR")</f>
        <v>Rg. nicht in EUR</v>
      </c>
      <c r="J881" s="37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7">
        <f t="shared" si="26"/>
        <v>0</v>
      </c>
      <c r="L881" s="37">
        <f t="shared" si="27"/>
        <v>0</v>
      </c>
    </row>
    <row r="882" spans="2:12" x14ac:dyDescent="0.3">
      <c r="B882" s="33"/>
      <c r="C882" s="34"/>
      <c r="D882" s="34"/>
      <c r="E882" s="38"/>
      <c r="F882" s="35" t="s">
        <v>38</v>
      </c>
      <c r="G882" s="50"/>
      <c r="H882" s="39">
        <v>1</v>
      </c>
      <c r="I882" s="36" t="str">
        <f>IF(F882="EUR",Tabelle1[[#This Row],[Betrag exkl. MwST.]]*Tabelle1[[#This Row],[MwSt. Satz]],"Rg. nicht in EUR")</f>
        <v>Rg. nicht in EUR</v>
      </c>
      <c r="J882" s="37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7">
        <f t="shared" si="26"/>
        <v>0</v>
      </c>
      <c r="L882" s="37">
        <f t="shared" si="27"/>
        <v>0</v>
      </c>
    </row>
    <row r="883" spans="2:12" x14ac:dyDescent="0.3">
      <c r="B883" s="33"/>
      <c r="C883" s="34"/>
      <c r="D883" s="34"/>
      <c r="E883" s="38"/>
      <c r="F883" s="35" t="s">
        <v>38</v>
      </c>
      <c r="G883" s="50"/>
      <c r="H883" s="39">
        <v>1</v>
      </c>
      <c r="I883" s="36" t="str">
        <f>IF(F883="EUR",Tabelle1[[#This Row],[Betrag exkl. MwST.]]*Tabelle1[[#This Row],[MwSt. Satz]],"Rg. nicht in EUR")</f>
        <v>Rg. nicht in EUR</v>
      </c>
      <c r="J883" s="37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7">
        <f t="shared" si="26"/>
        <v>0</v>
      </c>
      <c r="L883" s="37">
        <f t="shared" si="27"/>
        <v>0</v>
      </c>
    </row>
    <row r="884" spans="2:12" x14ac:dyDescent="0.3">
      <c r="B884" s="33"/>
      <c r="C884" s="34"/>
      <c r="D884" s="34"/>
      <c r="E884" s="38"/>
      <c r="F884" s="35" t="s">
        <v>38</v>
      </c>
      <c r="G884" s="50"/>
      <c r="H884" s="39">
        <v>1</v>
      </c>
      <c r="I884" s="36" t="str">
        <f>IF(F884="EUR",Tabelle1[[#This Row],[Betrag exkl. MwST.]]*Tabelle1[[#This Row],[MwSt. Satz]],"Rg. nicht in EUR")</f>
        <v>Rg. nicht in EUR</v>
      </c>
      <c r="J884" s="37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7">
        <f t="shared" si="26"/>
        <v>0</v>
      </c>
      <c r="L884" s="37">
        <f t="shared" si="27"/>
        <v>0</v>
      </c>
    </row>
    <row r="885" spans="2:12" x14ac:dyDescent="0.3">
      <c r="B885" s="33"/>
      <c r="C885" s="34"/>
      <c r="D885" s="34"/>
      <c r="E885" s="38"/>
      <c r="F885" s="35" t="s">
        <v>38</v>
      </c>
      <c r="G885" s="50"/>
      <c r="H885" s="39">
        <v>1</v>
      </c>
      <c r="I885" s="36" t="str">
        <f>IF(F885="EUR",Tabelle1[[#This Row],[Betrag exkl. MwST.]]*Tabelle1[[#This Row],[MwSt. Satz]],"Rg. nicht in EUR")</f>
        <v>Rg. nicht in EUR</v>
      </c>
      <c r="J885" s="37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7">
        <f t="shared" si="26"/>
        <v>0</v>
      </c>
      <c r="L885" s="37">
        <f t="shared" si="27"/>
        <v>0</v>
      </c>
    </row>
    <row r="886" spans="2:12" x14ac:dyDescent="0.3">
      <c r="B886" s="33"/>
      <c r="C886" s="34"/>
      <c r="D886" s="34"/>
      <c r="E886" s="38"/>
      <c r="F886" s="35" t="s">
        <v>38</v>
      </c>
      <c r="G886" s="50"/>
      <c r="H886" s="39">
        <v>1</v>
      </c>
      <c r="I886" s="36" t="str">
        <f>IF(F886="EUR",Tabelle1[[#This Row],[Betrag exkl. MwST.]]*Tabelle1[[#This Row],[MwSt. Satz]],"Rg. nicht in EUR")</f>
        <v>Rg. nicht in EUR</v>
      </c>
      <c r="J886" s="37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7">
        <f t="shared" si="26"/>
        <v>0</v>
      </c>
      <c r="L886" s="37">
        <f t="shared" si="27"/>
        <v>0</v>
      </c>
    </row>
    <row r="887" spans="2:12" x14ac:dyDescent="0.3">
      <c r="B887" s="33"/>
      <c r="C887" s="34"/>
      <c r="D887" s="34"/>
      <c r="E887" s="38"/>
      <c r="F887" s="35" t="s">
        <v>38</v>
      </c>
      <c r="G887" s="50"/>
      <c r="H887" s="39">
        <v>1</v>
      </c>
      <c r="I887" s="36" t="str">
        <f>IF(F887="EUR",Tabelle1[[#This Row],[Betrag exkl. MwST.]]*Tabelle1[[#This Row],[MwSt. Satz]],"Rg. nicht in EUR")</f>
        <v>Rg. nicht in EUR</v>
      </c>
      <c r="J887" s="37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7">
        <f t="shared" si="26"/>
        <v>0</v>
      </c>
      <c r="L887" s="37">
        <f t="shared" si="27"/>
        <v>0</v>
      </c>
    </row>
    <row r="888" spans="2:12" x14ac:dyDescent="0.3">
      <c r="B888" s="33"/>
      <c r="C888" s="34"/>
      <c r="D888" s="34"/>
      <c r="E888" s="38"/>
      <c r="F888" s="35" t="s">
        <v>38</v>
      </c>
      <c r="G888" s="50"/>
      <c r="H888" s="39">
        <v>1</v>
      </c>
      <c r="I888" s="36" t="str">
        <f>IF(F888="EUR",Tabelle1[[#This Row],[Betrag exkl. MwST.]]*Tabelle1[[#This Row],[MwSt. Satz]],"Rg. nicht in EUR")</f>
        <v>Rg. nicht in EUR</v>
      </c>
      <c r="J888" s="37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7">
        <f t="shared" si="26"/>
        <v>0</v>
      </c>
      <c r="L888" s="37">
        <f t="shared" si="27"/>
        <v>0</v>
      </c>
    </row>
    <row r="889" spans="2:12" x14ac:dyDescent="0.3">
      <c r="B889" s="33"/>
      <c r="C889" s="34"/>
      <c r="D889" s="34"/>
      <c r="E889" s="38"/>
      <c r="F889" s="35" t="s">
        <v>38</v>
      </c>
      <c r="G889" s="50"/>
      <c r="H889" s="39">
        <v>1</v>
      </c>
      <c r="I889" s="36" t="str">
        <f>IF(F889="EUR",Tabelle1[[#This Row],[Betrag exkl. MwST.]]*Tabelle1[[#This Row],[MwSt. Satz]],"Rg. nicht in EUR")</f>
        <v>Rg. nicht in EUR</v>
      </c>
      <c r="J889" s="37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7">
        <f t="shared" si="26"/>
        <v>0</v>
      </c>
      <c r="L889" s="37">
        <f t="shared" si="27"/>
        <v>0</v>
      </c>
    </row>
    <row r="890" spans="2:12" x14ac:dyDescent="0.3">
      <c r="B890" s="33"/>
      <c r="C890" s="34"/>
      <c r="D890" s="34"/>
      <c r="E890" s="38"/>
      <c r="F890" s="35" t="s">
        <v>38</v>
      </c>
      <c r="G890" s="50"/>
      <c r="H890" s="39">
        <v>1</v>
      </c>
      <c r="I890" s="36" t="str">
        <f>IF(F890="EUR",Tabelle1[[#This Row],[Betrag exkl. MwST.]]*Tabelle1[[#This Row],[MwSt. Satz]],"Rg. nicht in EUR")</f>
        <v>Rg. nicht in EUR</v>
      </c>
      <c r="J890" s="37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7">
        <f t="shared" si="26"/>
        <v>0</v>
      </c>
      <c r="L890" s="37">
        <f t="shared" si="27"/>
        <v>0</v>
      </c>
    </row>
    <row r="891" spans="2:12" x14ac:dyDescent="0.3">
      <c r="B891" s="33"/>
      <c r="C891" s="34"/>
      <c r="D891" s="34"/>
      <c r="E891" s="38"/>
      <c r="F891" s="35" t="s">
        <v>38</v>
      </c>
      <c r="G891" s="50"/>
      <c r="H891" s="39">
        <v>1</v>
      </c>
      <c r="I891" s="36" t="str">
        <f>IF(F891="EUR",Tabelle1[[#This Row],[Betrag exkl. MwST.]]*Tabelle1[[#This Row],[MwSt. Satz]],"Rg. nicht in EUR")</f>
        <v>Rg. nicht in EUR</v>
      </c>
      <c r="J891" s="37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7">
        <f t="shared" si="26"/>
        <v>0</v>
      </c>
      <c r="L891" s="37">
        <f t="shared" si="27"/>
        <v>0</v>
      </c>
    </row>
    <row r="892" spans="2:12" x14ac:dyDescent="0.3">
      <c r="B892" s="33"/>
      <c r="C892" s="34"/>
      <c r="D892" s="34"/>
      <c r="E892" s="38"/>
      <c r="F892" s="35" t="s">
        <v>38</v>
      </c>
      <c r="G892" s="50"/>
      <c r="H892" s="39">
        <v>1</v>
      </c>
      <c r="I892" s="36" t="str">
        <f>IF(F892="EUR",Tabelle1[[#This Row],[Betrag exkl. MwST.]]*Tabelle1[[#This Row],[MwSt. Satz]],"Rg. nicht in EUR")</f>
        <v>Rg. nicht in EUR</v>
      </c>
      <c r="J892" s="37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7">
        <f t="shared" si="26"/>
        <v>0</v>
      </c>
      <c r="L892" s="37">
        <f t="shared" si="27"/>
        <v>0</v>
      </c>
    </row>
    <row r="893" spans="2:12" x14ac:dyDescent="0.3">
      <c r="B893" s="33"/>
      <c r="C893" s="34"/>
      <c r="D893" s="34"/>
      <c r="E893" s="38"/>
      <c r="F893" s="35" t="s">
        <v>38</v>
      </c>
      <c r="G893" s="50"/>
      <c r="H893" s="39">
        <v>1</v>
      </c>
      <c r="I893" s="36" t="str">
        <f>IF(F893="EUR",Tabelle1[[#This Row],[Betrag exkl. MwST.]]*Tabelle1[[#This Row],[MwSt. Satz]],"Rg. nicht in EUR")</f>
        <v>Rg. nicht in EUR</v>
      </c>
      <c r="J893" s="37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7">
        <f t="shared" si="26"/>
        <v>0</v>
      </c>
      <c r="L893" s="37">
        <f t="shared" si="27"/>
        <v>0</v>
      </c>
    </row>
    <row r="894" spans="2:12" x14ac:dyDescent="0.3">
      <c r="B894" s="33"/>
      <c r="C894" s="34"/>
      <c r="D894" s="34"/>
      <c r="E894" s="38"/>
      <c r="F894" s="35" t="s">
        <v>38</v>
      </c>
      <c r="G894" s="50"/>
      <c r="H894" s="39">
        <v>1</v>
      </c>
      <c r="I894" s="36" t="str">
        <f>IF(F894="EUR",Tabelle1[[#This Row],[Betrag exkl. MwST.]]*Tabelle1[[#This Row],[MwSt. Satz]],"Rg. nicht in EUR")</f>
        <v>Rg. nicht in EUR</v>
      </c>
      <c r="J894" s="37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7">
        <f t="shared" si="26"/>
        <v>0</v>
      </c>
      <c r="L894" s="37">
        <f t="shared" si="27"/>
        <v>0</v>
      </c>
    </row>
    <row r="895" spans="2:12" x14ac:dyDescent="0.3">
      <c r="B895" s="33"/>
      <c r="C895" s="34"/>
      <c r="D895" s="34"/>
      <c r="E895" s="38"/>
      <c r="F895" s="35" t="s">
        <v>38</v>
      </c>
      <c r="G895" s="50"/>
      <c r="H895" s="39">
        <v>1</v>
      </c>
      <c r="I895" s="36" t="str">
        <f>IF(F895="EUR",Tabelle1[[#This Row],[Betrag exkl. MwST.]]*Tabelle1[[#This Row],[MwSt. Satz]],"Rg. nicht in EUR")</f>
        <v>Rg. nicht in EUR</v>
      </c>
      <c r="J895" s="37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7">
        <f t="shared" si="26"/>
        <v>0</v>
      </c>
      <c r="L895" s="37">
        <f t="shared" si="27"/>
        <v>0</v>
      </c>
    </row>
    <row r="896" spans="2:12" x14ac:dyDescent="0.3">
      <c r="B896" s="33"/>
      <c r="C896" s="34"/>
      <c r="D896" s="34"/>
      <c r="E896" s="38"/>
      <c r="F896" s="35" t="s">
        <v>38</v>
      </c>
      <c r="G896" s="50"/>
      <c r="H896" s="39">
        <v>1</v>
      </c>
      <c r="I896" s="36" t="str">
        <f>IF(F896="EUR",Tabelle1[[#This Row],[Betrag exkl. MwST.]]*Tabelle1[[#This Row],[MwSt. Satz]],"Rg. nicht in EUR")</f>
        <v>Rg. nicht in EUR</v>
      </c>
      <c r="J896" s="37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7">
        <f t="shared" si="26"/>
        <v>0</v>
      </c>
      <c r="L896" s="37">
        <f t="shared" si="27"/>
        <v>0</v>
      </c>
    </row>
    <row r="897" spans="2:12" x14ac:dyDescent="0.3">
      <c r="B897" s="33"/>
      <c r="C897" s="34"/>
      <c r="D897" s="34"/>
      <c r="E897" s="38"/>
      <c r="F897" s="35" t="s">
        <v>38</v>
      </c>
      <c r="G897" s="50"/>
      <c r="H897" s="39">
        <v>1</v>
      </c>
      <c r="I897" s="36" t="str">
        <f>IF(F897="EUR",Tabelle1[[#This Row],[Betrag exkl. MwST.]]*Tabelle1[[#This Row],[MwSt. Satz]],"Rg. nicht in EUR")</f>
        <v>Rg. nicht in EUR</v>
      </c>
      <c r="J897" s="37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7">
        <f t="shared" si="26"/>
        <v>0</v>
      </c>
      <c r="L897" s="37">
        <f t="shared" si="27"/>
        <v>0</v>
      </c>
    </row>
    <row r="898" spans="2:12" x14ac:dyDescent="0.3">
      <c r="B898" s="33"/>
      <c r="C898" s="34"/>
      <c r="D898" s="34"/>
      <c r="E898" s="38"/>
      <c r="F898" s="35" t="s">
        <v>38</v>
      </c>
      <c r="G898" s="50"/>
      <c r="H898" s="39">
        <v>1</v>
      </c>
      <c r="I898" s="36" t="str">
        <f>IF(F898="EUR",Tabelle1[[#This Row],[Betrag exkl. MwST.]]*Tabelle1[[#This Row],[MwSt. Satz]],"Rg. nicht in EUR")</f>
        <v>Rg. nicht in EUR</v>
      </c>
      <c r="J898" s="37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7">
        <f t="shared" si="26"/>
        <v>0</v>
      </c>
      <c r="L898" s="37">
        <f t="shared" si="27"/>
        <v>0</v>
      </c>
    </row>
    <row r="899" spans="2:12" x14ac:dyDescent="0.3">
      <c r="B899" s="33"/>
      <c r="C899" s="34"/>
      <c r="D899" s="34"/>
      <c r="E899" s="38"/>
      <c r="F899" s="35" t="s">
        <v>38</v>
      </c>
      <c r="G899" s="50"/>
      <c r="H899" s="39">
        <v>1</v>
      </c>
      <c r="I899" s="36" t="str">
        <f>IF(F899="EUR",Tabelle1[[#This Row],[Betrag exkl. MwST.]]*Tabelle1[[#This Row],[MwSt. Satz]],"Rg. nicht in EUR")</f>
        <v>Rg. nicht in EUR</v>
      </c>
      <c r="J899" s="37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7">
        <f t="shared" si="26"/>
        <v>0</v>
      </c>
      <c r="L899" s="37">
        <f t="shared" si="27"/>
        <v>0</v>
      </c>
    </row>
    <row r="900" spans="2:12" x14ac:dyDescent="0.3">
      <c r="B900" s="33"/>
      <c r="C900" s="34"/>
      <c r="D900" s="34"/>
      <c r="E900" s="38"/>
      <c r="F900" s="35" t="s">
        <v>38</v>
      </c>
      <c r="G900" s="50"/>
      <c r="H900" s="39">
        <v>1</v>
      </c>
      <c r="I900" s="36" t="str">
        <f>IF(F900="EUR",Tabelle1[[#This Row],[Betrag exkl. MwST.]]*Tabelle1[[#This Row],[MwSt. Satz]],"Rg. nicht in EUR")</f>
        <v>Rg. nicht in EUR</v>
      </c>
      <c r="J900" s="37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7">
        <f t="shared" si="26"/>
        <v>0</v>
      </c>
      <c r="L900" s="37">
        <f t="shared" si="27"/>
        <v>0</v>
      </c>
    </row>
    <row r="901" spans="2:12" x14ac:dyDescent="0.3">
      <c r="B901" s="33"/>
      <c r="C901" s="34"/>
      <c r="D901" s="34"/>
      <c r="E901" s="38"/>
      <c r="F901" s="35" t="s">
        <v>38</v>
      </c>
      <c r="G901" s="50"/>
      <c r="H901" s="39">
        <v>1</v>
      </c>
      <c r="I901" s="36" t="str">
        <f>IF(F901="EUR",Tabelle1[[#This Row],[Betrag exkl. MwST.]]*Tabelle1[[#This Row],[MwSt. Satz]],"Rg. nicht in EUR")</f>
        <v>Rg. nicht in EUR</v>
      </c>
      <c r="J901" s="37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7">
        <f t="shared" si="26"/>
        <v>0</v>
      </c>
      <c r="L901" s="37">
        <f t="shared" si="27"/>
        <v>0</v>
      </c>
    </row>
    <row r="902" spans="2:12" x14ac:dyDescent="0.3">
      <c r="B902" s="33"/>
      <c r="C902" s="34"/>
      <c r="D902" s="34"/>
      <c r="E902" s="38"/>
      <c r="F902" s="35" t="s">
        <v>38</v>
      </c>
      <c r="G902" s="50"/>
      <c r="H902" s="39">
        <v>1</v>
      </c>
      <c r="I902" s="36" t="str">
        <f>IF(F902="EUR",Tabelle1[[#This Row],[Betrag exkl. MwST.]]*Tabelle1[[#This Row],[MwSt. Satz]],"Rg. nicht in EUR")</f>
        <v>Rg. nicht in EUR</v>
      </c>
      <c r="J902" s="37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7">
        <f t="shared" si="26"/>
        <v>0</v>
      </c>
      <c r="L902" s="37">
        <f t="shared" si="27"/>
        <v>0</v>
      </c>
    </row>
    <row r="903" spans="2:12" x14ac:dyDescent="0.3">
      <c r="B903" s="33"/>
      <c r="C903" s="34"/>
      <c r="D903" s="34"/>
      <c r="E903" s="38"/>
      <c r="F903" s="35" t="s">
        <v>38</v>
      </c>
      <c r="G903" s="50"/>
      <c r="H903" s="39">
        <v>1</v>
      </c>
      <c r="I903" s="36" t="str">
        <f>IF(F903="EUR",Tabelle1[[#This Row],[Betrag exkl. MwST.]]*Tabelle1[[#This Row],[MwSt. Satz]],"Rg. nicht in EUR")</f>
        <v>Rg. nicht in EUR</v>
      </c>
      <c r="J903" s="37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7">
        <f t="shared" si="26"/>
        <v>0</v>
      </c>
      <c r="L903" s="37">
        <f t="shared" si="27"/>
        <v>0</v>
      </c>
    </row>
    <row r="904" spans="2:12" x14ac:dyDescent="0.3">
      <c r="B904" s="33"/>
      <c r="C904" s="34"/>
      <c r="D904" s="34"/>
      <c r="E904" s="38"/>
      <c r="F904" s="35" t="s">
        <v>38</v>
      </c>
      <c r="G904" s="50"/>
      <c r="H904" s="39">
        <v>1</v>
      </c>
      <c r="I904" s="36" t="str">
        <f>IF(F904="EUR",Tabelle1[[#This Row],[Betrag exkl. MwST.]]*Tabelle1[[#This Row],[MwSt. Satz]],"Rg. nicht in EUR")</f>
        <v>Rg. nicht in EUR</v>
      </c>
      <c r="J904" s="37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7">
        <f t="shared" si="26"/>
        <v>0</v>
      </c>
      <c r="L904" s="37">
        <f t="shared" si="27"/>
        <v>0</v>
      </c>
    </row>
    <row r="905" spans="2:12" x14ac:dyDescent="0.3">
      <c r="B905" s="33"/>
      <c r="C905" s="34"/>
      <c r="D905" s="34"/>
      <c r="E905" s="38"/>
      <c r="F905" s="35" t="s">
        <v>38</v>
      </c>
      <c r="G905" s="50"/>
      <c r="H905" s="39">
        <v>1</v>
      </c>
      <c r="I905" s="36" t="str">
        <f>IF(F905="EUR",Tabelle1[[#This Row],[Betrag exkl. MwST.]]*Tabelle1[[#This Row],[MwSt. Satz]],"Rg. nicht in EUR")</f>
        <v>Rg. nicht in EUR</v>
      </c>
      <c r="J905" s="37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7">
        <f t="shared" si="26"/>
        <v>0</v>
      </c>
      <c r="L905" s="37">
        <f t="shared" si="27"/>
        <v>0</v>
      </c>
    </row>
    <row r="906" spans="2:12" x14ac:dyDescent="0.3">
      <c r="B906" s="33"/>
      <c r="C906" s="34"/>
      <c r="D906" s="34"/>
      <c r="E906" s="38"/>
      <c r="F906" s="35" t="s">
        <v>38</v>
      </c>
      <c r="G906" s="50"/>
      <c r="H906" s="39">
        <v>1</v>
      </c>
      <c r="I906" s="36" t="str">
        <f>IF(F906="EUR",Tabelle1[[#This Row],[Betrag exkl. MwST.]]*Tabelle1[[#This Row],[MwSt. Satz]],"Rg. nicht in EUR")</f>
        <v>Rg. nicht in EUR</v>
      </c>
      <c r="J906" s="37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7">
        <f t="shared" ref="K906:K969" si="28">H906*J906</f>
        <v>0</v>
      </c>
      <c r="L906" s="37">
        <f t="shared" ref="L906:L969" si="29">J906+K906</f>
        <v>0</v>
      </c>
    </row>
    <row r="907" spans="2:12" x14ac:dyDescent="0.3">
      <c r="B907" s="33"/>
      <c r="C907" s="34"/>
      <c r="D907" s="34"/>
      <c r="E907" s="38"/>
      <c r="F907" s="35" t="s">
        <v>38</v>
      </c>
      <c r="G907" s="50"/>
      <c r="H907" s="39">
        <v>1</v>
      </c>
      <c r="I907" s="36" t="str">
        <f>IF(F907="EUR",Tabelle1[[#This Row],[Betrag exkl. MwST.]]*Tabelle1[[#This Row],[MwSt. Satz]],"Rg. nicht in EUR")</f>
        <v>Rg. nicht in EUR</v>
      </c>
      <c r="J907" s="37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7">
        <f t="shared" si="28"/>
        <v>0</v>
      </c>
      <c r="L907" s="37">
        <f t="shared" si="29"/>
        <v>0</v>
      </c>
    </row>
    <row r="908" spans="2:12" x14ac:dyDescent="0.3">
      <c r="B908" s="33"/>
      <c r="C908" s="34"/>
      <c r="D908" s="34"/>
      <c r="E908" s="38"/>
      <c r="F908" s="35" t="s">
        <v>38</v>
      </c>
      <c r="G908" s="50"/>
      <c r="H908" s="39">
        <v>1</v>
      </c>
      <c r="I908" s="36" t="str">
        <f>IF(F908="EUR",Tabelle1[[#This Row],[Betrag exkl. MwST.]]*Tabelle1[[#This Row],[MwSt. Satz]],"Rg. nicht in EUR")</f>
        <v>Rg. nicht in EUR</v>
      </c>
      <c r="J908" s="37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7">
        <f t="shared" si="28"/>
        <v>0</v>
      </c>
      <c r="L908" s="37">
        <f t="shared" si="29"/>
        <v>0</v>
      </c>
    </row>
    <row r="909" spans="2:12" x14ac:dyDescent="0.3">
      <c r="B909" s="33"/>
      <c r="C909" s="34"/>
      <c r="D909" s="34"/>
      <c r="E909" s="38"/>
      <c r="F909" s="35" t="s">
        <v>38</v>
      </c>
      <c r="G909" s="50"/>
      <c r="H909" s="39">
        <v>1</v>
      </c>
      <c r="I909" s="36" t="str">
        <f>IF(F909="EUR",Tabelle1[[#This Row],[Betrag exkl. MwST.]]*Tabelle1[[#This Row],[MwSt. Satz]],"Rg. nicht in EUR")</f>
        <v>Rg. nicht in EUR</v>
      </c>
      <c r="J909" s="37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7">
        <f t="shared" si="28"/>
        <v>0</v>
      </c>
      <c r="L909" s="37">
        <f t="shared" si="29"/>
        <v>0</v>
      </c>
    </row>
    <row r="910" spans="2:12" x14ac:dyDescent="0.3">
      <c r="B910" s="33"/>
      <c r="C910" s="34"/>
      <c r="D910" s="34"/>
      <c r="E910" s="38"/>
      <c r="F910" s="35" t="s">
        <v>38</v>
      </c>
      <c r="G910" s="50"/>
      <c r="H910" s="39">
        <v>1</v>
      </c>
      <c r="I910" s="36" t="str">
        <f>IF(F910="EUR",Tabelle1[[#This Row],[Betrag exkl. MwST.]]*Tabelle1[[#This Row],[MwSt. Satz]],"Rg. nicht in EUR")</f>
        <v>Rg. nicht in EUR</v>
      </c>
      <c r="J910" s="37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7">
        <f t="shared" si="28"/>
        <v>0</v>
      </c>
      <c r="L910" s="37">
        <f t="shared" si="29"/>
        <v>0</v>
      </c>
    </row>
    <row r="911" spans="2:12" x14ac:dyDescent="0.3">
      <c r="B911" s="33"/>
      <c r="C911" s="34"/>
      <c r="D911" s="34"/>
      <c r="E911" s="38"/>
      <c r="F911" s="35" t="s">
        <v>38</v>
      </c>
      <c r="G911" s="50"/>
      <c r="H911" s="39">
        <v>1</v>
      </c>
      <c r="I911" s="36" t="str">
        <f>IF(F911="EUR",Tabelle1[[#This Row],[Betrag exkl. MwST.]]*Tabelle1[[#This Row],[MwSt. Satz]],"Rg. nicht in EUR")</f>
        <v>Rg. nicht in EUR</v>
      </c>
      <c r="J911" s="37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7">
        <f t="shared" si="28"/>
        <v>0</v>
      </c>
      <c r="L911" s="37">
        <f t="shared" si="29"/>
        <v>0</v>
      </c>
    </row>
    <row r="912" spans="2:12" x14ac:dyDescent="0.3">
      <c r="B912" s="33"/>
      <c r="C912" s="34"/>
      <c r="D912" s="34"/>
      <c r="E912" s="38"/>
      <c r="F912" s="35" t="s">
        <v>38</v>
      </c>
      <c r="G912" s="50"/>
      <c r="H912" s="39">
        <v>1</v>
      </c>
      <c r="I912" s="36" t="str">
        <f>IF(F912="EUR",Tabelle1[[#This Row],[Betrag exkl. MwST.]]*Tabelle1[[#This Row],[MwSt. Satz]],"Rg. nicht in EUR")</f>
        <v>Rg. nicht in EUR</v>
      </c>
      <c r="J912" s="37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7">
        <f t="shared" si="28"/>
        <v>0</v>
      </c>
      <c r="L912" s="37">
        <f t="shared" si="29"/>
        <v>0</v>
      </c>
    </row>
    <row r="913" spans="2:12" x14ac:dyDescent="0.3">
      <c r="B913" s="33"/>
      <c r="C913" s="34"/>
      <c r="D913" s="34"/>
      <c r="E913" s="38"/>
      <c r="F913" s="35" t="s">
        <v>38</v>
      </c>
      <c r="G913" s="50"/>
      <c r="H913" s="39">
        <v>1</v>
      </c>
      <c r="I913" s="36" t="str">
        <f>IF(F913="EUR",Tabelle1[[#This Row],[Betrag exkl. MwST.]]*Tabelle1[[#This Row],[MwSt. Satz]],"Rg. nicht in EUR")</f>
        <v>Rg. nicht in EUR</v>
      </c>
      <c r="J913" s="37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7">
        <f t="shared" si="28"/>
        <v>0</v>
      </c>
      <c r="L913" s="37">
        <f t="shared" si="29"/>
        <v>0</v>
      </c>
    </row>
    <row r="914" spans="2:12" x14ac:dyDescent="0.3">
      <c r="B914" s="33"/>
      <c r="C914" s="34"/>
      <c r="D914" s="34"/>
      <c r="E914" s="38"/>
      <c r="F914" s="35" t="s">
        <v>38</v>
      </c>
      <c r="G914" s="50"/>
      <c r="H914" s="39">
        <v>1</v>
      </c>
      <c r="I914" s="36" t="str">
        <f>IF(F914="EUR",Tabelle1[[#This Row],[Betrag exkl. MwST.]]*Tabelle1[[#This Row],[MwSt. Satz]],"Rg. nicht in EUR")</f>
        <v>Rg. nicht in EUR</v>
      </c>
      <c r="J914" s="37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7">
        <f t="shared" si="28"/>
        <v>0</v>
      </c>
      <c r="L914" s="37">
        <f t="shared" si="29"/>
        <v>0</v>
      </c>
    </row>
    <row r="915" spans="2:12" x14ac:dyDescent="0.3">
      <c r="B915" s="33"/>
      <c r="C915" s="34"/>
      <c r="D915" s="34"/>
      <c r="E915" s="38"/>
      <c r="F915" s="35" t="s">
        <v>38</v>
      </c>
      <c r="G915" s="50"/>
      <c r="H915" s="39">
        <v>1</v>
      </c>
      <c r="I915" s="36" t="str">
        <f>IF(F915="EUR",Tabelle1[[#This Row],[Betrag exkl. MwST.]]*Tabelle1[[#This Row],[MwSt. Satz]],"Rg. nicht in EUR")</f>
        <v>Rg. nicht in EUR</v>
      </c>
      <c r="J915" s="37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7">
        <f t="shared" si="28"/>
        <v>0</v>
      </c>
      <c r="L915" s="37">
        <f t="shared" si="29"/>
        <v>0</v>
      </c>
    </row>
    <row r="916" spans="2:12" x14ac:dyDescent="0.3">
      <c r="B916" s="33"/>
      <c r="C916" s="34"/>
      <c r="D916" s="34"/>
      <c r="E916" s="38"/>
      <c r="F916" s="35" t="s">
        <v>38</v>
      </c>
      <c r="G916" s="50"/>
      <c r="H916" s="39">
        <v>1</v>
      </c>
      <c r="I916" s="36" t="str">
        <f>IF(F916="EUR",Tabelle1[[#This Row],[Betrag exkl. MwST.]]*Tabelle1[[#This Row],[MwSt. Satz]],"Rg. nicht in EUR")</f>
        <v>Rg. nicht in EUR</v>
      </c>
      <c r="J916" s="37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7">
        <f t="shared" si="28"/>
        <v>0</v>
      </c>
      <c r="L916" s="37">
        <f t="shared" si="29"/>
        <v>0</v>
      </c>
    </row>
    <row r="917" spans="2:12" x14ac:dyDescent="0.3">
      <c r="B917" s="33"/>
      <c r="C917" s="34"/>
      <c r="D917" s="34"/>
      <c r="E917" s="38"/>
      <c r="F917" s="35" t="s">
        <v>38</v>
      </c>
      <c r="G917" s="50"/>
      <c r="H917" s="39">
        <v>1</v>
      </c>
      <c r="I917" s="36" t="str">
        <f>IF(F917="EUR",Tabelle1[[#This Row],[Betrag exkl. MwST.]]*Tabelle1[[#This Row],[MwSt. Satz]],"Rg. nicht in EUR")</f>
        <v>Rg. nicht in EUR</v>
      </c>
      <c r="J917" s="37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7">
        <f t="shared" si="28"/>
        <v>0</v>
      </c>
      <c r="L917" s="37">
        <f t="shared" si="29"/>
        <v>0</v>
      </c>
    </row>
    <row r="918" spans="2:12" x14ac:dyDescent="0.3">
      <c r="B918" s="33"/>
      <c r="C918" s="34"/>
      <c r="D918" s="34"/>
      <c r="E918" s="38"/>
      <c r="F918" s="35" t="s">
        <v>38</v>
      </c>
      <c r="G918" s="50"/>
      <c r="H918" s="39">
        <v>1</v>
      </c>
      <c r="I918" s="36" t="str">
        <f>IF(F918="EUR",Tabelle1[[#This Row],[Betrag exkl. MwST.]]*Tabelle1[[#This Row],[MwSt. Satz]],"Rg. nicht in EUR")</f>
        <v>Rg. nicht in EUR</v>
      </c>
      <c r="J918" s="37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7">
        <f t="shared" si="28"/>
        <v>0</v>
      </c>
      <c r="L918" s="37">
        <f t="shared" si="29"/>
        <v>0</v>
      </c>
    </row>
    <row r="919" spans="2:12" x14ac:dyDescent="0.3">
      <c r="B919" s="33"/>
      <c r="C919" s="34"/>
      <c r="D919" s="34"/>
      <c r="E919" s="38"/>
      <c r="F919" s="35" t="s">
        <v>38</v>
      </c>
      <c r="G919" s="50"/>
      <c r="H919" s="39">
        <v>1</v>
      </c>
      <c r="I919" s="36" t="str">
        <f>IF(F919="EUR",Tabelle1[[#This Row],[Betrag exkl. MwST.]]*Tabelle1[[#This Row],[MwSt. Satz]],"Rg. nicht in EUR")</f>
        <v>Rg. nicht in EUR</v>
      </c>
      <c r="J919" s="37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7">
        <f t="shared" si="28"/>
        <v>0</v>
      </c>
      <c r="L919" s="37">
        <f t="shared" si="29"/>
        <v>0</v>
      </c>
    </row>
    <row r="920" spans="2:12" x14ac:dyDescent="0.3">
      <c r="B920" s="33"/>
      <c r="C920" s="34"/>
      <c r="D920" s="34"/>
      <c r="E920" s="38"/>
      <c r="F920" s="35" t="s">
        <v>38</v>
      </c>
      <c r="G920" s="50"/>
      <c r="H920" s="39">
        <v>1</v>
      </c>
      <c r="I920" s="36" t="str">
        <f>IF(F920="EUR",Tabelle1[[#This Row],[Betrag exkl. MwST.]]*Tabelle1[[#This Row],[MwSt. Satz]],"Rg. nicht in EUR")</f>
        <v>Rg. nicht in EUR</v>
      </c>
      <c r="J920" s="37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7">
        <f t="shared" si="28"/>
        <v>0</v>
      </c>
      <c r="L920" s="37">
        <f t="shared" si="29"/>
        <v>0</v>
      </c>
    </row>
    <row r="921" spans="2:12" x14ac:dyDescent="0.3">
      <c r="B921" s="33"/>
      <c r="C921" s="34"/>
      <c r="D921" s="34"/>
      <c r="E921" s="38"/>
      <c r="F921" s="35" t="s">
        <v>38</v>
      </c>
      <c r="G921" s="50"/>
      <c r="H921" s="39">
        <v>1</v>
      </c>
      <c r="I921" s="36" t="str">
        <f>IF(F921="EUR",Tabelle1[[#This Row],[Betrag exkl. MwST.]]*Tabelle1[[#This Row],[MwSt. Satz]],"Rg. nicht in EUR")</f>
        <v>Rg. nicht in EUR</v>
      </c>
      <c r="J921" s="37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7">
        <f t="shared" si="28"/>
        <v>0</v>
      </c>
      <c r="L921" s="37">
        <f t="shared" si="29"/>
        <v>0</v>
      </c>
    </row>
    <row r="922" spans="2:12" x14ac:dyDescent="0.3">
      <c r="B922" s="33"/>
      <c r="C922" s="34"/>
      <c r="D922" s="34"/>
      <c r="E922" s="38"/>
      <c r="F922" s="35" t="s">
        <v>38</v>
      </c>
      <c r="G922" s="50"/>
      <c r="H922" s="39">
        <v>1</v>
      </c>
      <c r="I922" s="36" t="str">
        <f>IF(F922="EUR",Tabelle1[[#This Row],[Betrag exkl. MwST.]]*Tabelle1[[#This Row],[MwSt. Satz]],"Rg. nicht in EUR")</f>
        <v>Rg. nicht in EUR</v>
      </c>
      <c r="J922" s="37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7">
        <f t="shared" si="28"/>
        <v>0</v>
      </c>
      <c r="L922" s="37">
        <f t="shared" si="29"/>
        <v>0</v>
      </c>
    </row>
    <row r="923" spans="2:12" x14ac:dyDescent="0.3">
      <c r="B923" s="33"/>
      <c r="C923" s="34"/>
      <c r="D923" s="34"/>
      <c r="E923" s="38"/>
      <c r="F923" s="35" t="s">
        <v>38</v>
      </c>
      <c r="G923" s="50"/>
      <c r="H923" s="39">
        <v>1</v>
      </c>
      <c r="I923" s="36" t="str">
        <f>IF(F923="EUR",Tabelle1[[#This Row],[Betrag exkl. MwST.]]*Tabelle1[[#This Row],[MwSt. Satz]],"Rg. nicht in EUR")</f>
        <v>Rg. nicht in EUR</v>
      </c>
      <c r="J923" s="37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7">
        <f t="shared" si="28"/>
        <v>0</v>
      </c>
      <c r="L923" s="37">
        <f t="shared" si="29"/>
        <v>0</v>
      </c>
    </row>
    <row r="924" spans="2:12" x14ac:dyDescent="0.3">
      <c r="B924" s="33"/>
      <c r="C924" s="34"/>
      <c r="D924" s="34"/>
      <c r="E924" s="38"/>
      <c r="F924" s="35" t="s">
        <v>38</v>
      </c>
      <c r="G924" s="50"/>
      <c r="H924" s="39">
        <v>1</v>
      </c>
      <c r="I924" s="36" t="str">
        <f>IF(F924="EUR",Tabelle1[[#This Row],[Betrag exkl. MwST.]]*Tabelle1[[#This Row],[MwSt. Satz]],"Rg. nicht in EUR")</f>
        <v>Rg. nicht in EUR</v>
      </c>
      <c r="J924" s="37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7">
        <f t="shared" si="28"/>
        <v>0</v>
      </c>
      <c r="L924" s="37">
        <f t="shared" si="29"/>
        <v>0</v>
      </c>
    </row>
    <row r="925" spans="2:12" x14ac:dyDescent="0.3">
      <c r="B925" s="33"/>
      <c r="C925" s="34"/>
      <c r="D925" s="34"/>
      <c r="E925" s="38"/>
      <c r="F925" s="35" t="s">
        <v>38</v>
      </c>
      <c r="G925" s="50"/>
      <c r="H925" s="39">
        <v>1</v>
      </c>
      <c r="I925" s="36" t="str">
        <f>IF(F925="EUR",Tabelle1[[#This Row],[Betrag exkl. MwST.]]*Tabelle1[[#This Row],[MwSt. Satz]],"Rg. nicht in EUR")</f>
        <v>Rg. nicht in EUR</v>
      </c>
      <c r="J925" s="37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7">
        <f t="shared" si="28"/>
        <v>0</v>
      </c>
      <c r="L925" s="37">
        <f t="shared" si="29"/>
        <v>0</v>
      </c>
    </row>
    <row r="926" spans="2:12" x14ac:dyDescent="0.3">
      <c r="B926" s="33"/>
      <c r="C926" s="34"/>
      <c r="D926" s="34"/>
      <c r="E926" s="38"/>
      <c r="F926" s="35" t="s">
        <v>38</v>
      </c>
      <c r="G926" s="50"/>
      <c r="H926" s="39">
        <v>1</v>
      </c>
      <c r="I926" s="36" t="str">
        <f>IF(F926="EUR",Tabelle1[[#This Row],[Betrag exkl. MwST.]]*Tabelle1[[#This Row],[MwSt. Satz]],"Rg. nicht in EUR")</f>
        <v>Rg. nicht in EUR</v>
      </c>
      <c r="J926" s="37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7">
        <f t="shared" si="28"/>
        <v>0</v>
      </c>
      <c r="L926" s="37">
        <f t="shared" si="29"/>
        <v>0</v>
      </c>
    </row>
    <row r="927" spans="2:12" x14ac:dyDescent="0.3">
      <c r="B927" s="33"/>
      <c r="C927" s="34"/>
      <c r="D927" s="34"/>
      <c r="E927" s="38"/>
      <c r="F927" s="35" t="s">
        <v>38</v>
      </c>
      <c r="G927" s="50"/>
      <c r="H927" s="39">
        <v>1</v>
      </c>
      <c r="I927" s="36" t="str">
        <f>IF(F927="EUR",Tabelle1[[#This Row],[Betrag exkl. MwST.]]*Tabelle1[[#This Row],[MwSt. Satz]],"Rg. nicht in EUR")</f>
        <v>Rg. nicht in EUR</v>
      </c>
      <c r="J927" s="37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7">
        <f t="shared" si="28"/>
        <v>0</v>
      </c>
      <c r="L927" s="37">
        <f t="shared" si="29"/>
        <v>0</v>
      </c>
    </row>
    <row r="928" spans="2:12" x14ac:dyDescent="0.3">
      <c r="B928" s="33"/>
      <c r="C928" s="34"/>
      <c r="D928" s="34"/>
      <c r="E928" s="38"/>
      <c r="F928" s="35" t="s">
        <v>38</v>
      </c>
      <c r="G928" s="50"/>
      <c r="H928" s="39">
        <v>1</v>
      </c>
      <c r="I928" s="36" t="str">
        <f>IF(F928="EUR",Tabelle1[[#This Row],[Betrag exkl. MwST.]]*Tabelle1[[#This Row],[MwSt. Satz]],"Rg. nicht in EUR")</f>
        <v>Rg. nicht in EUR</v>
      </c>
      <c r="J928" s="37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7">
        <f t="shared" si="28"/>
        <v>0</v>
      </c>
      <c r="L928" s="37">
        <f t="shared" si="29"/>
        <v>0</v>
      </c>
    </row>
    <row r="929" spans="2:12" x14ac:dyDescent="0.3">
      <c r="B929" s="33"/>
      <c r="C929" s="34"/>
      <c r="D929" s="34"/>
      <c r="E929" s="38"/>
      <c r="F929" s="35" t="s">
        <v>38</v>
      </c>
      <c r="G929" s="50"/>
      <c r="H929" s="39">
        <v>1</v>
      </c>
      <c r="I929" s="36" t="str">
        <f>IF(F929="EUR",Tabelle1[[#This Row],[Betrag exkl. MwST.]]*Tabelle1[[#This Row],[MwSt. Satz]],"Rg. nicht in EUR")</f>
        <v>Rg. nicht in EUR</v>
      </c>
      <c r="J929" s="37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7">
        <f t="shared" si="28"/>
        <v>0</v>
      </c>
      <c r="L929" s="37">
        <f t="shared" si="29"/>
        <v>0</v>
      </c>
    </row>
    <row r="930" spans="2:12" x14ac:dyDescent="0.3">
      <c r="B930" s="33"/>
      <c r="C930" s="34"/>
      <c r="D930" s="34"/>
      <c r="E930" s="38"/>
      <c r="F930" s="35" t="s">
        <v>38</v>
      </c>
      <c r="G930" s="50"/>
      <c r="H930" s="39">
        <v>1</v>
      </c>
      <c r="I930" s="36" t="str">
        <f>IF(F930="EUR",Tabelle1[[#This Row],[Betrag exkl. MwST.]]*Tabelle1[[#This Row],[MwSt. Satz]],"Rg. nicht in EUR")</f>
        <v>Rg. nicht in EUR</v>
      </c>
      <c r="J930" s="37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7">
        <f t="shared" si="28"/>
        <v>0</v>
      </c>
      <c r="L930" s="37">
        <f t="shared" si="29"/>
        <v>0</v>
      </c>
    </row>
    <row r="931" spans="2:12" x14ac:dyDescent="0.3">
      <c r="B931" s="33"/>
      <c r="C931" s="34"/>
      <c r="D931" s="34"/>
      <c r="E931" s="38"/>
      <c r="F931" s="35" t="s">
        <v>38</v>
      </c>
      <c r="G931" s="50"/>
      <c r="H931" s="39">
        <v>1</v>
      </c>
      <c r="I931" s="36" t="str">
        <f>IF(F931="EUR",Tabelle1[[#This Row],[Betrag exkl. MwST.]]*Tabelle1[[#This Row],[MwSt. Satz]],"Rg. nicht in EUR")</f>
        <v>Rg. nicht in EUR</v>
      </c>
      <c r="J931" s="37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7">
        <f t="shared" si="28"/>
        <v>0</v>
      </c>
      <c r="L931" s="37">
        <f t="shared" si="29"/>
        <v>0</v>
      </c>
    </row>
    <row r="932" spans="2:12" x14ac:dyDescent="0.3">
      <c r="B932" s="33"/>
      <c r="C932" s="34"/>
      <c r="D932" s="34"/>
      <c r="E932" s="38"/>
      <c r="F932" s="35" t="s">
        <v>38</v>
      </c>
      <c r="G932" s="50"/>
      <c r="H932" s="39">
        <v>1</v>
      </c>
      <c r="I932" s="36" t="str">
        <f>IF(F932="EUR",Tabelle1[[#This Row],[Betrag exkl. MwST.]]*Tabelle1[[#This Row],[MwSt. Satz]],"Rg. nicht in EUR")</f>
        <v>Rg. nicht in EUR</v>
      </c>
      <c r="J932" s="37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7">
        <f t="shared" si="28"/>
        <v>0</v>
      </c>
      <c r="L932" s="37">
        <f t="shared" si="29"/>
        <v>0</v>
      </c>
    </row>
    <row r="933" spans="2:12" x14ac:dyDescent="0.3">
      <c r="B933" s="33"/>
      <c r="C933" s="34"/>
      <c r="D933" s="34"/>
      <c r="E933" s="38"/>
      <c r="F933" s="35" t="s">
        <v>38</v>
      </c>
      <c r="G933" s="50"/>
      <c r="H933" s="39">
        <v>1</v>
      </c>
      <c r="I933" s="36" t="str">
        <f>IF(F933="EUR",Tabelle1[[#This Row],[Betrag exkl. MwST.]]*Tabelle1[[#This Row],[MwSt. Satz]],"Rg. nicht in EUR")</f>
        <v>Rg. nicht in EUR</v>
      </c>
      <c r="J933" s="37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7">
        <f t="shared" si="28"/>
        <v>0</v>
      </c>
      <c r="L933" s="37">
        <f t="shared" si="29"/>
        <v>0</v>
      </c>
    </row>
    <row r="934" spans="2:12" x14ac:dyDescent="0.3">
      <c r="B934" s="33"/>
      <c r="C934" s="34"/>
      <c r="D934" s="34"/>
      <c r="E934" s="38"/>
      <c r="F934" s="35" t="s">
        <v>38</v>
      </c>
      <c r="G934" s="50"/>
      <c r="H934" s="39">
        <v>1</v>
      </c>
      <c r="I934" s="36" t="str">
        <f>IF(F934="EUR",Tabelle1[[#This Row],[Betrag exkl. MwST.]]*Tabelle1[[#This Row],[MwSt. Satz]],"Rg. nicht in EUR")</f>
        <v>Rg. nicht in EUR</v>
      </c>
      <c r="J934" s="37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7">
        <f t="shared" si="28"/>
        <v>0</v>
      </c>
      <c r="L934" s="37">
        <f t="shared" si="29"/>
        <v>0</v>
      </c>
    </row>
    <row r="935" spans="2:12" x14ac:dyDescent="0.3">
      <c r="B935" s="33"/>
      <c r="C935" s="34"/>
      <c r="D935" s="34"/>
      <c r="E935" s="38"/>
      <c r="F935" s="35" t="s">
        <v>38</v>
      </c>
      <c r="G935" s="50"/>
      <c r="H935" s="39">
        <v>1</v>
      </c>
      <c r="I935" s="36" t="str">
        <f>IF(F935="EUR",Tabelle1[[#This Row],[Betrag exkl. MwST.]]*Tabelle1[[#This Row],[MwSt. Satz]],"Rg. nicht in EUR")</f>
        <v>Rg. nicht in EUR</v>
      </c>
      <c r="J935" s="37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7">
        <f t="shared" si="28"/>
        <v>0</v>
      </c>
      <c r="L935" s="37">
        <f t="shared" si="29"/>
        <v>0</v>
      </c>
    </row>
    <row r="936" spans="2:12" x14ac:dyDescent="0.3">
      <c r="B936" s="33"/>
      <c r="C936" s="34"/>
      <c r="D936" s="34"/>
      <c r="E936" s="38"/>
      <c r="F936" s="35" t="s">
        <v>38</v>
      </c>
      <c r="G936" s="50"/>
      <c r="H936" s="39">
        <v>1</v>
      </c>
      <c r="I936" s="36" t="str">
        <f>IF(F936="EUR",Tabelle1[[#This Row],[Betrag exkl. MwST.]]*Tabelle1[[#This Row],[MwSt. Satz]],"Rg. nicht in EUR")</f>
        <v>Rg. nicht in EUR</v>
      </c>
      <c r="J936" s="37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7">
        <f t="shared" si="28"/>
        <v>0</v>
      </c>
      <c r="L936" s="37">
        <f t="shared" si="29"/>
        <v>0</v>
      </c>
    </row>
    <row r="937" spans="2:12" x14ac:dyDescent="0.3">
      <c r="B937" s="33"/>
      <c r="C937" s="34"/>
      <c r="D937" s="34"/>
      <c r="E937" s="38"/>
      <c r="F937" s="35" t="s">
        <v>38</v>
      </c>
      <c r="G937" s="50"/>
      <c r="H937" s="39">
        <v>1</v>
      </c>
      <c r="I937" s="36" t="str">
        <f>IF(F937="EUR",Tabelle1[[#This Row],[Betrag exkl. MwST.]]*Tabelle1[[#This Row],[MwSt. Satz]],"Rg. nicht in EUR")</f>
        <v>Rg. nicht in EUR</v>
      </c>
      <c r="J937" s="37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7">
        <f t="shared" si="28"/>
        <v>0</v>
      </c>
      <c r="L937" s="37">
        <f t="shared" si="29"/>
        <v>0</v>
      </c>
    </row>
    <row r="938" spans="2:12" x14ac:dyDescent="0.3">
      <c r="B938" s="33"/>
      <c r="C938" s="34"/>
      <c r="D938" s="34"/>
      <c r="E938" s="38"/>
      <c r="F938" s="35" t="s">
        <v>38</v>
      </c>
      <c r="G938" s="50"/>
      <c r="H938" s="39">
        <v>1</v>
      </c>
      <c r="I938" s="36" t="str">
        <f>IF(F938="EUR",Tabelle1[[#This Row],[Betrag exkl. MwST.]]*Tabelle1[[#This Row],[MwSt. Satz]],"Rg. nicht in EUR")</f>
        <v>Rg. nicht in EUR</v>
      </c>
      <c r="J938" s="37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7">
        <f t="shared" si="28"/>
        <v>0</v>
      </c>
      <c r="L938" s="37">
        <f t="shared" si="29"/>
        <v>0</v>
      </c>
    </row>
    <row r="939" spans="2:12" x14ac:dyDescent="0.3">
      <c r="B939" s="33"/>
      <c r="C939" s="34"/>
      <c r="D939" s="34"/>
      <c r="E939" s="38"/>
      <c r="F939" s="35" t="s">
        <v>38</v>
      </c>
      <c r="G939" s="50"/>
      <c r="H939" s="39">
        <v>1</v>
      </c>
      <c r="I939" s="36" t="str">
        <f>IF(F939="EUR",Tabelle1[[#This Row],[Betrag exkl. MwST.]]*Tabelle1[[#This Row],[MwSt. Satz]],"Rg. nicht in EUR")</f>
        <v>Rg. nicht in EUR</v>
      </c>
      <c r="J939" s="37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7">
        <f t="shared" si="28"/>
        <v>0</v>
      </c>
      <c r="L939" s="37">
        <f t="shared" si="29"/>
        <v>0</v>
      </c>
    </row>
    <row r="940" spans="2:12" x14ac:dyDescent="0.3">
      <c r="B940" s="33"/>
      <c r="C940" s="34"/>
      <c r="D940" s="34"/>
      <c r="E940" s="38"/>
      <c r="F940" s="35" t="s">
        <v>38</v>
      </c>
      <c r="G940" s="50"/>
      <c r="H940" s="39">
        <v>1</v>
      </c>
      <c r="I940" s="36" t="str">
        <f>IF(F940="EUR",Tabelle1[[#This Row],[Betrag exkl. MwST.]]*Tabelle1[[#This Row],[MwSt. Satz]],"Rg. nicht in EUR")</f>
        <v>Rg. nicht in EUR</v>
      </c>
      <c r="J940" s="37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7">
        <f t="shared" si="28"/>
        <v>0</v>
      </c>
      <c r="L940" s="37">
        <f t="shared" si="29"/>
        <v>0</v>
      </c>
    </row>
    <row r="941" spans="2:12" x14ac:dyDescent="0.3">
      <c r="B941" s="33"/>
      <c r="C941" s="34"/>
      <c r="D941" s="34"/>
      <c r="E941" s="38"/>
      <c r="F941" s="35" t="s">
        <v>38</v>
      </c>
      <c r="G941" s="50"/>
      <c r="H941" s="39">
        <v>1</v>
      </c>
      <c r="I941" s="36" t="str">
        <f>IF(F941="EUR",Tabelle1[[#This Row],[Betrag exkl. MwST.]]*Tabelle1[[#This Row],[MwSt. Satz]],"Rg. nicht in EUR")</f>
        <v>Rg. nicht in EUR</v>
      </c>
      <c r="J941" s="37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7">
        <f t="shared" si="28"/>
        <v>0</v>
      </c>
      <c r="L941" s="37">
        <f t="shared" si="29"/>
        <v>0</v>
      </c>
    </row>
    <row r="942" spans="2:12" x14ac:dyDescent="0.3">
      <c r="B942" s="33"/>
      <c r="C942" s="34"/>
      <c r="D942" s="34"/>
      <c r="E942" s="38"/>
      <c r="F942" s="35" t="s">
        <v>38</v>
      </c>
      <c r="G942" s="50"/>
      <c r="H942" s="39">
        <v>1</v>
      </c>
      <c r="I942" s="36" t="str">
        <f>IF(F942="EUR",Tabelle1[[#This Row],[Betrag exkl. MwST.]]*Tabelle1[[#This Row],[MwSt. Satz]],"Rg. nicht in EUR")</f>
        <v>Rg. nicht in EUR</v>
      </c>
      <c r="J942" s="37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7">
        <f t="shared" si="28"/>
        <v>0</v>
      </c>
      <c r="L942" s="37">
        <f t="shared" si="29"/>
        <v>0</v>
      </c>
    </row>
    <row r="943" spans="2:12" x14ac:dyDescent="0.3">
      <c r="B943" s="33"/>
      <c r="C943" s="34"/>
      <c r="D943" s="34"/>
      <c r="E943" s="38"/>
      <c r="F943" s="35" t="s">
        <v>38</v>
      </c>
      <c r="G943" s="50"/>
      <c r="H943" s="39">
        <v>1</v>
      </c>
      <c r="I943" s="36" t="str">
        <f>IF(F943="EUR",Tabelle1[[#This Row],[Betrag exkl. MwST.]]*Tabelle1[[#This Row],[MwSt. Satz]],"Rg. nicht in EUR")</f>
        <v>Rg. nicht in EUR</v>
      </c>
      <c r="J943" s="37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7">
        <f t="shared" si="28"/>
        <v>0</v>
      </c>
      <c r="L943" s="37">
        <f t="shared" si="29"/>
        <v>0</v>
      </c>
    </row>
    <row r="944" spans="2:12" x14ac:dyDescent="0.3">
      <c r="B944" s="33"/>
      <c r="C944" s="34"/>
      <c r="D944" s="34"/>
      <c r="E944" s="38"/>
      <c r="F944" s="35" t="s">
        <v>38</v>
      </c>
      <c r="G944" s="50"/>
      <c r="H944" s="39">
        <v>1</v>
      </c>
      <c r="I944" s="36" t="str">
        <f>IF(F944="EUR",Tabelle1[[#This Row],[Betrag exkl. MwST.]]*Tabelle1[[#This Row],[MwSt. Satz]],"Rg. nicht in EUR")</f>
        <v>Rg. nicht in EUR</v>
      </c>
      <c r="J944" s="37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7">
        <f t="shared" si="28"/>
        <v>0</v>
      </c>
      <c r="L944" s="37">
        <f t="shared" si="29"/>
        <v>0</v>
      </c>
    </row>
    <row r="945" spans="2:12" x14ac:dyDescent="0.3">
      <c r="B945" s="33"/>
      <c r="C945" s="34"/>
      <c r="D945" s="34"/>
      <c r="E945" s="38"/>
      <c r="F945" s="35" t="s">
        <v>38</v>
      </c>
      <c r="G945" s="50"/>
      <c r="H945" s="39">
        <v>1</v>
      </c>
      <c r="I945" s="36" t="str">
        <f>IF(F945="EUR",Tabelle1[[#This Row],[Betrag exkl. MwST.]]*Tabelle1[[#This Row],[MwSt. Satz]],"Rg. nicht in EUR")</f>
        <v>Rg. nicht in EUR</v>
      </c>
      <c r="J945" s="37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7">
        <f t="shared" si="28"/>
        <v>0</v>
      </c>
      <c r="L945" s="37">
        <f t="shared" si="29"/>
        <v>0</v>
      </c>
    </row>
    <row r="946" spans="2:12" x14ac:dyDescent="0.3">
      <c r="B946" s="33"/>
      <c r="C946" s="34"/>
      <c r="D946" s="34"/>
      <c r="E946" s="38"/>
      <c r="F946" s="35" t="s">
        <v>38</v>
      </c>
      <c r="G946" s="50"/>
      <c r="H946" s="39">
        <v>1</v>
      </c>
      <c r="I946" s="36" t="str">
        <f>IF(F946="EUR",Tabelle1[[#This Row],[Betrag exkl. MwST.]]*Tabelle1[[#This Row],[MwSt. Satz]],"Rg. nicht in EUR")</f>
        <v>Rg. nicht in EUR</v>
      </c>
      <c r="J946" s="37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7">
        <f t="shared" si="28"/>
        <v>0</v>
      </c>
      <c r="L946" s="37">
        <f t="shared" si="29"/>
        <v>0</v>
      </c>
    </row>
    <row r="947" spans="2:12" x14ac:dyDescent="0.3">
      <c r="B947" s="33"/>
      <c r="C947" s="34"/>
      <c r="D947" s="34"/>
      <c r="E947" s="38"/>
      <c r="F947" s="35" t="s">
        <v>38</v>
      </c>
      <c r="G947" s="50"/>
      <c r="H947" s="39">
        <v>1</v>
      </c>
      <c r="I947" s="36" t="str">
        <f>IF(F947="EUR",Tabelle1[[#This Row],[Betrag exkl. MwST.]]*Tabelle1[[#This Row],[MwSt. Satz]],"Rg. nicht in EUR")</f>
        <v>Rg. nicht in EUR</v>
      </c>
      <c r="J947" s="37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7">
        <f t="shared" si="28"/>
        <v>0</v>
      </c>
      <c r="L947" s="37">
        <f t="shared" si="29"/>
        <v>0</v>
      </c>
    </row>
    <row r="948" spans="2:12" x14ac:dyDescent="0.3">
      <c r="B948" s="33"/>
      <c r="C948" s="34"/>
      <c r="D948" s="34"/>
      <c r="E948" s="38"/>
      <c r="F948" s="35" t="s">
        <v>38</v>
      </c>
      <c r="G948" s="50"/>
      <c r="H948" s="39">
        <v>1</v>
      </c>
      <c r="I948" s="36" t="str">
        <f>IF(F948="EUR",Tabelle1[[#This Row],[Betrag exkl. MwST.]]*Tabelle1[[#This Row],[MwSt. Satz]],"Rg. nicht in EUR")</f>
        <v>Rg. nicht in EUR</v>
      </c>
      <c r="J948" s="37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7">
        <f t="shared" si="28"/>
        <v>0</v>
      </c>
      <c r="L948" s="37">
        <f t="shared" si="29"/>
        <v>0</v>
      </c>
    </row>
    <row r="949" spans="2:12" x14ac:dyDescent="0.3">
      <c r="B949" s="33"/>
      <c r="C949" s="34"/>
      <c r="D949" s="34"/>
      <c r="E949" s="38"/>
      <c r="F949" s="35" t="s">
        <v>38</v>
      </c>
      <c r="G949" s="50"/>
      <c r="H949" s="39">
        <v>1</v>
      </c>
      <c r="I949" s="36" t="str">
        <f>IF(F949="EUR",Tabelle1[[#This Row],[Betrag exkl. MwST.]]*Tabelle1[[#This Row],[MwSt. Satz]],"Rg. nicht in EUR")</f>
        <v>Rg. nicht in EUR</v>
      </c>
      <c r="J949" s="37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7">
        <f t="shared" si="28"/>
        <v>0</v>
      </c>
      <c r="L949" s="37">
        <f t="shared" si="29"/>
        <v>0</v>
      </c>
    </row>
    <row r="950" spans="2:12" x14ac:dyDescent="0.3">
      <c r="B950" s="33"/>
      <c r="C950" s="34"/>
      <c r="D950" s="34"/>
      <c r="E950" s="38"/>
      <c r="F950" s="35" t="s">
        <v>38</v>
      </c>
      <c r="G950" s="50"/>
      <c r="H950" s="39">
        <v>1</v>
      </c>
      <c r="I950" s="36" t="str">
        <f>IF(F950="EUR",Tabelle1[[#This Row],[Betrag exkl. MwST.]]*Tabelle1[[#This Row],[MwSt. Satz]],"Rg. nicht in EUR")</f>
        <v>Rg. nicht in EUR</v>
      </c>
      <c r="J950" s="37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7">
        <f t="shared" si="28"/>
        <v>0</v>
      </c>
      <c r="L950" s="37">
        <f t="shared" si="29"/>
        <v>0</v>
      </c>
    </row>
    <row r="951" spans="2:12" x14ac:dyDescent="0.3">
      <c r="B951" s="33"/>
      <c r="C951" s="34"/>
      <c r="D951" s="34"/>
      <c r="E951" s="38"/>
      <c r="F951" s="35" t="s">
        <v>38</v>
      </c>
      <c r="G951" s="50"/>
      <c r="H951" s="39">
        <v>1</v>
      </c>
      <c r="I951" s="36" t="str">
        <f>IF(F951="EUR",Tabelle1[[#This Row],[Betrag exkl. MwST.]]*Tabelle1[[#This Row],[MwSt. Satz]],"Rg. nicht in EUR")</f>
        <v>Rg. nicht in EUR</v>
      </c>
      <c r="J951" s="37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7">
        <f t="shared" si="28"/>
        <v>0</v>
      </c>
      <c r="L951" s="37">
        <f t="shared" si="29"/>
        <v>0</v>
      </c>
    </row>
    <row r="952" spans="2:12" x14ac:dyDescent="0.3">
      <c r="B952" s="33"/>
      <c r="C952" s="34"/>
      <c r="D952" s="34"/>
      <c r="E952" s="38"/>
      <c r="F952" s="35" t="s">
        <v>38</v>
      </c>
      <c r="G952" s="50"/>
      <c r="H952" s="39">
        <v>1</v>
      </c>
      <c r="I952" s="36" t="str">
        <f>IF(F952="EUR",Tabelle1[[#This Row],[Betrag exkl. MwST.]]*Tabelle1[[#This Row],[MwSt. Satz]],"Rg. nicht in EUR")</f>
        <v>Rg. nicht in EUR</v>
      </c>
      <c r="J952" s="37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7">
        <f t="shared" si="28"/>
        <v>0</v>
      </c>
      <c r="L952" s="37">
        <f t="shared" si="29"/>
        <v>0</v>
      </c>
    </row>
    <row r="953" spans="2:12" x14ac:dyDescent="0.3">
      <c r="B953" s="33"/>
      <c r="C953" s="34"/>
      <c r="D953" s="34"/>
      <c r="E953" s="38"/>
      <c r="F953" s="35" t="s">
        <v>38</v>
      </c>
      <c r="G953" s="50"/>
      <c r="H953" s="39">
        <v>1</v>
      </c>
      <c r="I953" s="36" t="str">
        <f>IF(F953="EUR",Tabelle1[[#This Row],[Betrag exkl. MwST.]]*Tabelle1[[#This Row],[MwSt. Satz]],"Rg. nicht in EUR")</f>
        <v>Rg. nicht in EUR</v>
      </c>
      <c r="J953" s="37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7">
        <f t="shared" si="28"/>
        <v>0</v>
      </c>
      <c r="L953" s="37">
        <f t="shared" si="29"/>
        <v>0</v>
      </c>
    </row>
    <row r="954" spans="2:12" x14ac:dyDescent="0.3">
      <c r="B954" s="33"/>
      <c r="C954" s="34"/>
      <c r="D954" s="34"/>
      <c r="E954" s="38"/>
      <c r="F954" s="35" t="s">
        <v>38</v>
      </c>
      <c r="G954" s="50"/>
      <c r="H954" s="39">
        <v>1</v>
      </c>
      <c r="I954" s="36" t="str">
        <f>IF(F954="EUR",Tabelle1[[#This Row],[Betrag exkl. MwST.]]*Tabelle1[[#This Row],[MwSt. Satz]],"Rg. nicht in EUR")</f>
        <v>Rg. nicht in EUR</v>
      </c>
      <c r="J954" s="37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7">
        <f t="shared" si="28"/>
        <v>0</v>
      </c>
      <c r="L954" s="37">
        <f t="shared" si="29"/>
        <v>0</v>
      </c>
    </row>
    <row r="955" spans="2:12" x14ac:dyDescent="0.3">
      <c r="B955" s="33"/>
      <c r="C955" s="34"/>
      <c r="D955" s="34"/>
      <c r="E955" s="38"/>
      <c r="F955" s="35" t="s">
        <v>38</v>
      </c>
      <c r="G955" s="50"/>
      <c r="H955" s="39">
        <v>1</v>
      </c>
      <c r="I955" s="36" t="str">
        <f>IF(F955="EUR",Tabelle1[[#This Row],[Betrag exkl. MwST.]]*Tabelle1[[#This Row],[MwSt. Satz]],"Rg. nicht in EUR")</f>
        <v>Rg. nicht in EUR</v>
      </c>
      <c r="J955" s="37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7">
        <f t="shared" si="28"/>
        <v>0</v>
      </c>
      <c r="L955" s="37">
        <f t="shared" si="29"/>
        <v>0</v>
      </c>
    </row>
    <row r="956" spans="2:12" x14ac:dyDescent="0.3">
      <c r="B956" s="33"/>
      <c r="C956" s="34"/>
      <c r="D956" s="34"/>
      <c r="E956" s="38"/>
      <c r="F956" s="35" t="s">
        <v>38</v>
      </c>
      <c r="G956" s="50"/>
      <c r="H956" s="39">
        <v>1</v>
      </c>
      <c r="I956" s="36" t="str">
        <f>IF(F956="EUR",Tabelle1[[#This Row],[Betrag exkl. MwST.]]*Tabelle1[[#This Row],[MwSt. Satz]],"Rg. nicht in EUR")</f>
        <v>Rg. nicht in EUR</v>
      </c>
      <c r="J956" s="37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7">
        <f t="shared" si="28"/>
        <v>0</v>
      </c>
      <c r="L956" s="37">
        <f t="shared" si="29"/>
        <v>0</v>
      </c>
    </row>
    <row r="957" spans="2:12" x14ac:dyDescent="0.3">
      <c r="B957" s="33"/>
      <c r="C957" s="34"/>
      <c r="D957" s="34"/>
      <c r="E957" s="38"/>
      <c r="F957" s="35" t="s">
        <v>38</v>
      </c>
      <c r="G957" s="50"/>
      <c r="H957" s="39">
        <v>1</v>
      </c>
      <c r="I957" s="36" t="str">
        <f>IF(F957="EUR",Tabelle1[[#This Row],[Betrag exkl. MwST.]]*Tabelle1[[#This Row],[MwSt. Satz]],"Rg. nicht in EUR")</f>
        <v>Rg. nicht in EUR</v>
      </c>
      <c r="J957" s="37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7">
        <f t="shared" si="28"/>
        <v>0</v>
      </c>
      <c r="L957" s="37">
        <f t="shared" si="29"/>
        <v>0</v>
      </c>
    </row>
    <row r="958" spans="2:12" x14ac:dyDescent="0.3">
      <c r="B958" s="33"/>
      <c r="C958" s="34"/>
      <c r="D958" s="34"/>
      <c r="E958" s="38"/>
      <c r="F958" s="35" t="s">
        <v>38</v>
      </c>
      <c r="G958" s="50"/>
      <c r="H958" s="39">
        <v>1</v>
      </c>
      <c r="I958" s="36" t="str">
        <f>IF(F958="EUR",Tabelle1[[#This Row],[Betrag exkl. MwST.]]*Tabelle1[[#This Row],[MwSt. Satz]],"Rg. nicht in EUR")</f>
        <v>Rg. nicht in EUR</v>
      </c>
      <c r="J958" s="37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7">
        <f t="shared" si="28"/>
        <v>0</v>
      </c>
      <c r="L958" s="37">
        <f t="shared" si="29"/>
        <v>0</v>
      </c>
    </row>
    <row r="959" spans="2:12" x14ac:dyDescent="0.3">
      <c r="B959" s="33"/>
      <c r="C959" s="34"/>
      <c r="D959" s="34"/>
      <c r="E959" s="38"/>
      <c r="F959" s="35" t="s">
        <v>38</v>
      </c>
      <c r="G959" s="50"/>
      <c r="H959" s="39">
        <v>1</v>
      </c>
      <c r="I959" s="36" t="str">
        <f>IF(F959="EUR",Tabelle1[[#This Row],[Betrag exkl. MwST.]]*Tabelle1[[#This Row],[MwSt. Satz]],"Rg. nicht in EUR")</f>
        <v>Rg. nicht in EUR</v>
      </c>
      <c r="J959" s="37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7">
        <f t="shared" si="28"/>
        <v>0</v>
      </c>
      <c r="L959" s="37">
        <f t="shared" si="29"/>
        <v>0</v>
      </c>
    </row>
    <row r="960" spans="2:12" x14ac:dyDescent="0.3">
      <c r="B960" s="33"/>
      <c r="C960" s="34"/>
      <c r="D960" s="34"/>
      <c r="E960" s="38"/>
      <c r="F960" s="35" t="s">
        <v>38</v>
      </c>
      <c r="G960" s="50"/>
      <c r="H960" s="39">
        <v>1</v>
      </c>
      <c r="I960" s="36" t="str">
        <f>IF(F960="EUR",Tabelle1[[#This Row],[Betrag exkl. MwST.]]*Tabelle1[[#This Row],[MwSt. Satz]],"Rg. nicht in EUR")</f>
        <v>Rg. nicht in EUR</v>
      </c>
      <c r="J960" s="37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7">
        <f t="shared" si="28"/>
        <v>0</v>
      </c>
      <c r="L960" s="37">
        <f t="shared" si="29"/>
        <v>0</v>
      </c>
    </row>
    <row r="961" spans="2:12" x14ac:dyDescent="0.3">
      <c r="B961" s="33"/>
      <c r="C961" s="34"/>
      <c r="D961" s="34"/>
      <c r="E961" s="38"/>
      <c r="F961" s="35" t="s">
        <v>38</v>
      </c>
      <c r="G961" s="50"/>
      <c r="H961" s="39">
        <v>1</v>
      </c>
      <c r="I961" s="36" t="str">
        <f>IF(F961="EUR",Tabelle1[[#This Row],[Betrag exkl. MwST.]]*Tabelle1[[#This Row],[MwSt. Satz]],"Rg. nicht in EUR")</f>
        <v>Rg. nicht in EUR</v>
      </c>
      <c r="J961" s="37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7">
        <f t="shared" si="28"/>
        <v>0</v>
      </c>
      <c r="L961" s="37">
        <f t="shared" si="29"/>
        <v>0</v>
      </c>
    </row>
    <row r="962" spans="2:12" x14ac:dyDescent="0.3">
      <c r="B962" s="33"/>
      <c r="C962" s="34"/>
      <c r="D962" s="34"/>
      <c r="E962" s="38"/>
      <c r="F962" s="35" t="s">
        <v>38</v>
      </c>
      <c r="G962" s="50"/>
      <c r="H962" s="39">
        <v>1</v>
      </c>
      <c r="I962" s="36" t="str">
        <f>IF(F962="EUR",Tabelle1[[#This Row],[Betrag exkl. MwST.]]*Tabelle1[[#This Row],[MwSt. Satz]],"Rg. nicht in EUR")</f>
        <v>Rg. nicht in EUR</v>
      </c>
      <c r="J962" s="37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7">
        <f t="shared" si="28"/>
        <v>0</v>
      </c>
      <c r="L962" s="37">
        <f t="shared" si="29"/>
        <v>0</v>
      </c>
    </row>
    <row r="963" spans="2:12" x14ac:dyDescent="0.3">
      <c r="B963" s="33"/>
      <c r="C963" s="34"/>
      <c r="D963" s="34"/>
      <c r="E963" s="38"/>
      <c r="F963" s="35" t="s">
        <v>38</v>
      </c>
      <c r="G963" s="50"/>
      <c r="H963" s="39">
        <v>1</v>
      </c>
      <c r="I963" s="36" t="str">
        <f>IF(F963="EUR",Tabelle1[[#This Row],[Betrag exkl. MwST.]]*Tabelle1[[#This Row],[MwSt. Satz]],"Rg. nicht in EUR")</f>
        <v>Rg. nicht in EUR</v>
      </c>
      <c r="J963" s="37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7">
        <f t="shared" si="28"/>
        <v>0</v>
      </c>
      <c r="L963" s="37">
        <f t="shared" si="29"/>
        <v>0</v>
      </c>
    </row>
    <row r="964" spans="2:12" x14ac:dyDescent="0.3">
      <c r="B964" s="33"/>
      <c r="C964" s="34"/>
      <c r="D964" s="34"/>
      <c r="E964" s="38"/>
      <c r="F964" s="35" t="s">
        <v>38</v>
      </c>
      <c r="G964" s="50"/>
      <c r="H964" s="39">
        <v>1</v>
      </c>
      <c r="I964" s="36" t="str">
        <f>IF(F964="EUR",Tabelle1[[#This Row],[Betrag exkl. MwST.]]*Tabelle1[[#This Row],[MwSt. Satz]],"Rg. nicht in EUR")</f>
        <v>Rg. nicht in EUR</v>
      </c>
      <c r="J964" s="37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7">
        <f t="shared" si="28"/>
        <v>0</v>
      </c>
      <c r="L964" s="37">
        <f t="shared" si="29"/>
        <v>0</v>
      </c>
    </row>
    <row r="965" spans="2:12" x14ac:dyDescent="0.3">
      <c r="B965" s="33"/>
      <c r="C965" s="34"/>
      <c r="D965" s="34"/>
      <c r="E965" s="38"/>
      <c r="F965" s="35" t="s">
        <v>38</v>
      </c>
      <c r="G965" s="50"/>
      <c r="H965" s="39">
        <v>1</v>
      </c>
      <c r="I965" s="36" t="str">
        <f>IF(F965="EUR",Tabelle1[[#This Row],[Betrag exkl. MwST.]]*Tabelle1[[#This Row],[MwSt. Satz]],"Rg. nicht in EUR")</f>
        <v>Rg. nicht in EUR</v>
      </c>
      <c r="J965" s="37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7">
        <f t="shared" si="28"/>
        <v>0</v>
      </c>
      <c r="L965" s="37">
        <f t="shared" si="29"/>
        <v>0</v>
      </c>
    </row>
    <row r="966" spans="2:12" x14ac:dyDescent="0.3">
      <c r="B966" s="33"/>
      <c r="C966" s="34"/>
      <c r="D966" s="34"/>
      <c r="E966" s="38"/>
      <c r="F966" s="35" t="s">
        <v>38</v>
      </c>
      <c r="G966" s="50"/>
      <c r="H966" s="39">
        <v>1</v>
      </c>
      <c r="I966" s="36" t="str">
        <f>IF(F966="EUR",Tabelle1[[#This Row],[Betrag exkl. MwST.]]*Tabelle1[[#This Row],[MwSt. Satz]],"Rg. nicht in EUR")</f>
        <v>Rg. nicht in EUR</v>
      </c>
      <c r="J966" s="37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7">
        <f t="shared" si="28"/>
        <v>0</v>
      </c>
      <c r="L966" s="37">
        <f t="shared" si="29"/>
        <v>0</v>
      </c>
    </row>
    <row r="967" spans="2:12" x14ac:dyDescent="0.3">
      <c r="B967" s="33"/>
      <c r="C967" s="34"/>
      <c r="D967" s="34"/>
      <c r="E967" s="38"/>
      <c r="F967" s="35" t="s">
        <v>38</v>
      </c>
      <c r="G967" s="50"/>
      <c r="H967" s="39">
        <v>1</v>
      </c>
      <c r="I967" s="36" t="str">
        <f>IF(F967="EUR",Tabelle1[[#This Row],[Betrag exkl. MwST.]]*Tabelle1[[#This Row],[MwSt. Satz]],"Rg. nicht in EUR")</f>
        <v>Rg. nicht in EUR</v>
      </c>
      <c r="J967" s="37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7">
        <f t="shared" si="28"/>
        <v>0</v>
      </c>
      <c r="L967" s="37">
        <f t="shared" si="29"/>
        <v>0</v>
      </c>
    </row>
    <row r="968" spans="2:12" x14ac:dyDescent="0.3">
      <c r="B968" s="33"/>
      <c r="C968" s="34"/>
      <c r="D968" s="34"/>
      <c r="E968" s="38"/>
      <c r="F968" s="35" t="s">
        <v>38</v>
      </c>
      <c r="G968" s="50"/>
      <c r="H968" s="39">
        <v>1</v>
      </c>
      <c r="I968" s="36" t="str">
        <f>IF(F968="EUR",Tabelle1[[#This Row],[Betrag exkl. MwST.]]*Tabelle1[[#This Row],[MwSt. Satz]],"Rg. nicht in EUR")</f>
        <v>Rg. nicht in EUR</v>
      </c>
      <c r="J968" s="37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7">
        <f t="shared" si="28"/>
        <v>0</v>
      </c>
      <c r="L968" s="37">
        <f t="shared" si="29"/>
        <v>0</v>
      </c>
    </row>
    <row r="969" spans="2:12" x14ac:dyDescent="0.3">
      <c r="B969" s="33"/>
      <c r="C969" s="34"/>
      <c r="D969" s="34"/>
      <c r="E969" s="38"/>
      <c r="F969" s="35" t="s">
        <v>38</v>
      </c>
      <c r="G969" s="50"/>
      <c r="H969" s="39">
        <v>1</v>
      </c>
      <c r="I969" s="36" t="str">
        <f>IF(F969="EUR",Tabelle1[[#This Row],[Betrag exkl. MwST.]]*Tabelle1[[#This Row],[MwSt. Satz]],"Rg. nicht in EUR")</f>
        <v>Rg. nicht in EUR</v>
      </c>
      <c r="J969" s="37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7">
        <f t="shared" si="28"/>
        <v>0</v>
      </c>
      <c r="L969" s="37">
        <f t="shared" si="29"/>
        <v>0</v>
      </c>
    </row>
    <row r="970" spans="2:12" x14ac:dyDescent="0.3">
      <c r="B970" s="33"/>
      <c r="C970" s="34"/>
      <c r="D970" s="34"/>
      <c r="E970" s="38"/>
      <c r="F970" s="35" t="s">
        <v>38</v>
      </c>
      <c r="G970" s="50"/>
      <c r="H970" s="39">
        <v>1</v>
      </c>
      <c r="I970" s="36" t="str">
        <f>IF(F970="EUR",Tabelle1[[#This Row],[Betrag exkl. MwST.]]*Tabelle1[[#This Row],[MwSt. Satz]],"Rg. nicht in EUR")</f>
        <v>Rg. nicht in EUR</v>
      </c>
      <c r="J970" s="37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7">
        <f t="shared" ref="K970:K999" si="30">H970*J970</f>
        <v>0</v>
      </c>
      <c r="L970" s="37">
        <f t="shared" ref="L970:L999" si="31">J970+K970</f>
        <v>0</v>
      </c>
    </row>
    <row r="971" spans="2:12" x14ac:dyDescent="0.3">
      <c r="B971" s="33"/>
      <c r="C971" s="34"/>
      <c r="D971" s="34"/>
      <c r="E971" s="38"/>
      <c r="F971" s="35" t="s">
        <v>38</v>
      </c>
      <c r="G971" s="50"/>
      <c r="H971" s="39">
        <v>1</v>
      </c>
      <c r="I971" s="36" t="str">
        <f>IF(F971="EUR",Tabelle1[[#This Row],[Betrag exkl. MwST.]]*Tabelle1[[#This Row],[MwSt. Satz]],"Rg. nicht in EUR")</f>
        <v>Rg. nicht in EUR</v>
      </c>
      <c r="J971" s="37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7">
        <f t="shared" si="30"/>
        <v>0</v>
      </c>
      <c r="L971" s="37">
        <f t="shared" si="31"/>
        <v>0</v>
      </c>
    </row>
    <row r="972" spans="2:12" x14ac:dyDescent="0.3">
      <c r="B972" s="33"/>
      <c r="C972" s="34"/>
      <c r="D972" s="34"/>
      <c r="E972" s="38"/>
      <c r="F972" s="35" t="s">
        <v>38</v>
      </c>
      <c r="G972" s="50"/>
      <c r="H972" s="39">
        <v>1</v>
      </c>
      <c r="I972" s="36" t="str">
        <f>IF(F972="EUR",Tabelle1[[#This Row],[Betrag exkl. MwST.]]*Tabelle1[[#This Row],[MwSt. Satz]],"Rg. nicht in EUR")</f>
        <v>Rg. nicht in EUR</v>
      </c>
      <c r="J972" s="37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7">
        <f t="shared" si="30"/>
        <v>0</v>
      </c>
      <c r="L972" s="37">
        <f t="shared" si="31"/>
        <v>0</v>
      </c>
    </row>
    <row r="973" spans="2:12" x14ac:dyDescent="0.3">
      <c r="B973" s="33"/>
      <c r="C973" s="34"/>
      <c r="D973" s="34"/>
      <c r="E973" s="38"/>
      <c r="F973" s="35" t="s">
        <v>38</v>
      </c>
      <c r="G973" s="50"/>
      <c r="H973" s="39">
        <v>1</v>
      </c>
      <c r="I973" s="36" t="str">
        <f>IF(F973="EUR",Tabelle1[[#This Row],[Betrag exkl. MwST.]]*Tabelle1[[#This Row],[MwSt. Satz]],"Rg. nicht in EUR")</f>
        <v>Rg. nicht in EUR</v>
      </c>
      <c r="J973" s="37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7">
        <f t="shared" si="30"/>
        <v>0</v>
      </c>
      <c r="L973" s="37">
        <f t="shared" si="31"/>
        <v>0</v>
      </c>
    </row>
    <row r="974" spans="2:12" x14ac:dyDescent="0.3">
      <c r="B974" s="33"/>
      <c r="C974" s="34"/>
      <c r="D974" s="34"/>
      <c r="E974" s="38"/>
      <c r="F974" s="35" t="s">
        <v>38</v>
      </c>
      <c r="G974" s="50"/>
      <c r="H974" s="39">
        <v>1</v>
      </c>
      <c r="I974" s="36" t="str">
        <f>IF(F974="EUR",Tabelle1[[#This Row],[Betrag exkl. MwST.]]*Tabelle1[[#This Row],[MwSt. Satz]],"Rg. nicht in EUR")</f>
        <v>Rg. nicht in EUR</v>
      </c>
      <c r="J974" s="37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7">
        <f t="shared" si="30"/>
        <v>0</v>
      </c>
      <c r="L974" s="37">
        <f t="shared" si="31"/>
        <v>0</v>
      </c>
    </row>
    <row r="975" spans="2:12" x14ac:dyDescent="0.3">
      <c r="B975" s="33"/>
      <c r="C975" s="34"/>
      <c r="D975" s="34"/>
      <c r="E975" s="38"/>
      <c r="F975" s="35" t="s">
        <v>38</v>
      </c>
      <c r="G975" s="50"/>
      <c r="H975" s="39">
        <v>1</v>
      </c>
      <c r="I975" s="36" t="str">
        <f>IF(F975="EUR",Tabelle1[[#This Row],[Betrag exkl. MwST.]]*Tabelle1[[#This Row],[MwSt. Satz]],"Rg. nicht in EUR")</f>
        <v>Rg. nicht in EUR</v>
      </c>
      <c r="J975" s="37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7">
        <f t="shared" si="30"/>
        <v>0</v>
      </c>
      <c r="L975" s="37">
        <f t="shared" si="31"/>
        <v>0</v>
      </c>
    </row>
    <row r="976" spans="2:12" x14ac:dyDescent="0.3">
      <c r="B976" s="33"/>
      <c r="C976" s="34"/>
      <c r="D976" s="34"/>
      <c r="E976" s="38"/>
      <c r="F976" s="35" t="s">
        <v>38</v>
      </c>
      <c r="G976" s="50"/>
      <c r="H976" s="39">
        <v>1</v>
      </c>
      <c r="I976" s="36" t="str">
        <f>IF(F976="EUR",Tabelle1[[#This Row],[Betrag exkl. MwST.]]*Tabelle1[[#This Row],[MwSt. Satz]],"Rg. nicht in EUR")</f>
        <v>Rg. nicht in EUR</v>
      </c>
      <c r="J976" s="37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7">
        <f t="shared" si="30"/>
        <v>0</v>
      </c>
      <c r="L976" s="37">
        <f t="shared" si="31"/>
        <v>0</v>
      </c>
    </row>
    <row r="977" spans="2:12" x14ac:dyDescent="0.3">
      <c r="B977" s="33"/>
      <c r="C977" s="34"/>
      <c r="D977" s="34"/>
      <c r="E977" s="38"/>
      <c r="F977" s="35" t="s">
        <v>38</v>
      </c>
      <c r="G977" s="50"/>
      <c r="H977" s="39">
        <v>1</v>
      </c>
      <c r="I977" s="36" t="str">
        <f>IF(F977="EUR",Tabelle1[[#This Row],[Betrag exkl. MwST.]]*Tabelle1[[#This Row],[MwSt. Satz]],"Rg. nicht in EUR")</f>
        <v>Rg. nicht in EUR</v>
      </c>
      <c r="J977" s="37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7">
        <f t="shared" si="30"/>
        <v>0</v>
      </c>
      <c r="L977" s="37">
        <f t="shared" si="31"/>
        <v>0</v>
      </c>
    </row>
    <row r="978" spans="2:12" x14ac:dyDescent="0.3">
      <c r="B978" s="33"/>
      <c r="C978" s="34"/>
      <c r="D978" s="34"/>
      <c r="E978" s="38"/>
      <c r="F978" s="35" t="s">
        <v>38</v>
      </c>
      <c r="G978" s="50"/>
      <c r="H978" s="39">
        <v>1</v>
      </c>
      <c r="I978" s="36" t="str">
        <f>IF(F978="EUR",Tabelle1[[#This Row],[Betrag exkl. MwST.]]*Tabelle1[[#This Row],[MwSt. Satz]],"Rg. nicht in EUR")</f>
        <v>Rg. nicht in EUR</v>
      </c>
      <c r="J978" s="37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7">
        <f t="shared" si="30"/>
        <v>0</v>
      </c>
      <c r="L978" s="37">
        <f t="shared" si="31"/>
        <v>0</v>
      </c>
    </row>
    <row r="979" spans="2:12" x14ac:dyDescent="0.3">
      <c r="B979" s="33"/>
      <c r="C979" s="34"/>
      <c r="D979" s="34"/>
      <c r="E979" s="38"/>
      <c r="F979" s="35" t="s">
        <v>38</v>
      </c>
      <c r="G979" s="50"/>
      <c r="H979" s="39">
        <v>1</v>
      </c>
      <c r="I979" s="36" t="str">
        <f>IF(F979="EUR",Tabelle1[[#This Row],[Betrag exkl. MwST.]]*Tabelle1[[#This Row],[MwSt. Satz]],"Rg. nicht in EUR")</f>
        <v>Rg. nicht in EUR</v>
      </c>
      <c r="J979" s="37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7">
        <f t="shared" si="30"/>
        <v>0</v>
      </c>
      <c r="L979" s="37">
        <f t="shared" si="31"/>
        <v>0</v>
      </c>
    </row>
    <row r="980" spans="2:12" x14ac:dyDescent="0.3">
      <c r="B980" s="33"/>
      <c r="C980" s="34"/>
      <c r="D980" s="34"/>
      <c r="E980" s="38"/>
      <c r="F980" s="35" t="s">
        <v>38</v>
      </c>
      <c r="G980" s="50"/>
      <c r="H980" s="39">
        <v>1</v>
      </c>
      <c r="I980" s="36" t="str">
        <f>IF(F980="EUR",Tabelle1[[#This Row],[Betrag exkl. MwST.]]*Tabelle1[[#This Row],[MwSt. Satz]],"Rg. nicht in EUR")</f>
        <v>Rg. nicht in EUR</v>
      </c>
      <c r="J980" s="37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7">
        <f t="shared" si="30"/>
        <v>0</v>
      </c>
      <c r="L980" s="37">
        <f t="shared" si="31"/>
        <v>0</v>
      </c>
    </row>
    <row r="981" spans="2:12" x14ac:dyDescent="0.3">
      <c r="B981" s="33"/>
      <c r="C981" s="34"/>
      <c r="D981" s="34"/>
      <c r="E981" s="38"/>
      <c r="F981" s="35" t="s">
        <v>38</v>
      </c>
      <c r="G981" s="50"/>
      <c r="H981" s="39">
        <v>1</v>
      </c>
      <c r="I981" s="36" t="str">
        <f>IF(F981="EUR",Tabelle1[[#This Row],[Betrag exkl. MwST.]]*Tabelle1[[#This Row],[MwSt. Satz]],"Rg. nicht in EUR")</f>
        <v>Rg. nicht in EUR</v>
      </c>
      <c r="J981" s="37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7">
        <f t="shared" si="30"/>
        <v>0</v>
      </c>
      <c r="L981" s="37">
        <f t="shared" si="31"/>
        <v>0</v>
      </c>
    </row>
    <row r="982" spans="2:12" x14ac:dyDescent="0.3">
      <c r="B982" s="33"/>
      <c r="C982" s="34"/>
      <c r="D982" s="34"/>
      <c r="E982" s="38"/>
      <c r="F982" s="35" t="s">
        <v>38</v>
      </c>
      <c r="G982" s="50"/>
      <c r="H982" s="39">
        <v>1</v>
      </c>
      <c r="I982" s="36" t="str">
        <f>IF(F982="EUR",Tabelle1[[#This Row],[Betrag exkl. MwST.]]*Tabelle1[[#This Row],[MwSt. Satz]],"Rg. nicht in EUR")</f>
        <v>Rg. nicht in EUR</v>
      </c>
      <c r="J982" s="37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7">
        <f t="shared" si="30"/>
        <v>0</v>
      </c>
      <c r="L982" s="37">
        <f t="shared" si="31"/>
        <v>0</v>
      </c>
    </row>
    <row r="983" spans="2:12" x14ac:dyDescent="0.3">
      <c r="B983" s="33"/>
      <c r="C983" s="34"/>
      <c r="D983" s="34"/>
      <c r="E983" s="38"/>
      <c r="F983" s="35" t="s">
        <v>38</v>
      </c>
      <c r="G983" s="50"/>
      <c r="H983" s="39">
        <v>1</v>
      </c>
      <c r="I983" s="36" t="str">
        <f>IF(F983="EUR",Tabelle1[[#This Row],[Betrag exkl. MwST.]]*Tabelle1[[#This Row],[MwSt. Satz]],"Rg. nicht in EUR")</f>
        <v>Rg. nicht in EUR</v>
      </c>
      <c r="J983" s="37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7">
        <f t="shared" si="30"/>
        <v>0</v>
      </c>
      <c r="L983" s="37">
        <f t="shared" si="31"/>
        <v>0</v>
      </c>
    </row>
    <row r="984" spans="2:12" x14ac:dyDescent="0.3">
      <c r="B984" s="33"/>
      <c r="C984" s="34"/>
      <c r="D984" s="34"/>
      <c r="E984" s="38"/>
      <c r="F984" s="35" t="s">
        <v>38</v>
      </c>
      <c r="G984" s="50"/>
      <c r="H984" s="39">
        <v>1</v>
      </c>
      <c r="I984" s="36" t="str">
        <f>IF(F984="EUR",Tabelle1[[#This Row],[Betrag exkl. MwST.]]*Tabelle1[[#This Row],[MwSt. Satz]],"Rg. nicht in EUR")</f>
        <v>Rg. nicht in EUR</v>
      </c>
      <c r="J984" s="37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7">
        <f t="shared" si="30"/>
        <v>0</v>
      </c>
      <c r="L984" s="37">
        <f t="shared" si="31"/>
        <v>0</v>
      </c>
    </row>
    <row r="985" spans="2:12" x14ac:dyDescent="0.3">
      <c r="B985" s="33"/>
      <c r="C985" s="34"/>
      <c r="D985" s="34"/>
      <c r="E985" s="38"/>
      <c r="F985" s="35" t="s">
        <v>38</v>
      </c>
      <c r="G985" s="50"/>
      <c r="H985" s="39">
        <v>1</v>
      </c>
      <c r="I985" s="36" t="str">
        <f>IF(F985="EUR",Tabelle1[[#This Row],[Betrag exkl. MwST.]]*Tabelle1[[#This Row],[MwSt. Satz]],"Rg. nicht in EUR")</f>
        <v>Rg. nicht in EUR</v>
      </c>
      <c r="J985" s="37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7">
        <f t="shared" si="30"/>
        <v>0</v>
      </c>
      <c r="L985" s="37">
        <f t="shared" si="31"/>
        <v>0</v>
      </c>
    </row>
    <row r="986" spans="2:12" x14ac:dyDescent="0.3">
      <c r="B986" s="33"/>
      <c r="C986" s="34"/>
      <c r="D986" s="34"/>
      <c r="E986" s="38"/>
      <c r="F986" s="35" t="s">
        <v>38</v>
      </c>
      <c r="G986" s="50"/>
      <c r="H986" s="39">
        <v>1</v>
      </c>
      <c r="I986" s="36" t="str">
        <f>IF(F986="EUR",Tabelle1[[#This Row],[Betrag exkl. MwST.]]*Tabelle1[[#This Row],[MwSt. Satz]],"Rg. nicht in EUR")</f>
        <v>Rg. nicht in EUR</v>
      </c>
      <c r="J986" s="37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7">
        <f t="shared" si="30"/>
        <v>0</v>
      </c>
      <c r="L986" s="37">
        <f t="shared" si="31"/>
        <v>0</v>
      </c>
    </row>
    <row r="987" spans="2:12" x14ac:dyDescent="0.3">
      <c r="B987" s="33"/>
      <c r="C987" s="34"/>
      <c r="D987" s="34"/>
      <c r="E987" s="38"/>
      <c r="F987" s="35" t="s">
        <v>38</v>
      </c>
      <c r="G987" s="50"/>
      <c r="H987" s="39">
        <v>1</v>
      </c>
      <c r="I987" s="36" t="str">
        <f>IF(F987="EUR",Tabelle1[[#This Row],[Betrag exkl. MwST.]]*Tabelle1[[#This Row],[MwSt. Satz]],"Rg. nicht in EUR")</f>
        <v>Rg. nicht in EUR</v>
      </c>
      <c r="J987" s="37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7">
        <f t="shared" si="30"/>
        <v>0</v>
      </c>
      <c r="L987" s="37">
        <f t="shared" si="31"/>
        <v>0</v>
      </c>
    </row>
    <row r="988" spans="2:12" x14ac:dyDescent="0.3">
      <c r="B988" s="33"/>
      <c r="C988" s="34"/>
      <c r="D988" s="34"/>
      <c r="E988" s="38"/>
      <c r="F988" s="35" t="s">
        <v>38</v>
      </c>
      <c r="G988" s="50"/>
      <c r="H988" s="39">
        <v>1</v>
      </c>
      <c r="I988" s="36" t="str">
        <f>IF(F988="EUR",Tabelle1[[#This Row],[Betrag exkl. MwST.]]*Tabelle1[[#This Row],[MwSt. Satz]],"Rg. nicht in EUR")</f>
        <v>Rg. nicht in EUR</v>
      </c>
      <c r="J988" s="37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7">
        <f t="shared" si="30"/>
        <v>0</v>
      </c>
      <c r="L988" s="37">
        <f t="shared" si="31"/>
        <v>0</v>
      </c>
    </row>
    <row r="989" spans="2:12" x14ac:dyDescent="0.3">
      <c r="B989" s="33"/>
      <c r="C989" s="34"/>
      <c r="D989" s="34"/>
      <c r="E989" s="38"/>
      <c r="F989" s="35" t="s">
        <v>38</v>
      </c>
      <c r="G989" s="50"/>
      <c r="H989" s="39">
        <v>1</v>
      </c>
      <c r="I989" s="36" t="str">
        <f>IF(F989="EUR",Tabelle1[[#This Row],[Betrag exkl. MwST.]]*Tabelle1[[#This Row],[MwSt. Satz]],"Rg. nicht in EUR")</f>
        <v>Rg. nicht in EUR</v>
      </c>
      <c r="J989" s="37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7">
        <f t="shared" si="30"/>
        <v>0</v>
      </c>
      <c r="L989" s="37">
        <f t="shared" si="31"/>
        <v>0</v>
      </c>
    </row>
    <row r="990" spans="2:12" x14ac:dyDescent="0.3">
      <c r="B990" s="33"/>
      <c r="C990" s="34"/>
      <c r="D990" s="34"/>
      <c r="E990" s="38"/>
      <c r="F990" s="35" t="s">
        <v>38</v>
      </c>
      <c r="G990" s="50"/>
      <c r="H990" s="39">
        <v>1</v>
      </c>
      <c r="I990" s="36" t="str">
        <f>IF(F990="EUR",Tabelle1[[#This Row],[Betrag exkl. MwST.]]*Tabelle1[[#This Row],[MwSt. Satz]],"Rg. nicht in EUR")</f>
        <v>Rg. nicht in EUR</v>
      </c>
      <c r="J990" s="37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7">
        <f t="shared" si="30"/>
        <v>0</v>
      </c>
      <c r="L990" s="37">
        <f t="shared" si="31"/>
        <v>0</v>
      </c>
    </row>
    <row r="991" spans="2:12" x14ac:dyDescent="0.3">
      <c r="B991" s="33"/>
      <c r="C991" s="34"/>
      <c r="D991" s="34"/>
      <c r="E991" s="38"/>
      <c r="F991" s="35" t="s">
        <v>38</v>
      </c>
      <c r="G991" s="50"/>
      <c r="H991" s="39">
        <v>1</v>
      </c>
      <c r="I991" s="36" t="str">
        <f>IF(F991="EUR",Tabelle1[[#This Row],[Betrag exkl. MwST.]]*Tabelle1[[#This Row],[MwSt. Satz]],"Rg. nicht in EUR")</f>
        <v>Rg. nicht in EUR</v>
      </c>
      <c r="J991" s="37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7">
        <f t="shared" si="30"/>
        <v>0</v>
      </c>
      <c r="L991" s="37">
        <f t="shared" si="31"/>
        <v>0</v>
      </c>
    </row>
    <row r="992" spans="2:12" x14ac:dyDescent="0.3">
      <c r="B992" s="33"/>
      <c r="C992" s="34"/>
      <c r="D992" s="34"/>
      <c r="E992" s="38"/>
      <c r="F992" s="35" t="s">
        <v>38</v>
      </c>
      <c r="G992" s="50"/>
      <c r="H992" s="39">
        <v>1</v>
      </c>
      <c r="I992" s="36" t="str">
        <f>IF(F992="EUR",Tabelle1[[#This Row],[Betrag exkl. MwST.]]*Tabelle1[[#This Row],[MwSt. Satz]],"Rg. nicht in EUR")</f>
        <v>Rg. nicht in EUR</v>
      </c>
      <c r="J992" s="37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7">
        <f t="shared" si="30"/>
        <v>0</v>
      </c>
      <c r="L992" s="37">
        <f t="shared" si="31"/>
        <v>0</v>
      </c>
    </row>
    <row r="993" spans="2:12" x14ac:dyDescent="0.3">
      <c r="B993" s="33"/>
      <c r="C993" s="34"/>
      <c r="D993" s="34"/>
      <c r="E993" s="38"/>
      <c r="F993" s="35" t="s">
        <v>38</v>
      </c>
      <c r="G993" s="50"/>
      <c r="H993" s="39">
        <v>1</v>
      </c>
      <c r="I993" s="36" t="str">
        <f>IF(F993="EUR",Tabelle1[[#This Row],[Betrag exkl. MwST.]]*Tabelle1[[#This Row],[MwSt. Satz]],"Rg. nicht in EUR")</f>
        <v>Rg. nicht in EUR</v>
      </c>
      <c r="J993" s="37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7">
        <f t="shared" si="30"/>
        <v>0</v>
      </c>
      <c r="L993" s="37">
        <f t="shared" si="31"/>
        <v>0</v>
      </c>
    </row>
    <row r="994" spans="2:12" x14ac:dyDescent="0.3">
      <c r="B994" s="33"/>
      <c r="C994" s="34"/>
      <c r="D994" s="34"/>
      <c r="E994" s="38"/>
      <c r="F994" s="35" t="s">
        <v>38</v>
      </c>
      <c r="G994" s="50"/>
      <c r="H994" s="39">
        <v>1</v>
      </c>
      <c r="I994" s="36" t="str">
        <f>IF(F994="EUR",Tabelle1[[#This Row],[Betrag exkl. MwST.]]*Tabelle1[[#This Row],[MwSt. Satz]],"Rg. nicht in EUR")</f>
        <v>Rg. nicht in EUR</v>
      </c>
      <c r="J994" s="37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7">
        <f t="shared" si="30"/>
        <v>0</v>
      </c>
      <c r="L994" s="37">
        <f t="shared" si="31"/>
        <v>0</v>
      </c>
    </row>
    <row r="995" spans="2:12" x14ac:dyDescent="0.3">
      <c r="B995" s="33"/>
      <c r="C995" s="34"/>
      <c r="D995" s="34"/>
      <c r="E995" s="38"/>
      <c r="F995" s="35" t="s">
        <v>38</v>
      </c>
      <c r="G995" s="50"/>
      <c r="H995" s="39">
        <v>1</v>
      </c>
      <c r="I995" s="36" t="str">
        <f>IF(F995="EUR",Tabelle1[[#This Row],[Betrag exkl. MwST.]]*Tabelle1[[#This Row],[MwSt. Satz]],"Rg. nicht in EUR")</f>
        <v>Rg. nicht in EUR</v>
      </c>
      <c r="J995" s="37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7">
        <f t="shared" si="30"/>
        <v>0</v>
      </c>
      <c r="L995" s="37">
        <f t="shared" si="31"/>
        <v>0</v>
      </c>
    </row>
    <row r="996" spans="2:12" x14ac:dyDescent="0.3">
      <c r="B996" s="33"/>
      <c r="C996" s="34"/>
      <c r="D996" s="34"/>
      <c r="E996" s="38"/>
      <c r="F996" s="35" t="s">
        <v>38</v>
      </c>
      <c r="G996" s="50"/>
      <c r="H996" s="39">
        <v>1</v>
      </c>
      <c r="I996" s="36" t="str">
        <f>IF(F996="EUR",Tabelle1[[#This Row],[Betrag exkl. MwST.]]*Tabelle1[[#This Row],[MwSt. Satz]],"Rg. nicht in EUR")</f>
        <v>Rg. nicht in EUR</v>
      </c>
      <c r="J996" s="37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7">
        <f t="shared" si="30"/>
        <v>0</v>
      </c>
      <c r="L996" s="37">
        <f t="shared" si="31"/>
        <v>0</v>
      </c>
    </row>
    <row r="997" spans="2:12" x14ac:dyDescent="0.3">
      <c r="B997" s="33"/>
      <c r="C997" s="34"/>
      <c r="D997" s="34"/>
      <c r="E997" s="38"/>
      <c r="F997" s="35" t="s">
        <v>38</v>
      </c>
      <c r="G997" s="50"/>
      <c r="H997" s="39">
        <v>1</v>
      </c>
      <c r="I997" s="36" t="str">
        <f>IF(F997="EUR",Tabelle1[[#This Row],[Betrag exkl. MwST.]]*Tabelle1[[#This Row],[MwSt. Satz]],"Rg. nicht in EUR")</f>
        <v>Rg. nicht in EUR</v>
      </c>
      <c r="J997" s="37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7">
        <f t="shared" si="30"/>
        <v>0</v>
      </c>
      <c r="L997" s="37">
        <f t="shared" si="31"/>
        <v>0</v>
      </c>
    </row>
    <row r="998" spans="2:12" x14ac:dyDescent="0.3">
      <c r="B998" s="33"/>
      <c r="C998" s="34"/>
      <c r="D998" s="34"/>
      <c r="E998" s="38"/>
      <c r="F998" s="35" t="s">
        <v>38</v>
      </c>
      <c r="G998" s="50"/>
      <c r="H998" s="39">
        <v>1</v>
      </c>
      <c r="I998" s="36" t="str">
        <f>IF(F998="EUR",Tabelle1[[#This Row],[Betrag exkl. MwST.]]*Tabelle1[[#This Row],[MwSt. Satz]],"Rg. nicht in EUR")</f>
        <v>Rg. nicht in EUR</v>
      </c>
      <c r="J998" s="37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7">
        <f t="shared" si="30"/>
        <v>0</v>
      </c>
      <c r="L998" s="37">
        <f t="shared" si="31"/>
        <v>0</v>
      </c>
    </row>
    <row r="999" spans="2:12" ht="16.5" thickBot="1" x14ac:dyDescent="0.35">
      <c r="B999" s="53"/>
      <c r="C999" s="44"/>
      <c r="D999" s="44"/>
      <c r="E999" s="45"/>
      <c r="F999" s="52" t="s">
        <v>38</v>
      </c>
      <c r="G999" s="62"/>
      <c r="H999" s="46">
        <v>1</v>
      </c>
      <c r="I999" s="47" t="str">
        <f>IF(F999="EUR",Tabelle1[[#This Row],[Betrag exkl. MwST.]]*Tabelle1[[#This Row],[MwSt. Satz]],"Rg. nicht in EUR")</f>
        <v>Rg. nicht in EUR</v>
      </c>
      <c r="J999" s="48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8">
        <f t="shared" si="30"/>
        <v>0</v>
      </c>
      <c r="L999" s="48">
        <f t="shared" si="31"/>
        <v>0</v>
      </c>
    </row>
  </sheetData>
  <sheetProtection algorithmName="SHA-512" hashValue="4NRbTBTXnDtu8WtOo6jXPhxX53grSArEmB5Cu2DTR03L7ha4bbOUiMaV0Wne94I8SMsFQILIryTTvEjrICbHdg==" saltValue="5cQi0/odpfHA+Xs2jfb2dw==" spinCount="100000" sheet="1" objects="1" scenarios="1" selectLockedCells="1"/>
  <protectedRanges>
    <protectedRange sqref="B10:H999" name="Bereich1_2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000-000000000000}">
      <formula1>"EUR,CHF"</formula1>
    </dataValidation>
    <dataValidation type="date" allowBlank="1" showInputMessage="1" showErrorMessage="1" errorTitle="Falsche Periode" error="Das Rechnungsdatum muss zwischen dem 01.01.2020 und dem 31.03.2020 liegen." sqref="B10:B999" xr:uid="{C9E36115-9F3B-4D32-91CA-6808C5AB383F}">
      <formula1>44197</formula1>
      <formula2>44286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S999"/>
  <sheetViews>
    <sheetView topLeftCell="A4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K2" s="49"/>
      <c r="L2" s="49"/>
    </row>
    <row r="3" spans="2:12" ht="16.5" x14ac:dyDescent="0.3">
      <c r="B3" s="2" t="s">
        <v>1</v>
      </c>
      <c r="C3" s="13" t="str">
        <f>'1. Quartal Vorsteuern'!C3</f>
        <v>CHF</v>
      </c>
      <c r="K3" s="49"/>
      <c r="L3" s="49"/>
    </row>
    <row r="4" spans="2:12" ht="17.25" thickBot="1" x14ac:dyDescent="0.35">
      <c r="B4" s="3" t="s">
        <v>2</v>
      </c>
      <c r="C4" s="4" t="s">
        <v>61</v>
      </c>
      <c r="K4" s="49"/>
      <c r="L4" s="49"/>
    </row>
    <row r="5" spans="2:12" ht="17.25" thickBot="1" x14ac:dyDescent="0.35">
      <c r="B5" s="5"/>
      <c r="F5" s="77" t="s">
        <v>59</v>
      </c>
      <c r="G5" s="78"/>
      <c r="H5" s="79"/>
      <c r="K5" s="49"/>
      <c r="L5" s="49"/>
    </row>
    <row r="6" spans="2:12" ht="20.25" thickBot="1" x14ac:dyDescent="0.4">
      <c r="B6" s="74" t="s">
        <v>26</v>
      </c>
      <c r="C6" s="75"/>
      <c r="D6" s="76"/>
      <c r="F6" s="80"/>
      <c r="G6" s="81"/>
      <c r="H6" s="82"/>
      <c r="K6" s="49"/>
      <c r="L6" s="49"/>
    </row>
    <row r="7" spans="2:12" x14ac:dyDescent="0.3">
      <c r="I7" s="8"/>
    </row>
    <row r="8" spans="2:12" ht="17.25" thickBot="1" x14ac:dyDescent="0.35">
      <c r="B8" s="7"/>
    </row>
    <row r="9" spans="2:12" ht="16.5" x14ac:dyDescent="0.3">
      <c r="B9" s="40" t="s">
        <v>4</v>
      </c>
      <c r="C9" s="41" t="s">
        <v>3</v>
      </c>
      <c r="D9" s="41" t="s">
        <v>13</v>
      </c>
      <c r="E9" s="41" t="s">
        <v>5</v>
      </c>
      <c r="F9" s="41" t="s">
        <v>51</v>
      </c>
      <c r="G9" s="41" t="s">
        <v>53</v>
      </c>
      <c r="H9" s="41" t="s">
        <v>24</v>
      </c>
      <c r="I9" s="41" t="s">
        <v>8</v>
      </c>
      <c r="J9" s="41" t="s">
        <v>7</v>
      </c>
      <c r="K9" s="41" t="s">
        <v>9</v>
      </c>
      <c r="L9" s="41" t="s">
        <v>10</v>
      </c>
    </row>
    <row r="10" spans="2:12" x14ac:dyDescent="0.3">
      <c r="B10" s="42"/>
      <c r="C10" s="34"/>
      <c r="D10" s="34"/>
      <c r="E10" s="35"/>
      <c r="F10" s="35" t="s">
        <v>38</v>
      </c>
      <c r="G10" s="50"/>
      <c r="H10" s="39">
        <v>1</v>
      </c>
      <c r="I10" s="51" t="str">
        <f>IF(F10="EUR",Tabelle13[[#This Row],[Betrag exkl. MwST.]]*Tabelle13[[#This Row],[MwSt. Satz]],"Rg. Nicht in EUR")</f>
        <v>Rg. Nicht in EUR</v>
      </c>
      <c r="J10" s="37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38</v>
      </c>
      <c r="G11" s="50"/>
      <c r="H11" s="39">
        <v>7.6999999999999999E-2</v>
      </c>
      <c r="I11" s="51" t="str">
        <f>IF(F11="EUR",Tabelle13[[#This Row],[Betrag exkl. MwST.]]*Tabelle13[[#This Row],[MwSt. Satz]],"Rg. Nicht in EUR")</f>
        <v>Rg. Nicht in EUR</v>
      </c>
      <c r="J11" s="37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38</v>
      </c>
      <c r="G12" s="50"/>
      <c r="H12" s="39">
        <v>7.6999999999999999E-2</v>
      </c>
      <c r="I12" s="51" t="str">
        <f>IF(F12="EUR",Tabelle13[[#This Row],[Betrag exkl. MwST.]]*Tabelle13[[#This Row],[MwSt. Satz]],"Rg. Nicht in EUR")</f>
        <v>Rg. Nicht in EUR</v>
      </c>
      <c r="J12" s="37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38</v>
      </c>
      <c r="G13" s="50"/>
      <c r="H13" s="39">
        <v>7.6999999999999999E-2</v>
      </c>
      <c r="I13" s="51" t="str">
        <f>IF(F13="EUR",Tabelle13[[#This Row],[Betrag exkl. MwST.]]*Tabelle13[[#This Row],[MwSt. Satz]],"Rg. Nicht in EUR")</f>
        <v>Rg. Nicht in EUR</v>
      </c>
      <c r="J13" s="37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38</v>
      </c>
      <c r="G14" s="50"/>
      <c r="H14" s="39">
        <v>7.6999999999999999E-2</v>
      </c>
      <c r="I14" s="36" t="str">
        <f>IF(F14="EUR",Tabelle13[[#This Row],[Betrag exkl. MwST.]]*Tabelle13[[#This Row],[MwSt. Satz]],"Rg. Nicht in EUR")</f>
        <v>Rg. Nicht in EUR</v>
      </c>
      <c r="J14" s="37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38</v>
      </c>
      <c r="G15" s="50"/>
      <c r="H15" s="39">
        <v>7.6999999999999999E-2</v>
      </c>
      <c r="I15" s="36" t="str">
        <f>IF(F15="EUR",Tabelle13[[#This Row],[Betrag exkl. MwST.]]*Tabelle13[[#This Row],[MwSt. Satz]],"Rg. Nicht in EUR")</f>
        <v>Rg. Nicht in EUR</v>
      </c>
      <c r="J15" s="37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38</v>
      </c>
      <c r="G16" s="50"/>
      <c r="H16" s="39">
        <v>7.6999999999999999E-2</v>
      </c>
      <c r="I16" s="36" t="str">
        <f>IF(F16="EUR",Tabelle13[[#This Row],[Betrag exkl. MwST.]]*Tabelle13[[#This Row],[MwSt. Satz]],"Rg. Nicht in EUR")</f>
        <v>Rg. Nicht in EUR</v>
      </c>
      <c r="J16" s="37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38</v>
      </c>
      <c r="G17" s="50"/>
      <c r="H17" s="39">
        <v>7.6999999999999999E-2</v>
      </c>
      <c r="I17" s="36" t="str">
        <f>IF(F17="EUR",Tabelle13[[#This Row],[Betrag exkl. MwST.]]*Tabelle13[[#This Row],[MwSt. Satz]],"Rg. Nicht in EUR")</f>
        <v>Rg. Nicht in EUR</v>
      </c>
      <c r="J17" s="37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38</v>
      </c>
      <c r="G18" s="50"/>
      <c r="H18" s="39">
        <v>7.6999999999999999E-2</v>
      </c>
      <c r="I18" s="36" t="str">
        <f>IF(F18="EUR",Tabelle13[[#This Row],[Betrag exkl. MwST.]]*Tabelle13[[#This Row],[MwSt. Satz]],"Rg. Nicht in EUR")</f>
        <v>Rg. Nicht in EUR</v>
      </c>
      <c r="J18" s="37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38</v>
      </c>
      <c r="G19" s="50"/>
      <c r="H19" s="39">
        <v>7.6999999999999999E-2</v>
      </c>
      <c r="I19" s="36" t="str">
        <f>IF(F19="EUR",Tabelle13[[#This Row],[Betrag exkl. MwST.]]*Tabelle13[[#This Row],[MwSt. Satz]],"Rg. Nicht in EUR")</f>
        <v>Rg. Nicht in EUR</v>
      </c>
      <c r="J19" s="37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38</v>
      </c>
      <c r="G20" s="50"/>
      <c r="H20" s="39">
        <v>7.6999999999999999E-2</v>
      </c>
      <c r="I20" s="36" t="str">
        <f>IF(F20="EUR",Tabelle13[[#This Row],[Betrag exkl. MwST.]]*Tabelle13[[#This Row],[MwSt. Satz]],"Rg. Nicht in EUR")</f>
        <v>Rg. Nicht in EUR</v>
      </c>
      <c r="J20" s="37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38</v>
      </c>
      <c r="G21" s="50"/>
      <c r="H21" s="39">
        <v>7.6999999999999999E-2</v>
      </c>
      <c r="I21" s="36" t="str">
        <f>IF(F21="EUR",Tabelle13[[#This Row],[Betrag exkl. MwST.]]*Tabelle13[[#This Row],[MwSt. Satz]],"Rg. Nicht in EUR")</f>
        <v>Rg. Nicht in EUR</v>
      </c>
      <c r="J21" s="37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38</v>
      </c>
      <c r="G22" s="50"/>
      <c r="H22" s="39">
        <v>7.6999999999999999E-2</v>
      </c>
      <c r="I22" s="36" t="str">
        <f>IF(F22="EUR",Tabelle13[[#This Row],[Betrag exkl. MwST.]]*Tabelle13[[#This Row],[MwSt. Satz]],"Rg. Nicht in EUR")</f>
        <v>Rg. Nicht in EUR</v>
      </c>
      <c r="J22" s="37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38</v>
      </c>
      <c r="G23" s="50"/>
      <c r="H23" s="39">
        <v>7.6999999999999999E-2</v>
      </c>
      <c r="I23" s="36" t="str">
        <f>IF(F23="EUR",Tabelle13[[#This Row],[Betrag exkl. MwST.]]*Tabelle13[[#This Row],[MwSt. Satz]],"Rg. Nicht in EUR")</f>
        <v>Rg. Nicht in EUR</v>
      </c>
      <c r="J23" s="37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38</v>
      </c>
      <c r="G24" s="50"/>
      <c r="H24" s="39">
        <v>7.6999999999999999E-2</v>
      </c>
      <c r="I24" s="36" t="str">
        <f>IF(F24="EUR",Tabelle13[[#This Row],[Betrag exkl. MwST.]]*Tabelle13[[#This Row],[MwSt. Satz]],"Rg. Nicht in EUR")</f>
        <v>Rg. Nicht in EUR</v>
      </c>
      <c r="J24" s="37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38</v>
      </c>
      <c r="G25" s="50"/>
      <c r="H25" s="39">
        <v>7.6999999999999999E-2</v>
      </c>
      <c r="I25" s="36" t="str">
        <f>IF(F25="EUR",Tabelle13[[#This Row],[Betrag exkl. MwST.]]*Tabelle13[[#This Row],[MwSt. Satz]],"Rg. Nicht in EUR")</f>
        <v>Rg. Nicht in EUR</v>
      </c>
      <c r="J25" s="37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38</v>
      </c>
      <c r="G26" s="50"/>
      <c r="H26" s="39">
        <v>7.6999999999999999E-2</v>
      </c>
      <c r="I26" s="36" t="str">
        <f>IF(F26="EUR",Tabelle13[[#This Row],[Betrag exkl. MwST.]]*Tabelle13[[#This Row],[MwSt. Satz]],"Rg. Nicht in EUR")</f>
        <v>Rg. Nicht in EUR</v>
      </c>
      <c r="J26" s="37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38</v>
      </c>
      <c r="G27" s="50"/>
      <c r="H27" s="39">
        <v>7.6999999999999999E-2</v>
      </c>
      <c r="I27" s="36" t="str">
        <f>IF(F27="EUR",Tabelle13[[#This Row],[Betrag exkl. MwST.]]*Tabelle13[[#This Row],[MwSt. Satz]],"Rg. Nicht in EUR")</f>
        <v>Rg. Nicht in EUR</v>
      </c>
      <c r="J27" s="37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38</v>
      </c>
      <c r="G28" s="50"/>
      <c r="H28" s="39">
        <v>7.6999999999999999E-2</v>
      </c>
      <c r="I28" s="36" t="str">
        <f>IF(F28="EUR",Tabelle13[[#This Row],[Betrag exkl. MwST.]]*Tabelle13[[#This Row],[MwSt. Satz]],"Rg. Nicht in EUR")</f>
        <v>Rg. Nicht in EUR</v>
      </c>
      <c r="J28" s="37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38</v>
      </c>
      <c r="G29" s="50"/>
      <c r="H29" s="39">
        <v>7.6999999999999999E-2</v>
      </c>
      <c r="I29" s="36" t="str">
        <f>IF(F29="EUR",Tabelle13[[#This Row],[Betrag exkl. MwST.]]*Tabelle13[[#This Row],[MwSt. Satz]],"Rg. Nicht in EUR")</f>
        <v>Rg. Nicht in EUR</v>
      </c>
      <c r="J29" s="37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38</v>
      </c>
      <c r="G30" s="50"/>
      <c r="H30" s="39">
        <v>7.6999999999999999E-2</v>
      </c>
      <c r="I30" s="36" t="str">
        <f>IF(F30="EUR",Tabelle13[[#This Row],[Betrag exkl. MwST.]]*Tabelle13[[#This Row],[MwSt. Satz]],"Rg. Nicht in EUR")</f>
        <v>Rg. Nicht in EUR</v>
      </c>
      <c r="J30" s="37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38</v>
      </c>
      <c r="G31" s="50"/>
      <c r="H31" s="39">
        <v>7.6999999999999999E-2</v>
      </c>
      <c r="I31" s="36" t="str">
        <f>IF(F31="EUR",Tabelle13[[#This Row],[Betrag exkl. MwST.]]*Tabelle13[[#This Row],[MwSt. Satz]],"Rg. Nicht in EUR")</f>
        <v>Rg. Nicht in EUR</v>
      </c>
      <c r="J31" s="37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38</v>
      </c>
      <c r="G32" s="50"/>
      <c r="H32" s="39">
        <v>7.6999999999999999E-2</v>
      </c>
      <c r="I32" s="36" t="str">
        <f>IF(F32="EUR",Tabelle13[[#This Row],[Betrag exkl. MwST.]]*Tabelle13[[#This Row],[MwSt. Satz]],"Rg. Nicht in EUR")</f>
        <v>Rg. Nicht in EUR</v>
      </c>
      <c r="J32" s="37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9" ht="16.5" customHeight="1" x14ac:dyDescent="0.3">
      <c r="B33" s="42"/>
      <c r="C33" s="34"/>
      <c r="D33" s="34"/>
      <c r="E33" s="38"/>
      <c r="F33" s="35" t="s">
        <v>38</v>
      </c>
      <c r="G33" s="50"/>
      <c r="H33" s="39">
        <v>7.6999999999999999E-2</v>
      </c>
      <c r="I33" s="36" t="str">
        <f>IF(F33="EUR",Tabelle13[[#This Row],[Betrag exkl. MwST.]]*Tabelle13[[#This Row],[MwSt. Satz]],"Rg. Nicht in EUR")</f>
        <v>Rg. Nicht in EUR</v>
      </c>
      <c r="J33" s="37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9" ht="16.5" customHeight="1" x14ac:dyDescent="0.3">
      <c r="B34" s="42"/>
      <c r="C34" s="34"/>
      <c r="D34" s="34"/>
      <c r="E34" s="38"/>
      <c r="F34" s="35" t="s">
        <v>38</v>
      </c>
      <c r="G34" s="50"/>
      <c r="H34" s="39">
        <v>7.6999999999999999E-2</v>
      </c>
      <c r="I34" s="36" t="str">
        <f>IF(F34="EUR",Tabelle13[[#This Row],[Betrag exkl. MwST.]]*Tabelle13[[#This Row],[MwSt. Satz]],"Rg. Nicht in EUR")</f>
        <v>Rg. Nicht in EUR</v>
      </c>
      <c r="J34" s="37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9" x14ac:dyDescent="0.3">
      <c r="B35" s="42"/>
      <c r="C35" s="34"/>
      <c r="D35" s="34"/>
      <c r="E35" s="38"/>
      <c r="F35" s="35" t="s">
        <v>38</v>
      </c>
      <c r="G35" s="50"/>
      <c r="H35" s="39">
        <v>7.6999999999999999E-2</v>
      </c>
      <c r="I35" s="36" t="str">
        <f>IF(F35="EUR",Tabelle13[[#This Row],[Betrag exkl. MwST.]]*Tabelle13[[#This Row],[MwSt. Satz]],"Rg. Nicht in EUR")</f>
        <v>Rg. Nicht in EUR</v>
      </c>
      <c r="J35" s="37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9" x14ac:dyDescent="0.3">
      <c r="B36" s="42"/>
      <c r="C36" s="34"/>
      <c r="D36" s="34"/>
      <c r="E36" s="38"/>
      <c r="F36" s="35" t="s">
        <v>38</v>
      </c>
      <c r="G36" s="50"/>
      <c r="H36" s="39">
        <v>7.6999999999999999E-2</v>
      </c>
      <c r="I36" s="36" t="str">
        <f>IF(F36="EUR",Tabelle13[[#This Row],[Betrag exkl. MwST.]]*Tabelle13[[#This Row],[MwSt. Satz]],"Rg. Nicht in EUR")</f>
        <v>Rg. Nicht in EUR</v>
      </c>
      <c r="J36" s="37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  <c r="S36" s="8"/>
    </row>
    <row r="37" spans="2:19" x14ac:dyDescent="0.3">
      <c r="B37" s="42"/>
      <c r="C37" s="34"/>
      <c r="D37" s="34"/>
      <c r="E37" s="38"/>
      <c r="F37" s="35" t="s">
        <v>38</v>
      </c>
      <c r="G37" s="50"/>
      <c r="H37" s="39">
        <v>7.6999999999999999E-2</v>
      </c>
      <c r="I37" s="36" t="str">
        <f>IF(F37="EUR",Tabelle13[[#This Row],[Betrag exkl. MwST.]]*Tabelle13[[#This Row],[MwSt. Satz]],"Rg. Nicht in EUR")</f>
        <v>Rg. Nicht in EUR</v>
      </c>
      <c r="J37" s="37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  <c r="S37" s="8"/>
    </row>
    <row r="38" spans="2:19" x14ac:dyDescent="0.3">
      <c r="B38" s="42"/>
      <c r="C38" s="34"/>
      <c r="D38" s="34"/>
      <c r="E38" s="38"/>
      <c r="F38" s="35" t="s">
        <v>38</v>
      </c>
      <c r="G38" s="50"/>
      <c r="H38" s="39">
        <v>7.6999999999999999E-2</v>
      </c>
      <c r="I38" s="36" t="str">
        <f>IF(F38="EUR",Tabelle13[[#This Row],[Betrag exkl. MwST.]]*Tabelle13[[#This Row],[MwSt. Satz]],"Rg. Nicht in EUR")</f>
        <v>Rg. Nicht in EUR</v>
      </c>
      <c r="J38" s="37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  <c r="S38" s="8"/>
    </row>
    <row r="39" spans="2:19" x14ac:dyDescent="0.3">
      <c r="B39" s="42"/>
      <c r="C39" s="34"/>
      <c r="D39" s="34"/>
      <c r="E39" s="38"/>
      <c r="F39" s="35" t="s">
        <v>38</v>
      </c>
      <c r="G39" s="50"/>
      <c r="H39" s="39">
        <v>7.6999999999999999E-2</v>
      </c>
      <c r="I39" s="36" t="str">
        <f>IF(F39="EUR",Tabelle13[[#This Row],[Betrag exkl. MwST.]]*Tabelle13[[#This Row],[MwSt. Satz]],"Rg. Nicht in EUR")</f>
        <v>Rg. Nicht in EUR</v>
      </c>
      <c r="J39" s="37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  <c r="S39" s="8"/>
    </row>
    <row r="40" spans="2:19" x14ac:dyDescent="0.3">
      <c r="B40" s="42"/>
      <c r="C40" s="34"/>
      <c r="D40" s="34"/>
      <c r="E40" s="38"/>
      <c r="F40" s="35" t="s">
        <v>38</v>
      </c>
      <c r="G40" s="50"/>
      <c r="H40" s="39">
        <v>7.6999999999999999E-2</v>
      </c>
      <c r="I40" s="36" t="str">
        <f>IF(F40="EUR",Tabelle13[[#This Row],[Betrag exkl. MwST.]]*Tabelle13[[#This Row],[MwSt. Satz]],"Rg. Nicht in EUR")</f>
        <v>Rg. Nicht in EUR</v>
      </c>
      <c r="J40" s="37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  <c r="S40" s="8"/>
    </row>
    <row r="41" spans="2:19" x14ac:dyDescent="0.3">
      <c r="B41" s="42"/>
      <c r="C41" s="34"/>
      <c r="D41" s="34"/>
      <c r="E41" s="38"/>
      <c r="F41" s="35" t="s">
        <v>38</v>
      </c>
      <c r="G41" s="50"/>
      <c r="H41" s="39">
        <v>7.6999999999999999E-2</v>
      </c>
      <c r="I41" s="36" t="str">
        <f>IF(F41="EUR",Tabelle13[[#This Row],[Betrag exkl. MwST.]]*Tabelle13[[#This Row],[MwSt. Satz]],"Rg. Nicht in EUR")</f>
        <v>Rg. Nicht in EUR</v>
      </c>
      <c r="J41" s="37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  <c r="S41" s="8"/>
    </row>
    <row r="42" spans="2:19" x14ac:dyDescent="0.3">
      <c r="B42" s="42"/>
      <c r="C42" s="34"/>
      <c r="D42" s="34"/>
      <c r="E42" s="38"/>
      <c r="F42" s="35" t="s">
        <v>38</v>
      </c>
      <c r="G42" s="50"/>
      <c r="H42" s="39">
        <v>7.6999999999999999E-2</v>
      </c>
      <c r="I42" s="36" t="str">
        <f>IF(F42="EUR",Tabelle13[[#This Row],[Betrag exkl. MwST.]]*Tabelle13[[#This Row],[MwSt. Satz]],"Rg. Nicht in EUR")</f>
        <v>Rg. Nicht in EUR</v>
      </c>
      <c r="J42" s="37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  <c r="S42" s="8"/>
    </row>
    <row r="43" spans="2:19" x14ac:dyDescent="0.3">
      <c r="B43" s="42"/>
      <c r="C43" s="34"/>
      <c r="D43" s="34"/>
      <c r="E43" s="38"/>
      <c r="F43" s="35" t="s">
        <v>38</v>
      </c>
      <c r="G43" s="50"/>
      <c r="H43" s="39">
        <v>7.6999999999999999E-2</v>
      </c>
      <c r="I43" s="36" t="str">
        <f>IF(F43="EUR",Tabelle13[[#This Row],[Betrag exkl. MwST.]]*Tabelle13[[#This Row],[MwSt. Satz]],"Rg. Nicht in EUR")</f>
        <v>Rg. Nicht in EUR</v>
      </c>
      <c r="J43" s="37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  <c r="S43" s="8"/>
    </row>
    <row r="44" spans="2:19" x14ac:dyDescent="0.3">
      <c r="B44" s="42"/>
      <c r="C44" s="34"/>
      <c r="D44" s="34"/>
      <c r="E44" s="38"/>
      <c r="F44" s="35" t="s">
        <v>38</v>
      </c>
      <c r="G44" s="50"/>
      <c r="H44" s="39">
        <v>7.6999999999999999E-2</v>
      </c>
      <c r="I44" s="36" t="str">
        <f>IF(F44="EUR",Tabelle13[[#This Row],[Betrag exkl. MwST.]]*Tabelle13[[#This Row],[MwSt. Satz]],"Rg. Nicht in EUR")</f>
        <v>Rg. Nicht in EUR</v>
      </c>
      <c r="J44" s="37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  <c r="S44" s="8"/>
    </row>
    <row r="45" spans="2:19" x14ac:dyDescent="0.3">
      <c r="B45" s="42"/>
      <c r="C45" s="34"/>
      <c r="D45" s="34"/>
      <c r="E45" s="38"/>
      <c r="F45" s="35" t="s">
        <v>38</v>
      </c>
      <c r="G45" s="50"/>
      <c r="H45" s="39">
        <v>7.6999999999999999E-2</v>
      </c>
      <c r="I45" s="36" t="str">
        <f>IF(F45="EUR",Tabelle13[[#This Row],[Betrag exkl. MwST.]]*Tabelle13[[#This Row],[MwSt. Satz]],"Rg. Nicht in EUR")</f>
        <v>Rg. Nicht in EUR</v>
      </c>
      <c r="J45" s="37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  <c r="S45" s="8"/>
    </row>
    <row r="46" spans="2:19" x14ac:dyDescent="0.3">
      <c r="B46" s="42"/>
      <c r="C46" s="34"/>
      <c r="D46" s="34"/>
      <c r="E46" s="38"/>
      <c r="F46" s="35" t="s">
        <v>38</v>
      </c>
      <c r="G46" s="50"/>
      <c r="H46" s="39">
        <v>7.6999999999999999E-2</v>
      </c>
      <c r="I46" s="36" t="str">
        <f>IF(F46="EUR",Tabelle13[[#This Row],[Betrag exkl. MwST.]]*Tabelle13[[#This Row],[MwSt. Satz]],"Rg. Nicht in EUR")</f>
        <v>Rg. Nicht in EUR</v>
      </c>
      <c r="J46" s="37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  <c r="S46" s="8"/>
    </row>
    <row r="47" spans="2:19" x14ac:dyDescent="0.3">
      <c r="B47" s="42"/>
      <c r="C47" s="34"/>
      <c r="D47" s="34"/>
      <c r="E47" s="38"/>
      <c r="F47" s="35" t="s">
        <v>38</v>
      </c>
      <c r="G47" s="50"/>
      <c r="H47" s="39">
        <v>7.6999999999999999E-2</v>
      </c>
      <c r="I47" s="36" t="str">
        <f>IF(F47="EUR",Tabelle13[[#This Row],[Betrag exkl. MwST.]]*Tabelle13[[#This Row],[MwSt. Satz]],"Rg. Nicht in EUR")</f>
        <v>Rg. Nicht in EUR</v>
      </c>
      <c r="J47" s="37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  <c r="S47" s="8"/>
    </row>
    <row r="48" spans="2:19" x14ac:dyDescent="0.3">
      <c r="B48" s="42"/>
      <c r="C48" s="34"/>
      <c r="D48" s="34"/>
      <c r="E48" s="38"/>
      <c r="F48" s="35" t="s">
        <v>38</v>
      </c>
      <c r="G48" s="50"/>
      <c r="H48" s="39">
        <v>7.6999999999999999E-2</v>
      </c>
      <c r="I48" s="36" t="str">
        <f>IF(F48="EUR",Tabelle13[[#This Row],[Betrag exkl. MwST.]]*Tabelle13[[#This Row],[MwSt. Satz]],"Rg. Nicht in EUR")</f>
        <v>Rg. Nicht in EUR</v>
      </c>
      <c r="J48" s="37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  <c r="S48" s="8"/>
    </row>
    <row r="49" spans="2:19" x14ac:dyDescent="0.3">
      <c r="B49" s="42"/>
      <c r="C49" s="34"/>
      <c r="D49" s="34"/>
      <c r="E49" s="38"/>
      <c r="F49" s="35" t="s">
        <v>38</v>
      </c>
      <c r="G49" s="50"/>
      <c r="H49" s="39">
        <v>7.6999999999999999E-2</v>
      </c>
      <c r="I49" s="36" t="str">
        <f>IF(F49="EUR",Tabelle13[[#This Row],[Betrag exkl. MwST.]]*Tabelle13[[#This Row],[MwSt. Satz]],"Rg. Nicht in EUR")</f>
        <v>Rg. Nicht in EUR</v>
      </c>
      <c r="J49" s="37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  <c r="S49" s="8"/>
    </row>
    <row r="50" spans="2:19" x14ac:dyDescent="0.3">
      <c r="B50" s="42"/>
      <c r="C50" s="34"/>
      <c r="D50" s="34"/>
      <c r="E50" s="38"/>
      <c r="F50" s="35" t="s">
        <v>38</v>
      </c>
      <c r="G50" s="50"/>
      <c r="H50" s="39">
        <v>7.6999999999999999E-2</v>
      </c>
      <c r="I50" s="36" t="str">
        <f>IF(F50="EUR",Tabelle13[[#This Row],[Betrag exkl. MwST.]]*Tabelle13[[#This Row],[MwSt. Satz]],"Rg. Nicht in EUR")</f>
        <v>Rg. Nicht in EUR</v>
      </c>
      <c r="J50" s="37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  <c r="S50" s="8"/>
    </row>
    <row r="51" spans="2:19" x14ac:dyDescent="0.3">
      <c r="B51" s="42"/>
      <c r="C51" s="34"/>
      <c r="D51" s="34"/>
      <c r="E51" s="38"/>
      <c r="F51" s="35" t="s">
        <v>38</v>
      </c>
      <c r="G51" s="50"/>
      <c r="H51" s="39">
        <v>7.6999999999999999E-2</v>
      </c>
      <c r="I51" s="36" t="str">
        <f>IF(F51="EUR",Tabelle13[[#This Row],[Betrag exkl. MwST.]]*Tabelle13[[#This Row],[MwSt. Satz]],"Rg. Nicht in EUR")</f>
        <v>Rg. Nicht in EUR</v>
      </c>
      <c r="J51" s="37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  <c r="S51" s="8"/>
    </row>
    <row r="52" spans="2:19" x14ac:dyDescent="0.3">
      <c r="B52" s="42"/>
      <c r="C52" s="34"/>
      <c r="D52" s="34"/>
      <c r="E52" s="38"/>
      <c r="F52" s="35" t="s">
        <v>38</v>
      </c>
      <c r="G52" s="50"/>
      <c r="H52" s="39">
        <v>7.6999999999999999E-2</v>
      </c>
      <c r="I52" s="36" t="str">
        <f>IF(F52="EUR",Tabelle13[[#This Row],[Betrag exkl. MwST.]]*Tabelle13[[#This Row],[MwSt. Satz]],"Rg. Nicht in EUR")</f>
        <v>Rg. Nicht in EUR</v>
      </c>
      <c r="J52" s="37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  <c r="S52" s="8"/>
    </row>
    <row r="53" spans="2:19" x14ac:dyDescent="0.3">
      <c r="B53" s="42"/>
      <c r="C53" s="34"/>
      <c r="D53" s="34"/>
      <c r="E53" s="38"/>
      <c r="F53" s="35" t="s">
        <v>38</v>
      </c>
      <c r="G53" s="50"/>
      <c r="H53" s="39">
        <v>7.6999999999999999E-2</v>
      </c>
      <c r="I53" s="36" t="str">
        <f>IF(F53="EUR",Tabelle13[[#This Row],[Betrag exkl. MwST.]]*Tabelle13[[#This Row],[MwSt. Satz]],"Rg. Nicht in EUR")</f>
        <v>Rg. Nicht in EUR</v>
      </c>
      <c r="J53" s="37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  <c r="S53" s="8"/>
    </row>
    <row r="54" spans="2:19" x14ac:dyDescent="0.3">
      <c r="B54" s="42"/>
      <c r="C54" s="34"/>
      <c r="D54" s="34"/>
      <c r="E54" s="38"/>
      <c r="F54" s="35" t="s">
        <v>38</v>
      </c>
      <c r="G54" s="50"/>
      <c r="H54" s="39">
        <v>7.6999999999999999E-2</v>
      </c>
      <c r="I54" s="36" t="str">
        <f>IF(F54="EUR",Tabelle13[[#This Row],[Betrag exkl. MwST.]]*Tabelle13[[#This Row],[MwSt. Satz]],"Rg. Nicht in EUR")</f>
        <v>Rg. Nicht in EUR</v>
      </c>
      <c r="J54" s="37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  <c r="S54" s="8"/>
    </row>
    <row r="55" spans="2:19" x14ac:dyDescent="0.3">
      <c r="B55" s="42"/>
      <c r="C55" s="34"/>
      <c r="D55" s="34"/>
      <c r="E55" s="38"/>
      <c r="F55" s="35" t="s">
        <v>38</v>
      </c>
      <c r="G55" s="50"/>
      <c r="H55" s="39">
        <v>7.6999999999999999E-2</v>
      </c>
      <c r="I55" s="36" t="str">
        <f>IF(F55="EUR",Tabelle13[[#This Row],[Betrag exkl. MwST.]]*Tabelle13[[#This Row],[MwSt. Satz]],"Rg. Nicht in EUR")</f>
        <v>Rg. Nicht in EUR</v>
      </c>
      <c r="J55" s="37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  <c r="S55" s="8"/>
    </row>
    <row r="56" spans="2:19" x14ac:dyDescent="0.3">
      <c r="B56" s="42"/>
      <c r="C56" s="34"/>
      <c r="D56" s="34"/>
      <c r="E56" s="38"/>
      <c r="F56" s="35" t="s">
        <v>38</v>
      </c>
      <c r="G56" s="50"/>
      <c r="H56" s="39">
        <v>7.6999999999999999E-2</v>
      </c>
      <c r="I56" s="36" t="str">
        <f>IF(F56="EUR",Tabelle13[[#This Row],[Betrag exkl. MwST.]]*Tabelle13[[#This Row],[MwSt. Satz]],"Rg. Nicht in EUR")</f>
        <v>Rg. Nicht in EUR</v>
      </c>
      <c r="J56" s="37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  <c r="S56" s="8"/>
    </row>
    <row r="57" spans="2:19" x14ac:dyDescent="0.3">
      <c r="B57" s="42"/>
      <c r="C57" s="34"/>
      <c r="D57" s="34"/>
      <c r="E57" s="38"/>
      <c r="F57" s="35" t="s">
        <v>38</v>
      </c>
      <c r="G57" s="50"/>
      <c r="H57" s="39">
        <v>7.6999999999999999E-2</v>
      </c>
      <c r="I57" s="36" t="str">
        <f>IF(F57="EUR",Tabelle13[[#This Row],[Betrag exkl. MwST.]]*Tabelle13[[#This Row],[MwSt. Satz]],"Rg. Nicht in EUR")</f>
        <v>Rg. Nicht in EUR</v>
      </c>
      <c r="J57" s="37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  <c r="S57" s="8"/>
    </row>
    <row r="58" spans="2:19" x14ac:dyDescent="0.3">
      <c r="B58" s="42"/>
      <c r="C58" s="34"/>
      <c r="D58" s="34"/>
      <c r="E58" s="38"/>
      <c r="F58" s="35" t="s">
        <v>38</v>
      </c>
      <c r="G58" s="50"/>
      <c r="H58" s="39">
        <v>7.6999999999999999E-2</v>
      </c>
      <c r="I58" s="36" t="str">
        <f>IF(F58="EUR",Tabelle13[[#This Row],[Betrag exkl. MwST.]]*Tabelle13[[#This Row],[MwSt. Satz]],"Rg. Nicht in EUR")</f>
        <v>Rg. Nicht in EUR</v>
      </c>
      <c r="J58" s="37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  <c r="S58" s="8"/>
    </row>
    <row r="59" spans="2:19" x14ac:dyDescent="0.3">
      <c r="B59" s="42"/>
      <c r="C59" s="34"/>
      <c r="D59" s="34"/>
      <c r="E59" s="38"/>
      <c r="F59" s="35" t="s">
        <v>38</v>
      </c>
      <c r="G59" s="50"/>
      <c r="H59" s="39">
        <v>7.6999999999999999E-2</v>
      </c>
      <c r="I59" s="36" t="str">
        <f>IF(F59="EUR",Tabelle13[[#This Row],[Betrag exkl. MwST.]]*Tabelle13[[#This Row],[MwSt. Satz]],"Rg. Nicht in EUR")</f>
        <v>Rg. Nicht in EUR</v>
      </c>
      <c r="J59" s="37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  <c r="S59" s="8"/>
    </row>
    <row r="60" spans="2:19" x14ac:dyDescent="0.3">
      <c r="B60" s="42"/>
      <c r="C60" s="34"/>
      <c r="D60" s="34"/>
      <c r="E60" s="38"/>
      <c r="F60" s="35" t="s">
        <v>38</v>
      </c>
      <c r="G60" s="50"/>
      <c r="H60" s="39">
        <v>7.6999999999999999E-2</v>
      </c>
      <c r="I60" s="36" t="str">
        <f>IF(F60="EUR",Tabelle13[[#This Row],[Betrag exkl. MwST.]]*Tabelle13[[#This Row],[MwSt. Satz]],"Rg. Nicht in EUR")</f>
        <v>Rg. Nicht in EUR</v>
      </c>
      <c r="J60" s="37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  <c r="S60" s="8"/>
    </row>
    <row r="61" spans="2:19" x14ac:dyDescent="0.3">
      <c r="B61" s="42"/>
      <c r="C61" s="34"/>
      <c r="D61" s="34"/>
      <c r="E61" s="38"/>
      <c r="F61" s="35" t="s">
        <v>38</v>
      </c>
      <c r="G61" s="50"/>
      <c r="H61" s="39">
        <v>7.6999999999999999E-2</v>
      </c>
      <c r="I61" s="36" t="str">
        <f>IF(F61="EUR",Tabelle13[[#This Row],[Betrag exkl. MwST.]]*Tabelle13[[#This Row],[MwSt. Satz]],"Rg. Nicht in EUR")</f>
        <v>Rg. Nicht in EUR</v>
      </c>
      <c r="J61" s="37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  <c r="S61" s="8"/>
    </row>
    <row r="62" spans="2:19" x14ac:dyDescent="0.3">
      <c r="B62" s="42"/>
      <c r="C62" s="34"/>
      <c r="D62" s="34"/>
      <c r="E62" s="38"/>
      <c r="F62" s="35" t="s">
        <v>38</v>
      </c>
      <c r="G62" s="50"/>
      <c r="H62" s="39">
        <v>7.6999999999999999E-2</v>
      </c>
      <c r="I62" s="36" t="str">
        <f>IF(F62="EUR",Tabelle13[[#This Row],[Betrag exkl. MwST.]]*Tabelle13[[#This Row],[MwSt. Satz]],"Rg. Nicht in EUR")</f>
        <v>Rg. Nicht in EUR</v>
      </c>
      <c r="J62" s="37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  <c r="S62" s="8"/>
    </row>
    <row r="63" spans="2:19" x14ac:dyDescent="0.3">
      <c r="B63" s="42"/>
      <c r="C63" s="34"/>
      <c r="D63" s="34"/>
      <c r="E63" s="38"/>
      <c r="F63" s="35" t="s">
        <v>38</v>
      </c>
      <c r="G63" s="50"/>
      <c r="H63" s="39">
        <v>7.6999999999999999E-2</v>
      </c>
      <c r="I63" s="36" t="str">
        <f>IF(F63="EUR",Tabelle13[[#This Row],[Betrag exkl. MwST.]]*Tabelle13[[#This Row],[MwSt. Satz]],"Rg. Nicht in EUR")</f>
        <v>Rg. Nicht in EUR</v>
      </c>
      <c r="J63" s="37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  <c r="S63" s="8"/>
    </row>
    <row r="64" spans="2:19" x14ac:dyDescent="0.3">
      <c r="B64" s="42"/>
      <c r="C64" s="34"/>
      <c r="D64" s="34"/>
      <c r="E64" s="38"/>
      <c r="F64" s="35" t="s">
        <v>38</v>
      </c>
      <c r="G64" s="50"/>
      <c r="H64" s="39">
        <v>7.6999999999999999E-2</v>
      </c>
      <c r="I64" s="36" t="str">
        <f>IF(F64="EUR",Tabelle13[[#This Row],[Betrag exkl. MwST.]]*Tabelle13[[#This Row],[MwSt. Satz]],"Rg. Nicht in EUR")</f>
        <v>Rg. Nicht in EUR</v>
      </c>
      <c r="J64" s="37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  <c r="S64" s="8"/>
    </row>
    <row r="65" spans="2:19" x14ac:dyDescent="0.3">
      <c r="B65" s="42"/>
      <c r="C65" s="34"/>
      <c r="D65" s="34"/>
      <c r="E65" s="38"/>
      <c r="F65" s="35" t="s">
        <v>38</v>
      </c>
      <c r="G65" s="50"/>
      <c r="H65" s="39">
        <v>7.6999999999999999E-2</v>
      </c>
      <c r="I65" s="36" t="str">
        <f>IF(F65="EUR",Tabelle13[[#This Row],[Betrag exkl. MwST.]]*Tabelle13[[#This Row],[MwSt. Satz]],"Rg. Nicht in EUR")</f>
        <v>Rg. Nicht in EUR</v>
      </c>
      <c r="J65" s="37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  <c r="S65" s="8"/>
    </row>
    <row r="66" spans="2:19" x14ac:dyDescent="0.3">
      <c r="B66" s="42"/>
      <c r="C66" s="34"/>
      <c r="D66" s="34"/>
      <c r="E66" s="38"/>
      <c r="F66" s="35" t="s">
        <v>38</v>
      </c>
      <c r="G66" s="50"/>
      <c r="H66" s="39">
        <v>7.6999999999999999E-2</v>
      </c>
      <c r="I66" s="36" t="str">
        <f>IF(F66="EUR",Tabelle13[[#This Row],[Betrag exkl. MwST.]]*Tabelle13[[#This Row],[MwSt. Satz]],"Rg. Nicht in EUR")</f>
        <v>Rg. Nicht in EUR</v>
      </c>
      <c r="J66" s="37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  <c r="S66" s="8"/>
    </row>
    <row r="67" spans="2:19" x14ac:dyDescent="0.3">
      <c r="B67" s="42"/>
      <c r="C67" s="34"/>
      <c r="D67" s="34"/>
      <c r="E67" s="38"/>
      <c r="F67" s="35" t="s">
        <v>38</v>
      </c>
      <c r="G67" s="50"/>
      <c r="H67" s="39">
        <v>7.6999999999999999E-2</v>
      </c>
      <c r="I67" s="36" t="str">
        <f>IF(F67="EUR",Tabelle13[[#This Row],[Betrag exkl. MwST.]]*Tabelle13[[#This Row],[MwSt. Satz]],"Rg. Nicht in EUR")</f>
        <v>Rg. Nicht in EUR</v>
      </c>
      <c r="J67" s="37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  <c r="S67" s="8"/>
    </row>
    <row r="68" spans="2:19" x14ac:dyDescent="0.3">
      <c r="B68" s="42"/>
      <c r="C68" s="34"/>
      <c r="D68" s="34"/>
      <c r="E68" s="38"/>
      <c r="F68" s="35" t="s">
        <v>38</v>
      </c>
      <c r="G68" s="50"/>
      <c r="H68" s="39">
        <v>7.6999999999999999E-2</v>
      </c>
      <c r="I68" s="36" t="str">
        <f>IF(F68="EUR",Tabelle13[[#This Row],[Betrag exkl. MwST.]]*Tabelle13[[#This Row],[MwSt. Satz]],"Rg. Nicht in EUR")</f>
        <v>Rg. Nicht in EUR</v>
      </c>
      <c r="J68" s="37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  <c r="S68" s="8"/>
    </row>
    <row r="69" spans="2:19" x14ac:dyDescent="0.3">
      <c r="B69" s="42"/>
      <c r="C69" s="34"/>
      <c r="D69" s="34"/>
      <c r="E69" s="38"/>
      <c r="F69" s="35" t="s">
        <v>38</v>
      </c>
      <c r="G69" s="50"/>
      <c r="H69" s="39">
        <v>7.6999999999999999E-2</v>
      </c>
      <c r="I69" s="36" t="str">
        <f>IF(F69="EUR",Tabelle13[[#This Row],[Betrag exkl. MwST.]]*Tabelle13[[#This Row],[MwSt. Satz]],"Rg. Nicht in EUR")</f>
        <v>Rg. Nicht in EUR</v>
      </c>
      <c r="J69" s="37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  <c r="S69" s="8"/>
    </row>
    <row r="70" spans="2:19" x14ac:dyDescent="0.3">
      <c r="B70" s="42"/>
      <c r="C70" s="34"/>
      <c r="D70" s="34"/>
      <c r="E70" s="38"/>
      <c r="F70" s="35" t="s">
        <v>38</v>
      </c>
      <c r="G70" s="50"/>
      <c r="H70" s="39">
        <v>7.6999999999999999E-2</v>
      </c>
      <c r="I70" s="36" t="str">
        <f>IF(F70="EUR",Tabelle13[[#This Row],[Betrag exkl. MwST.]]*Tabelle13[[#This Row],[MwSt. Satz]],"Rg. Nicht in EUR")</f>
        <v>Rg. Nicht in EUR</v>
      </c>
      <c r="J70" s="37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  <c r="S70" s="8"/>
    </row>
    <row r="71" spans="2:19" x14ac:dyDescent="0.3">
      <c r="B71" s="42"/>
      <c r="C71" s="34"/>
      <c r="D71" s="34"/>
      <c r="E71" s="38"/>
      <c r="F71" s="35" t="s">
        <v>38</v>
      </c>
      <c r="G71" s="50"/>
      <c r="H71" s="39">
        <v>7.6999999999999999E-2</v>
      </c>
      <c r="I71" s="36" t="str">
        <f>IF(F71="EUR",Tabelle13[[#This Row],[Betrag exkl. MwST.]]*Tabelle13[[#This Row],[MwSt. Satz]],"Rg. Nicht in EUR")</f>
        <v>Rg. Nicht in EUR</v>
      </c>
      <c r="J71" s="37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  <c r="S71" s="8"/>
    </row>
    <row r="72" spans="2:19" x14ac:dyDescent="0.3">
      <c r="B72" s="42"/>
      <c r="C72" s="34"/>
      <c r="D72" s="34"/>
      <c r="E72" s="38"/>
      <c r="F72" s="35" t="s">
        <v>38</v>
      </c>
      <c r="G72" s="50"/>
      <c r="H72" s="39">
        <v>7.6999999999999999E-2</v>
      </c>
      <c r="I72" s="36" t="str">
        <f>IF(F72="EUR",Tabelle13[[#This Row],[Betrag exkl. MwST.]]*Tabelle13[[#This Row],[MwSt. Satz]],"Rg. Nicht in EUR")</f>
        <v>Rg. Nicht in EUR</v>
      </c>
      <c r="J72" s="37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  <c r="S72" s="8"/>
    </row>
    <row r="73" spans="2:19" x14ac:dyDescent="0.3">
      <c r="B73" s="42"/>
      <c r="C73" s="34"/>
      <c r="D73" s="34"/>
      <c r="E73" s="38"/>
      <c r="F73" s="35" t="s">
        <v>38</v>
      </c>
      <c r="G73" s="50"/>
      <c r="H73" s="39">
        <v>7.6999999999999999E-2</v>
      </c>
      <c r="I73" s="36" t="str">
        <f>IF(F73="EUR",Tabelle13[[#This Row],[Betrag exkl. MwST.]]*Tabelle13[[#This Row],[MwSt. Satz]],"Rg. Nicht in EUR")</f>
        <v>Rg. Nicht in EUR</v>
      </c>
      <c r="J73" s="37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  <c r="S73" s="8"/>
    </row>
    <row r="74" spans="2:19" x14ac:dyDescent="0.3">
      <c r="B74" s="42"/>
      <c r="C74" s="34"/>
      <c r="D74" s="34"/>
      <c r="E74" s="38"/>
      <c r="F74" s="35" t="s">
        <v>38</v>
      </c>
      <c r="G74" s="50"/>
      <c r="H74" s="39">
        <v>7.6999999999999999E-2</v>
      </c>
      <c r="I74" s="36" t="str">
        <f>IF(F74="EUR",Tabelle13[[#This Row],[Betrag exkl. MwST.]]*Tabelle13[[#This Row],[MwSt. Satz]],"Rg. Nicht in EUR")</f>
        <v>Rg. Nicht in EUR</v>
      </c>
      <c r="J74" s="37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7">
        <f t="shared" ref="K74:K137" si="2">H74*J74</f>
        <v>0</v>
      </c>
      <c r="L74" s="37">
        <f t="shared" ref="L74:L137" si="3">J74+K74</f>
        <v>0</v>
      </c>
      <c r="M74" s="8"/>
      <c r="N74" s="8"/>
      <c r="O74" s="8"/>
      <c r="P74" s="8"/>
      <c r="Q74" s="8"/>
      <c r="R74" s="8"/>
      <c r="S74" s="8"/>
    </row>
    <row r="75" spans="2:19" x14ac:dyDescent="0.3">
      <c r="B75" s="42"/>
      <c r="C75" s="34"/>
      <c r="D75" s="34"/>
      <c r="E75" s="38"/>
      <c r="F75" s="35" t="s">
        <v>38</v>
      </c>
      <c r="G75" s="50"/>
      <c r="H75" s="39">
        <v>7.6999999999999999E-2</v>
      </c>
      <c r="I75" s="36" t="str">
        <f>IF(F75="EUR",Tabelle13[[#This Row],[Betrag exkl. MwST.]]*Tabelle13[[#This Row],[MwSt. Satz]],"Rg. Nicht in EUR")</f>
        <v>Rg. Nicht in EUR</v>
      </c>
      <c r="J75" s="37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7">
        <f t="shared" si="2"/>
        <v>0</v>
      </c>
      <c r="L75" s="37">
        <f t="shared" si="3"/>
        <v>0</v>
      </c>
    </row>
    <row r="76" spans="2:19" x14ac:dyDescent="0.3">
      <c r="B76" s="42"/>
      <c r="C76" s="34"/>
      <c r="D76" s="34"/>
      <c r="E76" s="38"/>
      <c r="F76" s="35" t="s">
        <v>38</v>
      </c>
      <c r="G76" s="50"/>
      <c r="H76" s="39">
        <v>7.6999999999999999E-2</v>
      </c>
      <c r="I76" s="36" t="str">
        <f>IF(F76="EUR",Tabelle13[[#This Row],[Betrag exkl. MwST.]]*Tabelle13[[#This Row],[MwSt. Satz]],"Rg. Nicht in EUR")</f>
        <v>Rg. Nicht in EUR</v>
      </c>
      <c r="J76" s="37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7">
        <f t="shared" si="2"/>
        <v>0</v>
      </c>
      <c r="L76" s="37">
        <f t="shared" si="3"/>
        <v>0</v>
      </c>
    </row>
    <row r="77" spans="2:19" x14ac:dyDescent="0.3">
      <c r="B77" s="42"/>
      <c r="C77" s="34"/>
      <c r="D77" s="34"/>
      <c r="E77" s="38"/>
      <c r="F77" s="35" t="s">
        <v>38</v>
      </c>
      <c r="G77" s="50"/>
      <c r="H77" s="39">
        <v>7.6999999999999999E-2</v>
      </c>
      <c r="I77" s="36" t="str">
        <f>IF(F77="EUR",Tabelle13[[#This Row],[Betrag exkl. MwST.]]*Tabelle13[[#This Row],[MwSt. Satz]],"Rg. Nicht in EUR")</f>
        <v>Rg. Nicht in EUR</v>
      </c>
      <c r="J77" s="37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7">
        <f t="shared" si="2"/>
        <v>0</v>
      </c>
      <c r="L77" s="37">
        <f t="shared" si="3"/>
        <v>0</v>
      </c>
    </row>
    <row r="78" spans="2:19" x14ac:dyDescent="0.3">
      <c r="B78" s="42"/>
      <c r="C78" s="34"/>
      <c r="D78" s="34"/>
      <c r="E78" s="38"/>
      <c r="F78" s="35" t="s">
        <v>38</v>
      </c>
      <c r="G78" s="50"/>
      <c r="H78" s="39">
        <v>7.6999999999999999E-2</v>
      </c>
      <c r="I78" s="36" t="str">
        <f>IF(F78="EUR",Tabelle13[[#This Row],[Betrag exkl. MwST.]]*Tabelle13[[#This Row],[MwSt. Satz]],"Rg. Nicht in EUR")</f>
        <v>Rg. Nicht in EUR</v>
      </c>
      <c r="J78" s="37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7">
        <f t="shared" si="2"/>
        <v>0</v>
      </c>
      <c r="L78" s="37">
        <f t="shared" si="3"/>
        <v>0</v>
      </c>
    </row>
    <row r="79" spans="2:19" x14ac:dyDescent="0.3">
      <c r="B79" s="42"/>
      <c r="C79" s="34"/>
      <c r="D79" s="34"/>
      <c r="E79" s="38"/>
      <c r="F79" s="35" t="s">
        <v>38</v>
      </c>
      <c r="G79" s="50"/>
      <c r="H79" s="39">
        <v>7.6999999999999999E-2</v>
      </c>
      <c r="I79" s="36" t="str">
        <f>IF(F79="EUR",Tabelle13[[#This Row],[Betrag exkl. MwST.]]*Tabelle13[[#This Row],[MwSt. Satz]],"Rg. Nicht in EUR")</f>
        <v>Rg. Nicht in EUR</v>
      </c>
      <c r="J79" s="37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7">
        <f t="shared" si="2"/>
        <v>0</v>
      </c>
      <c r="L79" s="37">
        <f t="shared" si="3"/>
        <v>0</v>
      </c>
    </row>
    <row r="80" spans="2:19" x14ac:dyDescent="0.3">
      <c r="B80" s="42"/>
      <c r="C80" s="34"/>
      <c r="D80" s="34"/>
      <c r="E80" s="38"/>
      <c r="F80" s="35" t="s">
        <v>38</v>
      </c>
      <c r="G80" s="50"/>
      <c r="H80" s="39">
        <v>7.6999999999999999E-2</v>
      </c>
      <c r="I80" s="36" t="str">
        <f>IF(F80="EUR",Tabelle13[[#This Row],[Betrag exkl. MwST.]]*Tabelle13[[#This Row],[MwSt. Satz]],"Rg. Nicht in EUR")</f>
        <v>Rg. Nicht in EUR</v>
      </c>
      <c r="J80" s="37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7">
        <f t="shared" si="2"/>
        <v>0</v>
      </c>
      <c r="L80" s="37">
        <f t="shared" si="3"/>
        <v>0</v>
      </c>
    </row>
    <row r="81" spans="2:12" x14ac:dyDescent="0.3">
      <c r="B81" s="42"/>
      <c r="C81" s="34"/>
      <c r="D81" s="34"/>
      <c r="E81" s="38"/>
      <c r="F81" s="35" t="s">
        <v>38</v>
      </c>
      <c r="G81" s="50"/>
      <c r="H81" s="39">
        <v>7.6999999999999999E-2</v>
      </c>
      <c r="I81" s="36" t="str">
        <f>IF(F81="EUR",Tabelle13[[#This Row],[Betrag exkl. MwST.]]*Tabelle13[[#This Row],[MwSt. Satz]],"Rg. Nicht in EUR")</f>
        <v>Rg. Nicht in EUR</v>
      </c>
      <c r="J81" s="37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7">
        <f t="shared" si="2"/>
        <v>0</v>
      </c>
      <c r="L81" s="37">
        <f t="shared" si="3"/>
        <v>0</v>
      </c>
    </row>
    <row r="82" spans="2:12" x14ac:dyDescent="0.3">
      <c r="B82" s="42"/>
      <c r="C82" s="34"/>
      <c r="D82" s="34"/>
      <c r="E82" s="38"/>
      <c r="F82" s="35" t="s">
        <v>38</v>
      </c>
      <c r="G82" s="50"/>
      <c r="H82" s="39">
        <v>7.6999999999999999E-2</v>
      </c>
      <c r="I82" s="36" t="str">
        <f>IF(F82="EUR",Tabelle13[[#This Row],[Betrag exkl. MwST.]]*Tabelle13[[#This Row],[MwSt. Satz]],"Rg. Nicht in EUR")</f>
        <v>Rg. Nicht in EUR</v>
      </c>
      <c r="J82" s="37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7">
        <f t="shared" si="2"/>
        <v>0</v>
      </c>
      <c r="L82" s="37">
        <f t="shared" si="3"/>
        <v>0</v>
      </c>
    </row>
    <row r="83" spans="2:12" x14ac:dyDescent="0.3">
      <c r="B83" s="42"/>
      <c r="C83" s="34"/>
      <c r="D83" s="34"/>
      <c r="E83" s="38"/>
      <c r="F83" s="35" t="s">
        <v>38</v>
      </c>
      <c r="G83" s="50"/>
      <c r="H83" s="39">
        <v>7.6999999999999999E-2</v>
      </c>
      <c r="I83" s="36" t="str">
        <f>IF(F83="EUR",Tabelle13[[#This Row],[Betrag exkl. MwST.]]*Tabelle13[[#This Row],[MwSt. Satz]],"Rg. Nicht in EUR")</f>
        <v>Rg. Nicht in EUR</v>
      </c>
      <c r="J83" s="37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7">
        <f t="shared" si="2"/>
        <v>0</v>
      </c>
      <c r="L83" s="37">
        <f t="shared" si="3"/>
        <v>0</v>
      </c>
    </row>
    <row r="84" spans="2:12" x14ac:dyDescent="0.3">
      <c r="B84" s="42"/>
      <c r="C84" s="34"/>
      <c r="D84" s="34"/>
      <c r="E84" s="38"/>
      <c r="F84" s="35" t="s">
        <v>38</v>
      </c>
      <c r="G84" s="50"/>
      <c r="H84" s="39">
        <v>7.6999999999999999E-2</v>
      </c>
      <c r="I84" s="36" t="str">
        <f>IF(F84="EUR",Tabelle13[[#This Row],[Betrag exkl. MwST.]]*Tabelle13[[#This Row],[MwSt. Satz]],"Rg. Nicht in EUR")</f>
        <v>Rg. Nicht in EUR</v>
      </c>
      <c r="J84" s="37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7">
        <f t="shared" si="2"/>
        <v>0</v>
      </c>
      <c r="L84" s="37">
        <f t="shared" si="3"/>
        <v>0</v>
      </c>
    </row>
    <row r="85" spans="2:12" x14ac:dyDescent="0.3">
      <c r="B85" s="42"/>
      <c r="C85" s="34"/>
      <c r="D85" s="34"/>
      <c r="E85" s="38"/>
      <c r="F85" s="35" t="s">
        <v>38</v>
      </c>
      <c r="G85" s="50"/>
      <c r="H85" s="39">
        <v>7.6999999999999999E-2</v>
      </c>
      <c r="I85" s="36" t="str">
        <f>IF(F85="EUR",Tabelle13[[#This Row],[Betrag exkl. MwST.]]*Tabelle13[[#This Row],[MwSt. Satz]],"Rg. Nicht in EUR")</f>
        <v>Rg. Nicht in EUR</v>
      </c>
      <c r="J85" s="37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7">
        <f t="shared" si="2"/>
        <v>0</v>
      </c>
      <c r="L85" s="37">
        <f t="shared" si="3"/>
        <v>0</v>
      </c>
    </row>
    <row r="86" spans="2:12" x14ac:dyDescent="0.3">
      <c r="B86" s="42"/>
      <c r="C86" s="34"/>
      <c r="D86" s="34"/>
      <c r="E86" s="38"/>
      <c r="F86" s="35" t="s">
        <v>38</v>
      </c>
      <c r="G86" s="50"/>
      <c r="H86" s="39">
        <v>7.6999999999999999E-2</v>
      </c>
      <c r="I86" s="36" t="str">
        <f>IF(F86="EUR",Tabelle13[[#This Row],[Betrag exkl. MwST.]]*Tabelle13[[#This Row],[MwSt. Satz]],"Rg. Nicht in EUR")</f>
        <v>Rg. Nicht in EUR</v>
      </c>
      <c r="J86" s="37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7">
        <f t="shared" si="2"/>
        <v>0</v>
      </c>
      <c r="L86" s="37">
        <f t="shared" si="3"/>
        <v>0</v>
      </c>
    </row>
    <row r="87" spans="2:12" x14ac:dyDescent="0.3">
      <c r="B87" s="42"/>
      <c r="C87" s="34"/>
      <c r="D87" s="34"/>
      <c r="E87" s="38"/>
      <c r="F87" s="35" t="s">
        <v>38</v>
      </c>
      <c r="G87" s="50"/>
      <c r="H87" s="39">
        <v>7.6999999999999999E-2</v>
      </c>
      <c r="I87" s="36" t="str">
        <f>IF(F87="EUR",Tabelle13[[#This Row],[Betrag exkl. MwST.]]*Tabelle13[[#This Row],[MwSt. Satz]],"Rg. Nicht in EUR")</f>
        <v>Rg. Nicht in EUR</v>
      </c>
      <c r="J87" s="37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7">
        <f t="shared" si="2"/>
        <v>0</v>
      </c>
      <c r="L87" s="37">
        <f t="shared" si="3"/>
        <v>0</v>
      </c>
    </row>
    <row r="88" spans="2:12" x14ac:dyDescent="0.3">
      <c r="B88" s="42"/>
      <c r="C88" s="34"/>
      <c r="D88" s="34"/>
      <c r="E88" s="38"/>
      <c r="F88" s="35" t="s">
        <v>38</v>
      </c>
      <c r="G88" s="50"/>
      <c r="H88" s="39">
        <v>7.6999999999999999E-2</v>
      </c>
      <c r="I88" s="36" t="str">
        <f>IF(F88="EUR",Tabelle13[[#This Row],[Betrag exkl. MwST.]]*Tabelle13[[#This Row],[MwSt. Satz]],"Rg. Nicht in EUR")</f>
        <v>Rg. Nicht in EUR</v>
      </c>
      <c r="J88" s="37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7">
        <f t="shared" si="2"/>
        <v>0</v>
      </c>
      <c r="L88" s="37">
        <f t="shared" si="3"/>
        <v>0</v>
      </c>
    </row>
    <row r="89" spans="2:12" x14ac:dyDescent="0.3">
      <c r="B89" s="42"/>
      <c r="C89" s="34"/>
      <c r="D89" s="34"/>
      <c r="E89" s="38"/>
      <c r="F89" s="35" t="s">
        <v>38</v>
      </c>
      <c r="G89" s="50"/>
      <c r="H89" s="39">
        <v>7.6999999999999999E-2</v>
      </c>
      <c r="I89" s="36" t="str">
        <f>IF(F89="EUR",Tabelle13[[#This Row],[Betrag exkl. MwST.]]*Tabelle13[[#This Row],[MwSt. Satz]],"Rg. Nicht in EUR")</f>
        <v>Rg. Nicht in EUR</v>
      </c>
      <c r="J89" s="37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7">
        <f t="shared" si="2"/>
        <v>0</v>
      </c>
      <c r="L89" s="37">
        <f t="shared" si="3"/>
        <v>0</v>
      </c>
    </row>
    <row r="90" spans="2:12" x14ac:dyDescent="0.3">
      <c r="B90" s="42"/>
      <c r="C90" s="34"/>
      <c r="D90" s="34"/>
      <c r="E90" s="38"/>
      <c r="F90" s="35" t="s">
        <v>38</v>
      </c>
      <c r="G90" s="50"/>
      <c r="H90" s="39">
        <v>7.6999999999999999E-2</v>
      </c>
      <c r="I90" s="36" t="str">
        <f>IF(F90="EUR",Tabelle13[[#This Row],[Betrag exkl. MwST.]]*Tabelle13[[#This Row],[MwSt. Satz]],"Rg. Nicht in EUR")</f>
        <v>Rg. Nicht in EUR</v>
      </c>
      <c r="J90" s="37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7">
        <f t="shared" si="2"/>
        <v>0</v>
      </c>
      <c r="L90" s="37">
        <f t="shared" si="3"/>
        <v>0</v>
      </c>
    </row>
    <row r="91" spans="2:12" x14ac:dyDescent="0.3">
      <c r="B91" s="42"/>
      <c r="C91" s="34"/>
      <c r="D91" s="34"/>
      <c r="E91" s="38"/>
      <c r="F91" s="35" t="s">
        <v>38</v>
      </c>
      <c r="G91" s="50"/>
      <c r="H91" s="39">
        <v>7.6999999999999999E-2</v>
      </c>
      <c r="I91" s="36" t="str">
        <f>IF(F91="EUR",Tabelle13[[#This Row],[Betrag exkl. MwST.]]*Tabelle13[[#This Row],[MwSt. Satz]],"Rg. Nicht in EUR")</f>
        <v>Rg. Nicht in EUR</v>
      </c>
      <c r="J91" s="37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7">
        <f t="shared" si="2"/>
        <v>0</v>
      </c>
      <c r="L91" s="37">
        <f t="shared" si="3"/>
        <v>0</v>
      </c>
    </row>
    <row r="92" spans="2:12" x14ac:dyDescent="0.3">
      <c r="B92" s="42"/>
      <c r="C92" s="34"/>
      <c r="D92" s="34"/>
      <c r="E92" s="38"/>
      <c r="F92" s="35" t="s">
        <v>38</v>
      </c>
      <c r="G92" s="50"/>
      <c r="H92" s="39">
        <v>7.6999999999999999E-2</v>
      </c>
      <c r="I92" s="36" t="str">
        <f>IF(F92="EUR",Tabelle13[[#This Row],[Betrag exkl. MwST.]]*Tabelle13[[#This Row],[MwSt. Satz]],"Rg. Nicht in EUR")</f>
        <v>Rg. Nicht in EUR</v>
      </c>
      <c r="J92" s="37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7">
        <f t="shared" si="2"/>
        <v>0</v>
      </c>
      <c r="L92" s="37">
        <f t="shared" si="3"/>
        <v>0</v>
      </c>
    </row>
    <row r="93" spans="2:12" x14ac:dyDescent="0.3">
      <c r="B93" s="42"/>
      <c r="C93" s="34"/>
      <c r="D93" s="34"/>
      <c r="E93" s="38"/>
      <c r="F93" s="35" t="s">
        <v>38</v>
      </c>
      <c r="G93" s="50"/>
      <c r="H93" s="39">
        <v>7.6999999999999999E-2</v>
      </c>
      <c r="I93" s="36" t="str">
        <f>IF(F93="EUR",Tabelle13[[#This Row],[Betrag exkl. MwST.]]*Tabelle13[[#This Row],[MwSt. Satz]],"Rg. Nicht in EUR")</f>
        <v>Rg. Nicht in EUR</v>
      </c>
      <c r="J93" s="37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7">
        <f t="shared" si="2"/>
        <v>0</v>
      </c>
      <c r="L93" s="37">
        <f t="shared" si="3"/>
        <v>0</v>
      </c>
    </row>
    <row r="94" spans="2:12" x14ac:dyDescent="0.3">
      <c r="B94" s="42"/>
      <c r="C94" s="34"/>
      <c r="D94" s="34"/>
      <c r="E94" s="38"/>
      <c r="F94" s="35" t="s">
        <v>38</v>
      </c>
      <c r="G94" s="50"/>
      <c r="H94" s="39">
        <v>7.6999999999999999E-2</v>
      </c>
      <c r="I94" s="36" t="str">
        <f>IF(F94="EUR",Tabelle13[[#This Row],[Betrag exkl. MwST.]]*Tabelle13[[#This Row],[MwSt. Satz]],"Rg. Nicht in EUR")</f>
        <v>Rg. Nicht in EUR</v>
      </c>
      <c r="J94" s="37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7">
        <f t="shared" si="2"/>
        <v>0</v>
      </c>
      <c r="L94" s="37">
        <f t="shared" si="3"/>
        <v>0</v>
      </c>
    </row>
    <row r="95" spans="2:12" x14ac:dyDescent="0.3">
      <c r="B95" s="42"/>
      <c r="C95" s="34"/>
      <c r="D95" s="34"/>
      <c r="E95" s="38"/>
      <c r="F95" s="35" t="s">
        <v>38</v>
      </c>
      <c r="G95" s="50"/>
      <c r="H95" s="39">
        <v>7.6999999999999999E-2</v>
      </c>
      <c r="I95" s="36" t="str">
        <f>IF(F95="EUR",Tabelle13[[#This Row],[Betrag exkl. MwST.]]*Tabelle13[[#This Row],[MwSt. Satz]],"Rg. Nicht in EUR")</f>
        <v>Rg. Nicht in EUR</v>
      </c>
      <c r="J95" s="37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7">
        <f t="shared" si="2"/>
        <v>0</v>
      </c>
      <c r="L95" s="37">
        <f t="shared" si="3"/>
        <v>0</v>
      </c>
    </row>
    <row r="96" spans="2:12" x14ac:dyDescent="0.3">
      <c r="B96" s="42"/>
      <c r="C96" s="34"/>
      <c r="D96" s="34"/>
      <c r="E96" s="38"/>
      <c r="F96" s="35" t="s">
        <v>38</v>
      </c>
      <c r="G96" s="50"/>
      <c r="H96" s="39">
        <v>7.6999999999999999E-2</v>
      </c>
      <c r="I96" s="36" t="str">
        <f>IF(F96="EUR",Tabelle13[[#This Row],[Betrag exkl. MwST.]]*Tabelle13[[#This Row],[MwSt. Satz]],"Rg. Nicht in EUR")</f>
        <v>Rg. Nicht in EUR</v>
      </c>
      <c r="J96" s="37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7">
        <f t="shared" si="2"/>
        <v>0</v>
      </c>
      <c r="L96" s="37">
        <f t="shared" si="3"/>
        <v>0</v>
      </c>
    </row>
    <row r="97" spans="2:12" x14ac:dyDescent="0.3">
      <c r="B97" s="42"/>
      <c r="C97" s="34"/>
      <c r="D97" s="34"/>
      <c r="E97" s="38"/>
      <c r="F97" s="35" t="s">
        <v>38</v>
      </c>
      <c r="G97" s="50"/>
      <c r="H97" s="39">
        <v>7.6999999999999999E-2</v>
      </c>
      <c r="I97" s="36" t="str">
        <f>IF(F97="EUR",Tabelle13[[#This Row],[Betrag exkl. MwST.]]*Tabelle13[[#This Row],[MwSt. Satz]],"Rg. Nicht in EUR")</f>
        <v>Rg. Nicht in EUR</v>
      </c>
      <c r="J97" s="37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7">
        <f t="shared" si="2"/>
        <v>0</v>
      </c>
      <c r="L97" s="37">
        <f t="shared" si="3"/>
        <v>0</v>
      </c>
    </row>
    <row r="98" spans="2:12" x14ac:dyDescent="0.3">
      <c r="B98" s="42"/>
      <c r="C98" s="34"/>
      <c r="D98" s="34"/>
      <c r="E98" s="38"/>
      <c r="F98" s="35" t="s">
        <v>38</v>
      </c>
      <c r="G98" s="50"/>
      <c r="H98" s="39">
        <v>7.6999999999999999E-2</v>
      </c>
      <c r="I98" s="36" t="str">
        <f>IF(F98="EUR",Tabelle13[[#This Row],[Betrag exkl. MwST.]]*Tabelle13[[#This Row],[MwSt. Satz]],"Rg. Nicht in EUR")</f>
        <v>Rg. Nicht in EUR</v>
      </c>
      <c r="J98" s="37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7">
        <f t="shared" si="2"/>
        <v>0</v>
      </c>
      <c r="L98" s="37">
        <f t="shared" si="3"/>
        <v>0</v>
      </c>
    </row>
    <row r="99" spans="2:12" x14ac:dyDescent="0.3">
      <c r="B99" s="42"/>
      <c r="C99" s="34"/>
      <c r="D99" s="34"/>
      <c r="E99" s="38"/>
      <c r="F99" s="35" t="s">
        <v>38</v>
      </c>
      <c r="G99" s="50"/>
      <c r="H99" s="39">
        <v>7.6999999999999999E-2</v>
      </c>
      <c r="I99" s="36" t="str">
        <f>IF(F99="EUR",Tabelle13[[#This Row],[Betrag exkl. MwST.]]*Tabelle13[[#This Row],[MwSt. Satz]],"Rg. Nicht in EUR")</f>
        <v>Rg. Nicht in EUR</v>
      </c>
      <c r="J99" s="37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7">
        <f t="shared" si="2"/>
        <v>0</v>
      </c>
      <c r="L99" s="37">
        <f t="shared" si="3"/>
        <v>0</v>
      </c>
    </row>
    <row r="100" spans="2:12" x14ac:dyDescent="0.3">
      <c r="B100" s="42"/>
      <c r="C100" s="34"/>
      <c r="D100" s="34"/>
      <c r="E100" s="38"/>
      <c r="F100" s="35" t="s">
        <v>38</v>
      </c>
      <c r="G100" s="50"/>
      <c r="H100" s="39">
        <v>7.6999999999999999E-2</v>
      </c>
      <c r="I100" s="36" t="str">
        <f>IF(F100="EUR",Tabelle13[[#This Row],[Betrag exkl. MwST.]]*Tabelle13[[#This Row],[MwSt. Satz]],"Rg. Nicht in EUR")</f>
        <v>Rg. Nicht in EUR</v>
      </c>
      <c r="J100" s="37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7">
        <f t="shared" si="2"/>
        <v>0</v>
      </c>
      <c r="L100" s="37">
        <f t="shared" si="3"/>
        <v>0</v>
      </c>
    </row>
    <row r="101" spans="2:12" x14ac:dyDescent="0.3">
      <c r="B101" s="42"/>
      <c r="C101" s="34"/>
      <c r="D101" s="34"/>
      <c r="E101" s="38"/>
      <c r="F101" s="35" t="s">
        <v>38</v>
      </c>
      <c r="G101" s="50"/>
      <c r="H101" s="39">
        <v>7.6999999999999999E-2</v>
      </c>
      <c r="I101" s="36" t="str">
        <f>IF(F101="EUR",Tabelle13[[#This Row],[Betrag exkl. MwST.]]*Tabelle13[[#This Row],[MwSt. Satz]],"Rg. Nicht in EUR")</f>
        <v>Rg. Nicht in EUR</v>
      </c>
      <c r="J101" s="37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7">
        <f t="shared" si="2"/>
        <v>0</v>
      </c>
      <c r="L101" s="37">
        <f t="shared" si="3"/>
        <v>0</v>
      </c>
    </row>
    <row r="102" spans="2:12" x14ac:dyDescent="0.3">
      <c r="B102" s="42"/>
      <c r="C102" s="34"/>
      <c r="D102" s="34"/>
      <c r="E102" s="38"/>
      <c r="F102" s="35" t="s">
        <v>38</v>
      </c>
      <c r="G102" s="50"/>
      <c r="H102" s="39">
        <v>7.6999999999999999E-2</v>
      </c>
      <c r="I102" s="36" t="str">
        <f>IF(F102="EUR",Tabelle13[[#This Row],[Betrag exkl. MwST.]]*Tabelle13[[#This Row],[MwSt. Satz]],"Rg. Nicht in EUR")</f>
        <v>Rg. Nicht in EUR</v>
      </c>
      <c r="J102" s="37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7">
        <f t="shared" si="2"/>
        <v>0</v>
      </c>
      <c r="L102" s="37">
        <f t="shared" si="3"/>
        <v>0</v>
      </c>
    </row>
    <row r="103" spans="2:12" x14ac:dyDescent="0.3">
      <c r="B103" s="42"/>
      <c r="C103" s="34"/>
      <c r="D103" s="34"/>
      <c r="E103" s="38"/>
      <c r="F103" s="35" t="s">
        <v>38</v>
      </c>
      <c r="G103" s="50"/>
      <c r="H103" s="39">
        <v>7.6999999999999999E-2</v>
      </c>
      <c r="I103" s="36" t="str">
        <f>IF(F103="EUR",Tabelle13[[#This Row],[Betrag exkl. MwST.]]*Tabelle13[[#This Row],[MwSt. Satz]],"Rg. Nicht in EUR")</f>
        <v>Rg. Nicht in EUR</v>
      </c>
      <c r="J103" s="37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7">
        <f t="shared" si="2"/>
        <v>0</v>
      </c>
      <c r="L103" s="37">
        <f t="shared" si="3"/>
        <v>0</v>
      </c>
    </row>
    <row r="104" spans="2:12" x14ac:dyDescent="0.3">
      <c r="B104" s="42"/>
      <c r="C104" s="34"/>
      <c r="D104" s="34"/>
      <c r="E104" s="38"/>
      <c r="F104" s="35" t="s">
        <v>38</v>
      </c>
      <c r="G104" s="50"/>
      <c r="H104" s="39">
        <v>7.6999999999999999E-2</v>
      </c>
      <c r="I104" s="36" t="str">
        <f>IF(F104="EUR",Tabelle13[[#This Row],[Betrag exkl. MwST.]]*Tabelle13[[#This Row],[MwSt. Satz]],"Rg. Nicht in EUR")</f>
        <v>Rg. Nicht in EUR</v>
      </c>
      <c r="J104" s="37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7">
        <f t="shared" si="2"/>
        <v>0</v>
      </c>
      <c r="L104" s="37">
        <f t="shared" si="3"/>
        <v>0</v>
      </c>
    </row>
    <row r="105" spans="2:12" x14ac:dyDescent="0.3">
      <c r="B105" s="42"/>
      <c r="C105" s="34"/>
      <c r="D105" s="34"/>
      <c r="E105" s="38"/>
      <c r="F105" s="35" t="s">
        <v>38</v>
      </c>
      <c r="G105" s="50"/>
      <c r="H105" s="39">
        <v>7.6999999999999999E-2</v>
      </c>
      <c r="I105" s="36" t="str">
        <f>IF(F105="EUR",Tabelle13[[#This Row],[Betrag exkl. MwST.]]*Tabelle13[[#This Row],[MwSt. Satz]],"Rg. Nicht in EUR")</f>
        <v>Rg. Nicht in EUR</v>
      </c>
      <c r="J105" s="37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7">
        <f t="shared" si="2"/>
        <v>0</v>
      </c>
      <c r="L105" s="37">
        <f t="shared" si="3"/>
        <v>0</v>
      </c>
    </row>
    <row r="106" spans="2:12" x14ac:dyDescent="0.3">
      <c r="B106" s="42"/>
      <c r="C106" s="34"/>
      <c r="D106" s="34"/>
      <c r="E106" s="38"/>
      <c r="F106" s="35" t="s">
        <v>38</v>
      </c>
      <c r="G106" s="50"/>
      <c r="H106" s="39">
        <v>7.6999999999999999E-2</v>
      </c>
      <c r="I106" s="36" t="str">
        <f>IF(F106="EUR",Tabelle13[[#This Row],[Betrag exkl. MwST.]]*Tabelle13[[#This Row],[MwSt. Satz]],"Rg. Nicht in EUR")</f>
        <v>Rg. Nicht in EUR</v>
      </c>
      <c r="J106" s="37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7">
        <f t="shared" si="2"/>
        <v>0</v>
      </c>
      <c r="L106" s="37">
        <f t="shared" si="3"/>
        <v>0</v>
      </c>
    </row>
    <row r="107" spans="2:12" x14ac:dyDescent="0.3">
      <c r="B107" s="42"/>
      <c r="C107" s="34"/>
      <c r="D107" s="34"/>
      <c r="E107" s="38"/>
      <c r="F107" s="35" t="s">
        <v>38</v>
      </c>
      <c r="G107" s="50"/>
      <c r="H107" s="39">
        <v>7.6999999999999999E-2</v>
      </c>
      <c r="I107" s="36" t="str">
        <f>IF(F107="EUR",Tabelle13[[#This Row],[Betrag exkl. MwST.]]*Tabelle13[[#This Row],[MwSt. Satz]],"Rg. Nicht in EUR")</f>
        <v>Rg. Nicht in EUR</v>
      </c>
      <c r="J107" s="37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7">
        <f t="shared" si="2"/>
        <v>0</v>
      </c>
      <c r="L107" s="37">
        <f t="shared" si="3"/>
        <v>0</v>
      </c>
    </row>
    <row r="108" spans="2:12" x14ac:dyDescent="0.3">
      <c r="B108" s="42"/>
      <c r="C108" s="34"/>
      <c r="D108" s="34"/>
      <c r="E108" s="38"/>
      <c r="F108" s="35" t="s">
        <v>38</v>
      </c>
      <c r="G108" s="50"/>
      <c r="H108" s="39">
        <v>7.6999999999999999E-2</v>
      </c>
      <c r="I108" s="36" t="str">
        <f>IF(F108="EUR",Tabelle13[[#This Row],[Betrag exkl. MwST.]]*Tabelle13[[#This Row],[MwSt. Satz]],"Rg. Nicht in EUR")</f>
        <v>Rg. Nicht in EUR</v>
      </c>
      <c r="J108" s="37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7">
        <f t="shared" si="2"/>
        <v>0</v>
      </c>
      <c r="L108" s="37">
        <f t="shared" si="3"/>
        <v>0</v>
      </c>
    </row>
    <row r="109" spans="2:12" x14ac:dyDescent="0.3">
      <c r="B109" s="42"/>
      <c r="C109" s="34"/>
      <c r="D109" s="34"/>
      <c r="E109" s="38"/>
      <c r="F109" s="35" t="s">
        <v>38</v>
      </c>
      <c r="G109" s="50"/>
      <c r="H109" s="39">
        <v>7.6999999999999999E-2</v>
      </c>
      <c r="I109" s="36" t="str">
        <f>IF(F109="EUR",Tabelle13[[#This Row],[Betrag exkl. MwST.]]*Tabelle13[[#This Row],[MwSt. Satz]],"Rg. Nicht in EUR")</f>
        <v>Rg. Nicht in EUR</v>
      </c>
      <c r="J109" s="37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7">
        <f t="shared" si="2"/>
        <v>0</v>
      </c>
      <c r="L109" s="37">
        <f t="shared" si="3"/>
        <v>0</v>
      </c>
    </row>
    <row r="110" spans="2:12" x14ac:dyDescent="0.3">
      <c r="B110" s="42"/>
      <c r="C110" s="34"/>
      <c r="D110" s="34"/>
      <c r="E110" s="38"/>
      <c r="F110" s="35" t="s">
        <v>38</v>
      </c>
      <c r="G110" s="50"/>
      <c r="H110" s="39">
        <v>7.6999999999999999E-2</v>
      </c>
      <c r="I110" s="36" t="str">
        <f>IF(F110="EUR",Tabelle13[[#This Row],[Betrag exkl. MwST.]]*Tabelle13[[#This Row],[MwSt. Satz]],"Rg. Nicht in EUR")</f>
        <v>Rg. Nicht in EUR</v>
      </c>
      <c r="J110" s="37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7">
        <f t="shared" si="2"/>
        <v>0</v>
      </c>
      <c r="L110" s="37">
        <f t="shared" si="3"/>
        <v>0</v>
      </c>
    </row>
    <row r="111" spans="2:12" x14ac:dyDescent="0.3">
      <c r="B111" s="42"/>
      <c r="C111" s="34"/>
      <c r="D111" s="34"/>
      <c r="E111" s="38"/>
      <c r="F111" s="35" t="s">
        <v>38</v>
      </c>
      <c r="G111" s="50"/>
      <c r="H111" s="39">
        <v>7.6999999999999999E-2</v>
      </c>
      <c r="I111" s="36" t="str">
        <f>IF(F111="EUR",Tabelle13[[#This Row],[Betrag exkl. MwST.]]*Tabelle13[[#This Row],[MwSt. Satz]],"Rg. Nicht in EUR")</f>
        <v>Rg. Nicht in EUR</v>
      </c>
      <c r="J111" s="37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7">
        <f t="shared" si="2"/>
        <v>0</v>
      </c>
      <c r="L111" s="37">
        <f t="shared" si="3"/>
        <v>0</v>
      </c>
    </row>
    <row r="112" spans="2:12" x14ac:dyDescent="0.3">
      <c r="B112" s="42"/>
      <c r="C112" s="34"/>
      <c r="D112" s="34"/>
      <c r="E112" s="38"/>
      <c r="F112" s="35" t="s">
        <v>38</v>
      </c>
      <c r="G112" s="50"/>
      <c r="H112" s="39">
        <v>7.6999999999999999E-2</v>
      </c>
      <c r="I112" s="36" t="str">
        <f>IF(F112="EUR",Tabelle13[[#This Row],[Betrag exkl. MwST.]]*Tabelle13[[#This Row],[MwSt. Satz]],"Rg. Nicht in EUR")</f>
        <v>Rg. Nicht in EUR</v>
      </c>
      <c r="J112" s="37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7">
        <f t="shared" si="2"/>
        <v>0</v>
      </c>
      <c r="L112" s="37">
        <f t="shared" si="3"/>
        <v>0</v>
      </c>
    </row>
    <row r="113" spans="2:12" x14ac:dyDescent="0.3">
      <c r="B113" s="42"/>
      <c r="C113" s="34"/>
      <c r="D113" s="34"/>
      <c r="E113" s="38"/>
      <c r="F113" s="35" t="s">
        <v>38</v>
      </c>
      <c r="G113" s="50"/>
      <c r="H113" s="39">
        <v>7.6999999999999999E-2</v>
      </c>
      <c r="I113" s="36" t="str">
        <f>IF(F113="EUR",Tabelle13[[#This Row],[Betrag exkl. MwST.]]*Tabelle13[[#This Row],[MwSt. Satz]],"Rg. Nicht in EUR")</f>
        <v>Rg. Nicht in EUR</v>
      </c>
      <c r="J113" s="37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7">
        <f t="shared" si="2"/>
        <v>0</v>
      </c>
      <c r="L113" s="37">
        <f t="shared" si="3"/>
        <v>0</v>
      </c>
    </row>
    <row r="114" spans="2:12" x14ac:dyDescent="0.3">
      <c r="B114" s="42"/>
      <c r="C114" s="34"/>
      <c r="D114" s="34"/>
      <c r="E114" s="38"/>
      <c r="F114" s="35" t="s">
        <v>38</v>
      </c>
      <c r="G114" s="50"/>
      <c r="H114" s="39">
        <v>7.6999999999999999E-2</v>
      </c>
      <c r="I114" s="36" t="str">
        <f>IF(F114="EUR",Tabelle13[[#This Row],[Betrag exkl. MwST.]]*Tabelle13[[#This Row],[MwSt. Satz]],"Rg. Nicht in EUR")</f>
        <v>Rg. Nicht in EUR</v>
      </c>
      <c r="J114" s="37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7">
        <f t="shared" si="2"/>
        <v>0</v>
      </c>
      <c r="L114" s="37">
        <f t="shared" si="3"/>
        <v>0</v>
      </c>
    </row>
    <row r="115" spans="2:12" x14ac:dyDescent="0.3">
      <c r="B115" s="42"/>
      <c r="C115" s="34"/>
      <c r="D115" s="34"/>
      <c r="E115" s="38"/>
      <c r="F115" s="35" t="s">
        <v>38</v>
      </c>
      <c r="G115" s="50"/>
      <c r="H115" s="39">
        <v>7.6999999999999999E-2</v>
      </c>
      <c r="I115" s="36" t="str">
        <f>IF(F115="EUR",Tabelle13[[#This Row],[Betrag exkl. MwST.]]*Tabelle13[[#This Row],[MwSt. Satz]],"Rg. Nicht in EUR")</f>
        <v>Rg. Nicht in EUR</v>
      </c>
      <c r="J115" s="37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7">
        <f t="shared" si="2"/>
        <v>0</v>
      </c>
      <c r="L115" s="37">
        <f t="shared" si="3"/>
        <v>0</v>
      </c>
    </row>
    <row r="116" spans="2:12" x14ac:dyDescent="0.3">
      <c r="B116" s="42"/>
      <c r="C116" s="34"/>
      <c r="D116" s="34"/>
      <c r="E116" s="38"/>
      <c r="F116" s="35" t="s">
        <v>38</v>
      </c>
      <c r="G116" s="50"/>
      <c r="H116" s="39">
        <v>7.6999999999999999E-2</v>
      </c>
      <c r="I116" s="36" t="str">
        <f>IF(F116="EUR",Tabelle13[[#This Row],[Betrag exkl. MwST.]]*Tabelle13[[#This Row],[MwSt. Satz]],"Rg. Nicht in EUR")</f>
        <v>Rg. Nicht in EUR</v>
      </c>
      <c r="J116" s="37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7">
        <f t="shared" si="2"/>
        <v>0</v>
      </c>
      <c r="L116" s="37">
        <f t="shared" si="3"/>
        <v>0</v>
      </c>
    </row>
    <row r="117" spans="2:12" x14ac:dyDescent="0.3">
      <c r="B117" s="42"/>
      <c r="C117" s="34"/>
      <c r="D117" s="34"/>
      <c r="E117" s="38"/>
      <c r="F117" s="35" t="s">
        <v>38</v>
      </c>
      <c r="G117" s="50"/>
      <c r="H117" s="39">
        <v>7.6999999999999999E-2</v>
      </c>
      <c r="I117" s="36" t="str">
        <f>IF(F117="EUR",Tabelle13[[#This Row],[Betrag exkl. MwST.]]*Tabelle13[[#This Row],[MwSt. Satz]],"Rg. Nicht in EUR")</f>
        <v>Rg. Nicht in EUR</v>
      </c>
      <c r="J117" s="37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7">
        <f t="shared" si="2"/>
        <v>0</v>
      </c>
      <c r="L117" s="37">
        <f t="shared" si="3"/>
        <v>0</v>
      </c>
    </row>
    <row r="118" spans="2:12" x14ac:dyDescent="0.3">
      <c r="B118" s="42"/>
      <c r="C118" s="34"/>
      <c r="D118" s="34"/>
      <c r="E118" s="38"/>
      <c r="F118" s="35" t="s">
        <v>38</v>
      </c>
      <c r="G118" s="50"/>
      <c r="H118" s="39">
        <v>7.6999999999999999E-2</v>
      </c>
      <c r="I118" s="36" t="str">
        <f>IF(F118="EUR",Tabelle13[[#This Row],[Betrag exkl. MwST.]]*Tabelle13[[#This Row],[MwSt. Satz]],"Rg. Nicht in EUR")</f>
        <v>Rg. Nicht in EUR</v>
      </c>
      <c r="J118" s="37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7">
        <f t="shared" si="2"/>
        <v>0</v>
      </c>
      <c r="L118" s="37">
        <f t="shared" si="3"/>
        <v>0</v>
      </c>
    </row>
    <row r="119" spans="2:12" x14ac:dyDescent="0.3">
      <c r="B119" s="42"/>
      <c r="C119" s="34"/>
      <c r="D119" s="34"/>
      <c r="E119" s="38"/>
      <c r="F119" s="35" t="s">
        <v>38</v>
      </c>
      <c r="G119" s="50"/>
      <c r="H119" s="39">
        <v>7.6999999999999999E-2</v>
      </c>
      <c r="I119" s="36" t="str">
        <f>IF(F119="EUR",Tabelle13[[#This Row],[Betrag exkl. MwST.]]*Tabelle13[[#This Row],[MwSt. Satz]],"Rg. Nicht in EUR")</f>
        <v>Rg. Nicht in EUR</v>
      </c>
      <c r="J119" s="37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7">
        <f t="shared" si="2"/>
        <v>0</v>
      </c>
      <c r="L119" s="37">
        <f t="shared" si="3"/>
        <v>0</v>
      </c>
    </row>
    <row r="120" spans="2:12" x14ac:dyDescent="0.3">
      <c r="B120" s="42"/>
      <c r="C120" s="34"/>
      <c r="D120" s="34"/>
      <c r="E120" s="38"/>
      <c r="F120" s="35" t="s">
        <v>38</v>
      </c>
      <c r="G120" s="50"/>
      <c r="H120" s="39">
        <v>7.6999999999999999E-2</v>
      </c>
      <c r="I120" s="36" t="str">
        <f>IF(F120="EUR",Tabelle13[[#This Row],[Betrag exkl. MwST.]]*Tabelle13[[#This Row],[MwSt. Satz]],"Rg. Nicht in EUR")</f>
        <v>Rg. Nicht in EUR</v>
      </c>
      <c r="J120" s="37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7">
        <f t="shared" si="2"/>
        <v>0</v>
      </c>
      <c r="L120" s="37">
        <f t="shared" si="3"/>
        <v>0</v>
      </c>
    </row>
    <row r="121" spans="2:12" x14ac:dyDescent="0.3">
      <c r="B121" s="42"/>
      <c r="C121" s="34"/>
      <c r="D121" s="34"/>
      <c r="E121" s="38"/>
      <c r="F121" s="35" t="s">
        <v>38</v>
      </c>
      <c r="G121" s="50"/>
      <c r="H121" s="39">
        <v>7.6999999999999999E-2</v>
      </c>
      <c r="I121" s="36" t="str">
        <f>IF(F121="EUR",Tabelle13[[#This Row],[Betrag exkl. MwST.]]*Tabelle13[[#This Row],[MwSt. Satz]],"Rg. Nicht in EUR")</f>
        <v>Rg. Nicht in EUR</v>
      </c>
      <c r="J121" s="37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7">
        <f t="shared" si="2"/>
        <v>0</v>
      </c>
      <c r="L121" s="37">
        <f t="shared" si="3"/>
        <v>0</v>
      </c>
    </row>
    <row r="122" spans="2:12" x14ac:dyDescent="0.3">
      <c r="B122" s="42"/>
      <c r="C122" s="34"/>
      <c r="D122" s="34"/>
      <c r="E122" s="38"/>
      <c r="F122" s="35" t="s">
        <v>38</v>
      </c>
      <c r="G122" s="50"/>
      <c r="H122" s="39">
        <v>7.6999999999999999E-2</v>
      </c>
      <c r="I122" s="36" t="str">
        <f>IF(F122="EUR",Tabelle13[[#This Row],[Betrag exkl. MwST.]]*Tabelle13[[#This Row],[MwSt. Satz]],"Rg. Nicht in EUR")</f>
        <v>Rg. Nicht in EUR</v>
      </c>
      <c r="J122" s="37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7">
        <f t="shared" si="2"/>
        <v>0</v>
      </c>
      <c r="L122" s="37">
        <f t="shared" si="3"/>
        <v>0</v>
      </c>
    </row>
    <row r="123" spans="2:12" x14ac:dyDescent="0.3">
      <c r="B123" s="42"/>
      <c r="C123" s="34"/>
      <c r="D123" s="34"/>
      <c r="E123" s="38"/>
      <c r="F123" s="35" t="s">
        <v>38</v>
      </c>
      <c r="G123" s="50"/>
      <c r="H123" s="39">
        <v>7.6999999999999999E-2</v>
      </c>
      <c r="I123" s="36" t="str">
        <f>IF(F123="EUR",Tabelle13[[#This Row],[Betrag exkl. MwST.]]*Tabelle13[[#This Row],[MwSt. Satz]],"Rg. Nicht in EUR")</f>
        <v>Rg. Nicht in EUR</v>
      </c>
      <c r="J123" s="37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7">
        <f t="shared" si="2"/>
        <v>0</v>
      </c>
      <c r="L123" s="37">
        <f t="shared" si="3"/>
        <v>0</v>
      </c>
    </row>
    <row r="124" spans="2:12" x14ac:dyDescent="0.3">
      <c r="B124" s="42"/>
      <c r="C124" s="34"/>
      <c r="D124" s="34"/>
      <c r="E124" s="38"/>
      <c r="F124" s="35" t="s">
        <v>38</v>
      </c>
      <c r="G124" s="50"/>
      <c r="H124" s="39">
        <v>7.6999999999999999E-2</v>
      </c>
      <c r="I124" s="36" t="str">
        <f>IF(F124="EUR",Tabelle13[[#This Row],[Betrag exkl. MwST.]]*Tabelle13[[#This Row],[MwSt. Satz]],"Rg. Nicht in EUR")</f>
        <v>Rg. Nicht in EUR</v>
      </c>
      <c r="J124" s="37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7">
        <f t="shared" si="2"/>
        <v>0</v>
      </c>
      <c r="L124" s="37">
        <f t="shared" si="3"/>
        <v>0</v>
      </c>
    </row>
    <row r="125" spans="2:12" x14ac:dyDescent="0.3">
      <c r="B125" s="42"/>
      <c r="C125" s="34"/>
      <c r="D125" s="34"/>
      <c r="E125" s="38"/>
      <c r="F125" s="35" t="s">
        <v>38</v>
      </c>
      <c r="G125" s="50"/>
      <c r="H125" s="39">
        <v>7.6999999999999999E-2</v>
      </c>
      <c r="I125" s="36" t="str">
        <f>IF(F125="EUR",Tabelle13[[#This Row],[Betrag exkl. MwST.]]*Tabelle13[[#This Row],[MwSt. Satz]],"Rg. Nicht in EUR")</f>
        <v>Rg. Nicht in EUR</v>
      </c>
      <c r="J125" s="37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7">
        <f t="shared" si="2"/>
        <v>0</v>
      </c>
      <c r="L125" s="37">
        <f t="shared" si="3"/>
        <v>0</v>
      </c>
    </row>
    <row r="126" spans="2:12" x14ac:dyDescent="0.3">
      <c r="B126" s="42"/>
      <c r="C126" s="34"/>
      <c r="D126" s="34"/>
      <c r="E126" s="38"/>
      <c r="F126" s="35" t="s">
        <v>38</v>
      </c>
      <c r="G126" s="50"/>
      <c r="H126" s="39">
        <v>7.6999999999999999E-2</v>
      </c>
      <c r="I126" s="36" t="str">
        <f>IF(F126="EUR",Tabelle13[[#This Row],[Betrag exkl. MwST.]]*Tabelle13[[#This Row],[MwSt. Satz]],"Rg. Nicht in EUR")</f>
        <v>Rg. Nicht in EUR</v>
      </c>
      <c r="J126" s="37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7">
        <f t="shared" si="2"/>
        <v>0</v>
      </c>
      <c r="L126" s="37">
        <f t="shared" si="3"/>
        <v>0</v>
      </c>
    </row>
    <row r="127" spans="2:12" x14ac:dyDescent="0.3">
      <c r="B127" s="42"/>
      <c r="C127" s="34"/>
      <c r="D127" s="34"/>
      <c r="E127" s="38"/>
      <c r="F127" s="35" t="s">
        <v>38</v>
      </c>
      <c r="G127" s="50"/>
      <c r="H127" s="39">
        <v>7.6999999999999999E-2</v>
      </c>
      <c r="I127" s="36" t="str">
        <f>IF(F127="EUR",Tabelle13[[#This Row],[Betrag exkl. MwST.]]*Tabelle13[[#This Row],[MwSt. Satz]],"Rg. Nicht in EUR")</f>
        <v>Rg. Nicht in EUR</v>
      </c>
      <c r="J127" s="37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7">
        <f t="shared" si="2"/>
        <v>0</v>
      </c>
      <c r="L127" s="37">
        <f t="shared" si="3"/>
        <v>0</v>
      </c>
    </row>
    <row r="128" spans="2:12" x14ac:dyDescent="0.3">
      <c r="B128" s="42"/>
      <c r="C128" s="34"/>
      <c r="D128" s="34"/>
      <c r="E128" s="38"/>
      <c r="F128" s="35" t="s">
        <v>38</v>
      </c>
      <c r="G128" s="50"/>
      <c r="H128" s="39">
        <v>7.6999999999999999E-2</v>
      </c>
      <c r="I128" s="36" t="str">
        <f>IF(F128="EUR",Tabelle13[[#This Row],[Betrag exkl. MwST.]]*Tabelle13[[#This Row],[MwSt. Satz]],"Rg. Nicht in EUR")</f>
        <v>Rg. Nicht in EUR</v>
      </c>
      <c r="J128" s="37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7">
        <f t="shared" si="2"/>
        <v>0</v>
      </c>
      <c r="L128" s="37">
        <f t="shared" si="3"/>
        <v>0</v>
      </c>
    </row>
    <row r="129" spans="2:12" x14ac:dyDescent="0.3">
      <c r="B129" s="42"/>
      <c r="C129" s="34"/>
      <c r="D129" s="34"/>
      <c r="E129" s="38"/>
      <c r="F129" s="35" t="s">
        <v>38</v>
      </c>
      <c r="G129" s="50"/>
      <c r="H129" s="39">
        <v>7.6999999999999999E-2</v>
      </c>
      <c r="I129" s="36" t="str">
        <f>IF(F129="EUR",Tabelle13[[#This Row],[Betrag exkl. MwST.]]*Tabelle13[[#This Row],[MwSt. Satz]],"Rg. Nicht in EUR")</f>
        <v>Rg. Nicht in EUR</v>
      </c>
      <c r="J129" s="37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7">
        <f t="shared" si="2"/>
        <v>0</v>
      </c>
      <c r="L129" s="37">
        <f t="shared" si="3"/>
        <v>0</v>
      </c>
    </row>
    <row r="130" spans="2:12" x14ac:dyDescent="0.3">
      <c r="B130" s="42"/>
      <c r="C130" s="34"/>
      <c r="D130" s="34"/>
      <c r="E130" s="38"/>
      <c r="F130" s="35" t="s">
        <v>38</v>
      </c>
      <c r="G130" s="50"/>
      <c r="H130" s="39">
        <v>7.6999999999999999E-2</v>
      </c>
      <c r="I130" s="36" t="str">
        <f>IF(F130="EUR",Tabelle13[[#This Row],[Betrag exkl. MwST.]]*Tabelle13[[#This Row],[MwSt. Satz]],"Rg. Nicht in EUR")</f>
        <v>Rg. Nicht in EUR</v>
      </c>
      <c r="J130" s="37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7">
        <f t="shared" si="2"/>
        <v>0</v>
      </c>
      <c r="L130" s="37">
        <f t="shared" si="3"/>
        <v>0</v>
      </c>
    </row>
    <row r="131" spans="2:12" x14ac:dyDescent="0.3">
      <c r="B131" s="42"/>
      <c r="C131" s="34"/>
      <c r="D131" s="34"/>
      <c r="E131" s="38"/>
      <c r="F131" s="35" t="s">
        <v>38</v>
      </c>
      <c r="G131" s="50"/>
      <c r="H131" s="39">
        <v>7.6999999999999999E-2</v>
      </c>
      <c r="I131" s="36" t="str">
        <f>IF(F131="EUR",Tabelle13[[#This Row],[Betrag exkl. MwST.]]*Tabelle13[[#This Row],[MwSt. Satz]],"Rg. Nicht in EUR")</f>
        <v>Rg. Nicht in EUR</v>
      </c>
      <c r="J131" s="37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7">
        <f t="shared" si="2"/>
        <v>0</v>
      </c>
      <c r="L131" s="37">
        <f t="shared" si="3"/>
        <v>0</v>
      </c>
    </row>
    <row r="132" spans="2:12" x14ac:dyDescent="0.3">
      <c r="B132" s="42"/>
      <c r="C132" s="34"/>
      <c r="D132" s="34"/>
      <c r="E132" s="38"/>
      <c r="F132" s="35" t="s">
        <v>38</v>
      </c>
      <c r="G132" s="50"/>
      <c r="H132" s="39">
        <v>7.6999999999999999E-2</v>
      </c>
      <c r="I132" s="36" t="str">
        <f>IF(F132="EUR",Tabelle13[[#This Row],[Betrag exkl. MwST.]]*Tabelle13[[#This Row],[MwSt. Satz]],"Rg. Nicht in EUR")</f>
        <v>Rg. Nicht in EUR</v>
      </c>
      <c r="J132" s="37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7">
        <f t="shared" si="2"/>
        <v>0</v>
      </c>
      <c r="L132" s="37">
        <f t="shared" si="3"/>
        <v>0</v>
      </c>
    </row>
    <row r="133" spans="2:12" x14ac:dyDescent="0.3">
      <c r="B133" s="42"/>
      <c r="C133" s="34"/>
      <c r="D133" s="34"/>
      <c r="E133" s="38"/>
      <c r="F133" s="35" t="s">
        <v>38</v>
      </c>
      <c r="G133" s="50"/>
      <c r="H133" s="39">
        <v>7.6999999999999999E-2</v>
      </c>
      <c r="I133" s="36" t="str">
        <f>IF(F133="EUR",Tabelle13[[#This Row],[Betrag exkl. MwST.]]*Tabelle13[[#This Row],[MwSt. Satz]],"Rg. Nicht in EUR")</f>
        <v>Rg. Nicht in EUR</v>
      </c>
      <c r="J133" s="37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7">
        <f t="shared" si="2"/>
        <v>0</v>
      </c>
      <c r="L133" s="37">
        <f t="shared" si="3"/>
        <v>0</v>
      </c>
    </row>
    <row r="134" spans="2:12" x14ac:dyDescent="0.3">
      <c r="B134" s="42"/>
      <c r="C134" s="34"/>
      <c r="D134" s="34"/>
      <c r="E134" s="38"/>
      <c r="F134" s="35" t="s">
        <v>38</v>
      </c>
      <c r="G134" s="50"/>
      <c r="H134" s="39">
        <v>7.6999999999999999E-2</v>
      </c>
      <c r="I134" s="36" t="str">
        <f>IF(F134="EUR",Tabelle13[[#This Row],[Betrag exkl. MwST.]]*Tabelle13[[#This Row],[MwSt. Satz]],"Rg. Nicht in EUR")</f>
        <v>Rg. Nicht in EUR</v>
      </c>
      <c r="J134" s="37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7">
        <f t="shared" si="2"/>
        <v>0</v>
      </c>
      <c r="L134" s="37">
        <f t="shared" si="3"/>
        <v>0</v>
      </c>
    </row>
    <row r="135" spans="2:12" x14ac:dyDescent="0.3">
      <c r="B135" s="42"/>
      <c r="C135" s="34"/>
      <c r="D135" s="34"/>
      <c r="E135" s="38"/>
      <c r="F135" s="35" t="s">
        <v>38</v>
      </c>
      <c r="G135" s="50"/>
      <c r="H135" s="39">
        <v>7.6999999999999999E-2</v>
      </c>
      <c r="I135" s="36" t="str">
        <f>IF(F135="EUR",Tabelle13[[#This Row],[Betrag exkl. MwST.]]*Tabelle13[[#This Row],[MwSt. Satz]],"Rg. Nicht in EUR")</f>
        <v>Rg. Nicht in EUR</v>
      </c>
      <c r="J135" s="37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7">
        <f t="shared" si="2"/>
        <v>0</v>
      </c>
      <c r="L135" s="37">
        <f t="shared" si="3"/>
        <v>0</v>
      </c>
    </row>
    <row r="136" spans="2:12" x14ac:dyDescent="0.3">
      <c r="B136" s="42"/>
      <c r="C136" s="34"/>
      <c r="D136" s="34"/>
      <c r="E136" s="38"/>
      <c r="F136" s="35" t="s">
        <v>38</v>
      </c>
      <c r="G136" s="50"/>
      <c r="H136" s="39">
        <v>7.6999999999999999E-2</v>
      </c>
      <c r="I136" s="36" t="str">
        <f>IF(F136="EUR",Tabelle13[[#This Row],[Betrag exkl. MwST.]]*Tabelle13[[#This Row],[MwSt. Satz]],"Rg. Nicht in EUR")</f>
        <v>Rg. Nicht in EUR</v>
      </c>
      <c r="J136" s="37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7">
        <f t="shared" si="2"/>
        <v>0</v>
      </c>
      <c r="L136" s="37">
        <f t="shared" si="3"/>
        <v>0</v>
      </c>
    </row>
    <row r="137" spans="2:12" x14ac:dyDescent="0.3">
      <c r="B137" s="42"/>
      <c r="C137" s="34"/>
      <c r="D137" s="34"/>
      <c r="E137" s="38"/>
      <c r="F137" s="35" t="s">
        <v>38</v>
      </c>
      <c r="G137" s="50"/>
      <c r="H137" s="39">
        <v>7.6999999999999999E-2</v>
      </c>
      <c r="I137" s="36" t="str">
        <f>IF(F137="EUR",Tabelle13[[#This Row],[Betrag exkl. MwST.]]*Tabelle13[[#This Row],[MwSt. Satz]],"Rg. Nicht in EUR")</f>
        <v>Rg. Nicht in EUR</v>
      </c>
      <c r="J137" s="37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7">
        <f t="shared" si="2"/>
        <v>0</v>
      </c>
      <c r="L137" s="37">
        <f t="shared" si="3"/>
        <v>0</v>
      </c>
    </row>
    <row r="138" spans="2:12" x14ac:dyDescent="0.3">
      <c r="B138" s="42"/>
      <c r="C138" s="34"/>
      <c r="D138" s="34"/>
      <c r="E138" s="38"/>
      <c r="F138" s="35" t="s">
        <v>38</v>
      </c>
      <c r="G138" s="50"/>
      <c r="H138" s="39">
        <v>7.6999999999999999E-2</v>
      </c>
      <c r="I138" s="36" t="str">
        <f>IF(F138="EUR",Tabelle13[[#This Row],[Betrag exkl. MwST.]]*Tabelle13[[#This Row],[MwSt. Satz]],"Rg. Nicht in EUR")</f>
        <v>Rg. Nicht in EUR</v>
      </c>
      <c r="J138" s="37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7">
        <f t="shared" ref="K138:K201" si="4">H138*J138</f>
        <v>0</v>
      </c>
      <c r="L138" s="37">
        <f t="shared" ref="L138:L201" si="5">J138+K138</f>
        <v>0</v>
      </c>
    </row>
    <row r="139" spans="2:12" x14ac:dyDescent="0.3">
      <c r="B139" s="42"/>
      <c r="C139" s="34"/>
      <c r="D139" s="34"/>
      <c r="E139" s="38"/>
      <c r="F139" s="35" t="s">
        <v>38</v>
      </c>
      <c r="G139" s="50"/>
      <c r="H139" s="39">
        <v>7.6999999999999999E-2</v>
      </c>
      <c r="I139" s="36" t="str">
        <f>IF(F139="EUR",Tabelle13[[#This Row],[Betrag exkl. MwST.]]*Tabelle13[[#This Row],[MwSt. Satz]],"Rg. Nicht in EUR")</f>
        <v>Rg. Nicht in EUR</v>
      </c>
      <c r="J139" s="37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7">
        <f t="shared" si="4"/>
        <v>0</v>
      </c>
      <c r="L139" s="37">
        <f t="shared" si="5"/>
        <v>0</v>
      </c>
    </row>
    <row r="140" spans="2:12" x14ac:dyDescent="0.3">
      <c r="B140" s="42"/>
      <c r="C140" s="34"/>
      <c r="D140" s="34"/>
      <c r="E140" s="38"/>
      <c r="F140" s="35" t="s">
        <v>38</v>
      </c>
      <c r="G140" s="50"/>
      <c r="H140" s="39">
        <v>7.6999999999999999E-2</v>
      </c>
      <c r="I140" s="36" t="str">
        <f>IF(F140="EUR",Tabelle13[[#This Row],[Betrag exkl. MwST.]]*Tabelle13[[#This Row],[MwSt. Satz]],"Rg. Nicht in EUR")</f>
        <v>Rg. Nicht in EUR</v>
      </c>
      <c r="J140" s="37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7">
        <f t="shared" si="4"/>
        <v>0</v>
      </c>
      <c r="L140" s="37">
        <f t="shared" si="5"/>
        <v>0</v>
      </c>
    </row>
    <row r="141" spans="2:12" x14ac:dyDescent="0.3">
      <c r="B141" s="42"/>
      <c r="C141" s="34"/>
      <c r="D141" s="34"/>
      <c r="E141" s="38"/>
      <c r="F141" s="35" t="s">
        <v>38</v>
      </c>
      <c r="G141" s="50"/>
      <c r="H141" s="39">
        <v>7.6999999999999999E-2</v>
      </c>
      <c r="I141" s="36" t="str">
        <f>IF(F141="EUR",Tabelle13[[#This Row],[Betrag exkl. MwST.]]*Tabelle13[[#This Row],[MwSt. Satz]],"Rg. Nicht in EUR")</f>
        <v>Rg. Nicht in EUR</v>
      </c>
      <c r="J141" s="37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7">
        <f t="shared" si="4"/>
        <v>0</v>
      </c>
      <c r="L141" s="37">
        <f t="shared" si="5"/>
        <v>0</v>
      </c>
    </row>
    <row r="142" spans="2:12" x14ac:dyDescent="0.3">
      <c r="B142" s="42"/>
      <c r="C142" s="34"/>
      <c r="D142" s="34"/>
      <c r="E142" s="38"/>
      <c r="F142" s="35" t="s">
        <v>38</v>
      </c>
      <c r="G142" s="50"/>
      <c r="H142" s="39">
        <v>7.6999999999999999E-2</v>
      </c>
      <c r="I142" s="36" t="str">
        <f>IF(F142="EUR",Tabelle13[[#This Row],[Betrag exkl. MwST.]]*Tabelle13[[#This Row],[MwSt. Satz]],"Rg. Nicht in EUR")</f>
        <v>Rg. Nicht in EUR</v>
      </c>
      <c r="J142" s="37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7">
        <f t="shared" si="4"/>
        <v>0</v>
      </c>
      <c r="L142" s="37">
        <f t="shared" si="5"/>
        <v>0</v>
      </c>
    </row>
    <row r="143" spans="2:12" x14ac:dyDescent="0.3">
      <c r="B143" s="42"/>
      <c r="C143" s="34"/>
      <c r="D143" s="34"/>
      <c r="E143" s="38"/>
      <c r="F143" s="35" t="s">
        <v>38</v>
      </c>
      <c r="G143" s="50"/>
      <c r="H143" s="39">
        <v>7.6999999999999999E-2</v>
      </c>
      <c r="I143" s="36" t="str">
        <f>IF(F143="EUR",Tabelle13[[#This Row],[Betrag exkl. MwST.]]*Tabelle13[[#This Row],[MwSt. Satz]],"Rg. Nicht in EUR")</f>
        <v>Rg. Nicht in EUR</v>
      </c>
      <c r="J143" s="37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7">
        <f t="shared" si="4"/>
        <v>0</v>
      </c>
      <c r="L143" s="37">
        <f t="shared" si="5"/>
        <v>0</v>
      </c>
    </row>
    <row r="144" spans="2:12" x14ac:dyDescent="0.3">
      <c r="B144" s="42"/>
      <c r="C144" s="34"/>
      <c r="D144" s="34"/>
      <c r="E144" s="38"/>
      <c r="F144" s="35" t="s">
        <v>38</v>
      </c>
      <c r="G144" s="50"/>
      <c r="H144" s="39">
        <v>7.6999999999999999E-2</v>
      </c>
      <c r="I144" s="36" t="str">
        <f>IF(F144="EUR",Tabelle13[[#This Row],[Betrag exkl. MwST.]]*Tabelle13[[#This Row],[MwSt. Satz]],"Rg. Nicht in EUR")</f>
        <v>Rg. Nicht in EUR</v>
      </c>
      <c r="J144" s="37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7">
        <f t="shared" si="4"/>
        <v>0</v>
      </c>
      <c r="L144" s="37">
        <f t="shared" si="5"/>
        <v>0</v>
      </c>
    </row>
    <row r="145" spans="2:12" x14ac:dyDescent="0.3">
      <c r="B145" s="42"/>
      <c r="C145" s="34"/>
      <c r="D145" s="34"/>
      <c r="E145" s="38"/>
      <c r="F145" s="35" t="s">
        <v>38</v>
      </c>
      <c r="G145" s="50"/>
      <c r="H145" s="39">
        <v>7.6999999999999999E-2</v>
      </c>
      <c r="I145" s="36" t="str">
        <f>IF(F145="EUR",Tabelle13[[#This Row],[Betrag exkl. MwST.]]*Tabelle13[[#This Row],[MwSt. Satz]],"Rg. Nicht in EUR")</f>
        <v>Rg. Nicht in EUR</v>
      </c>
      <c r="J145" s="37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7">
        <f t="shared" si="4"/>
        <v>0</v>
      </c>
      <c r="L145" s="37">
        <f t="shared" si="5"/>
        <v>0</v>
      </c>
    </row>
    <row r="146" spans="2:12" x14ac:dyDescent="0.3">
      <c r="B146" s="42"/>
      <c r="C146" s="34"/>
      <c r="D146" s="34"/>
      <c r="E146" s="38"/>
      <c r="F146" s="35" t="s">
        <v>38</v>
      </c>
      <c r="G146" s="50"/>
      <c r="H146" s="39">
        <v>7.6999999999999999E-2</v>
      </c>
      <c r="I146" s="36" t="str">
        <f>IF(F146="EUR",Tabelle13[[#This Row],[Betrag exkl. MwST.]]*Tabelle13[[#This Row],[MwSt. Satz]],"Rg. Nicht in EUR")</f>
        <v>Rg. Nicht in EUR</v>
      </c>
      <c r="J146" s="37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7">
        <f t="shared" si="4"/>
        <v>0</v>
      </c>
      <c r="L146" s="37">
        <f t="shared" si="5"/>
        <v>0</v>
      </c>
    </row>
    <row r="147" spans="2:12" x14ac:dyDescent="0.3">
      <c r="B147" s="42"/>
      <c r="C147" s="34"/>
      <c r="D147" s="34"/>
      <c r="E147" s="38"/>
      <c r="F147" s="35" t="s">
        <v>38</v>
      </c>
      <c r="G147" s="50"/>
      <c r="H147" s="39">
        <v>7.6999999999999999E-2</v>
      </c>
      <c r="I147" s="36" t="str">
        <f>IF(F147="EUR",Tabelle13[[#This Row],[Betrag exkl. MwST.]]*Tabelle13[[#This Row],[MwSt. Satz]],"Rg. Nicht in EUR")</f>
        <v>Rg. Nicht in EUR</v>
      </c>
      <c r="J147" s="37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7">
        <f t="shared" si="4"/>
        <v>0</v>
      </c>
      <c r="L147" s="37">
        <f t="shared" si="5"/>
        <v>0</v>
      </c>
    </row>
    <row r="148" spans="2:12" x14ac:dyDescent="0.3">
      <c r="B148" s="42"/>
      <c r="C148" s="34"/>
      <c r="D148" s="34"/>
      <c r="E148" s="38"/>
      <c r="F148" s="35" t="s">
        <v>38</v>
      </c>
      <c r="G148" s="50"/>
      <c r="H148" s="39">
        <v>7.6999999999999999E-2</v>
      </c>
      <c r="I148" s="36" t="str">
        <f>IF(F148="EUR",Tabelle13[[#This Row],[Betrag exkl. MwST.]]*Tabelle13[[#This Row],[MwSt. Satz]],"Rg. Nicht in EUR")</f>
        <v>Rg. Nicht in EUR</v>
      </c>
      <c r="J148" s="37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7">
        <f t="shared" si="4"/>
        <v>0</v>
      </c>
      <c r="L148" s="37">
        <f t="shared" si="5"/>
        <v>0</v>
      </c>
    </row>
    <row r="149" spans="2:12" x14ac:dyDescent="0.3">
      <c r="B149" s="42"/>
      <c r="C149" s="34"/>
      <c r="D149" s="34"/>
      <c r="E149" s="38"/>
      <c r="F149" s="35" t="s">
        <v>38</v>
      </c>
      <c r="G149" s="50"/>
      <c r="H149" s="39">
        <v>7.6999999999999999E-2</v>
      </c>
      <c r="I149" s="36" t="str">
        <f>IF(F149="EUR",Tabelle13[[#This Row],[Betrag exkl. MwST.]]*Tabelle13[[#This Row],[MwSt. Satz]],"Rg. Nicht in EUR")</f>
        <v>Rg. Nicht in EUR</v>
      </c>
      <c r="J149" s="37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7">
        <f t="shared" si="4"/>
        <v>0</v>
      </c>
      <c r="L149" s="37">
        <f t="shared" si="5"/>
        <v>0</v>
      </c>
    </row>
    <row r="150" spans="2:12" x14ac:dyDescent="0.3">
      <c r="B150" s="42"/>
      <c r="C150" s="34"/>
      <c r="D150" s="34"/>
      <c r="E150" s="38"/>
      <c r="F150" s="35" t="s">
        <v>38</v>
      </c>
      <c r="G150" s="50"/>
      <c r="H150" s="39">
        <v>7.6999999999999999E-2</v>
      </c>
      <c r="I150" s="36" t="str">
        <f>IF(F150="EUR",Tabelle13[[#This Row],[Betrag exkl. MwST.]]*Tabelle13[[#This Row],[MwSt. Satz]],"Rg. Nicht in EUR")</f>
        <v>Rg. Nicht in EUR</v>
      </c>
      <c r="J150" s="37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7">
        <f t="shared" si="4"/>
        <v>0</v>
      </c>
      <c r="L150" s="37">
        <f t="shared" si="5"/>
        <v>0</v>
      </c>
    </row>
    <row r="151" spans="2:12" x14ac:dyDescent="0.3">
      <c r="B151" s="42"/>
      <c r="C151" s="34"/>
      <c r="D151" s="34"/>
      <c r="E151" s="38"/>
      <c r="F151" s="35" t="s">
        <v>38</v>
      </c>
      <c r="G151" s="50"/>
      <c r="H151" s="39">
        <v>7.6999999999999999E-2</v>
      </c>
      <c r="I151" s="36" t="str">
        <f>IF(F151="EUR",Tabelle13[[#This Row],[Betrag exkl. MwST.]]*Tabelle13[[#This Row],[MwSt. Satz]],"Rg. Nicht in EUR")</f>
        <v>Rg. Nicht in EUR</v>
      </c>
      <c r="J151" s="37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7">
        <f t="shared" si="4"/>
        <v>0</v>
      </c>
      <c r="L151" s="37">
        <f t="shared" si="5"/>
        <v>0</v>
      </c>
    </row>
    <row r="152" spans="2:12" x14ac:dyDescent="0.3">
      <c r="B152" s="42"/>
      <c r="C152" s="34"/>
      <c r="D152" s="34"/>
      <c r="E152" s="38"/>
      <c r="F152" s="35" t="s">
        <v>38</v>
      </c>
      <c r="G152" s="50"/>
      <c r="H152" s="39">
        <v>7.6999999999999999E-2</v>
      </c>
      <c r="I152" s="36" t="str">
        <f>IF(F152="EUR",Tabelle13[[#This Row],[Betrag exkl. MwST.]]*Tabelle13[[#This Row],[MwSt. Satz]],"Rg. Nicht in EUR")</f>
        <v>Rg. Nicht in EUR</v>
      </c>
      <c r="J152" s="37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7">
        <f t="shared" si="4"/>
        <v>0</v>
      </c>
      <c r="L152" s="37">
        <f t="shared" si="5"/>
        <v>0</v>
      </c>
    </row>
    <row r="153" spans="2:12" x14ac:dyDescent="0.3">
      <c r="B153" s="42"/>
      <c r="C153" s="34"/>
      <c r="D153" s="34"/>
      <c r="E153" s="38"/>
      <c r="F153" s="35" t="s">
        <v>38</v>
      </c>
      <c r="G153" s="50"/>
      <c r="H153" s="39">
        <v>7.6999999999999999E-2</v>
      </c>
      <c r="I153" s="36" t="str">
        <f>IF(F153="EUR",Tabelle13[[#This Row],[Betrag exkl. MwST.]]*Tabelle13[[#This Row],[MwSt. Satz]],"Rg. Nicht in EUR")</f>
        <v>Rg. Nicht in EUR</v>
      </c>
      <c r="J153" s="37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7">
        <f t="shared" si="4"/>
        <v>0</v>
      </c>
      <c r="L153" s="37">
        <f t="shared" si="5"/>
        <v>0</v>
      </c>
    </row>
    <row r="154" spans="2:12" x14ac:dyDescent="0.3">
      <c r="B154" s="42"/>
      <c r="C154" s="34"/>
      <c r="D154" s="34"/>
      <c r="E154" s="38"/>
      <c r="F154" s="35" t="s">
        <v>38</v>
      </c>
      <c r="G154" s="50"/>
      <c r="H154" s="39">
        <v>7.6999999999999999E-2</v>
      </c>
      <c r="I154" s="36" t="str">
        <f>IF(F154="EUR",Tabelle13[[#This Row],[Betrag exkl. MwST.]]*Tabelle13[[#This Row],[MwSt. Satz]],"Rg. Nicht in EUR")</f>
        <v>Rg. Nicht in EUR</v>
      </c>
      <c r="J154" s="37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7">
        <f t="shared" si="4"/>
        <v>0</v>
      </c>
      <c r="L154" s="37">
        <f t="shared" si="5"/>
        <v>0</v>
      </c>
    </row>
    <row r="155" spans="2:12" x14ac:dyDescent="0.3">
      <c r="B155" s="42"/>
      <c r="C155" s="34"/>
      <c r="D155" s="34"/>
      <c r="E155" s="38"/>
      <c r="F155" s="35" t="s">
        <v>38</v>
      </c>
      <c r="G155" s="50"/>
      <c r="H155" s="39">
        <v>7.6999999999999999E-2</v>
      </c>
      <c r="I155" s="36" t="str">
        <f>IF(F155="EUR",Tabelle13[[#This Row],[Betrag exkl. MwST.]]*Tabelle13[[#This Row],[MwSt. Satz]],"Rg. Nicht in EUR")</f>
        <v>Rg. Nicht in EUR</v>
      </c>
      <c r="J155" s="37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7">
        <f t="shared" si="4"/>
        <v>0</v>
      </c>
      <c r="L155" s="37">
        <f t="shared" si="5"/>
        <v>0</v>
      </c>
    </row>
    <row r="156" spans="2:12" x14ac:dyDescent="0.3">
      <c r="B156" s="42"/>
      <c r="C156" s="34"/>
      <c r="D156" s="34"/>
      <c r="E156" s="38"/>
      <c r="F156" s="35" t="s">
        <v>38</v>
      </c>
      <c r="G156" s="50"/>
      <c r="H156" s="39">
        <v>7.6999999999999999E-2</v>
      </c>
      <c r="I156" s="36" t="str">
        <f>IF(F156="EUR",Tabelle13[[#This Row],[Betrag exkl. MwST.]]*Tabelle13[[#This Row],[MwSt. Satz]],"Rg. Nicht in EUR")</f>
        <v>Rg. Nicht in EUR</v>
      </c>
      <c r="J156" s="37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7">
        <f t="shared" si="4"/>
        <v>0</v>
      </c>
      <c r="L156" s="37">
        <f t="shared" si="5"/>
        <v>0</v>
      </c>
    </row>
    <row r="157" spans="2:12" x14ac:dyDescent="0.3">
      <c r="B157" s="42"/>
      <c r="C157" s="34"/>
      <c r="D157" s="34"/>
      <c r="E157" s="38"/>
      <c r="F157" s="35" t="s">
        <v>38</v>
      </c>
      <c r="G157" s="50"/>
      <c r="H157" s="39">
        <v>7.6999999999999999E-2</v>
      </c>
      <c r="I157" s="36" t="str">
        <f>IF(F157="EUR",Tabelle13[[#This Row],[Betrag exkl. MwST.]]*Tabelle13[[#This Row],[MwSt. Satz]],"Rg. Nicht in EUR")</f>
        <v>Rg. Nicht in EUR</v>
      </c>
      <c r="J157" s="37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7">
        <f t="shared" si="4"/>
        <v>0</v>
      </c>
      <c r="L157" s="37">
        <f t="shared" si="5"/>
        <v>0</v>
      </c>
    </row>
    <row r="158" spans="2:12" x14ac:dyDescent="0.3">
      <c r="B158" s="42"/>
      <c r="C158" s="34"/>
      <c r="D158" s="34"/>
      <c r="E158" s="38"/>
      <c r="F158" s="35" t="s">
        <v>38</v>
      </c>
      <c r="G158" s="50"/>
      <c r="H158" s="39">
        <v>7.6999999999999999E-2</v>
      </c>
      <c r="I158" s="36" t="str">
        <f>IF(F158="EUR",Tabelle13[[#This Row],[Betrag exkl. MwST.]]*Tabelle13[[#This Row],[MwSt. Satz]],"Rg. Nicht in EUR")</f>
        <v>Rg. Nicht in EUR</v>
      </c>
      <c r="J158" s="37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7">
        <f t="shared" si="4"/>
        <v>0</v>
      </c>
      <c r="L158" s="37">
        <f t="shared" si="5"/>
        <v>0</v>
      </c>
    </row>
    <row r="159" spans="2:12" x14ac:dyDescent="0.3">
      <c r="B159" s="42"/>
      <c r="C159" s="34"/>
      <c r="D159" s="34"/>
      <c r="E159" s="38"/>
      <c r="F159" s="35" t="s">
        <v>38</v>
      </c>
      <c r="G159" s="50"/>
      <c r="H159" s="39">
        <v>7.6999999999999999E-2</v>
      </c>
      <c r="I159" s="36" t="str">
        <f>IF(F159="EUR",Tabelle13[[#This Row],[Betrag exkl. MwST.]]*Tabelle13[[#This Row],[MwSt. Satz]],"Rg. Nicht in EUR")</f>
        <v>Rg. Nicht in EUR</v>
      </c>
      <c r="J159" s="37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7">
        <f t="shared" si="4"/>
        <v>0</v>
      </c>
      <c r="L159" s="37">
        <f t="shared" si="5"/>
        <v>0</v>
      </c>
    </row>
    <row r="160" spans="2:12" x14ac:dyDescent="0.3">
      <c r="B160" s="42"/>
      <c r="C160" s="34"/>
      <c r="D160" s="34"/>
      <c r="E160" s="38"/>
      <c r="F160" s="35" t="s">
        <v>38</v>
      </c>
      <c r="G160" s="50"/>
      <c r="H160" s="39">
        <v>7.6999999999999999E-2</v>
      </c>
      <c r="I160" s="36" t="str">
        <f>IF(F160="EUR",Tabelle13[[#This Row],[Betrag exkl. MwST.]]*Tabelle13[[#This Row],[MwSt. Satz]],"Rg. Nicht in EUR")</f>
        <v>Rg. Nicht in EUR</v>
      </c>
      <c r="J160" s="37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7">
        <f t="shared" si="4"/>
        <v>0</v>
      </c>
      <c r="L160" s="37">
        <f t="shared" si="5"/>
        <v>0</v>
      </c>
    </row>
    <row r="161" spans="2:12" x14ac:dyDescent="0.3">
      <c r="B161" s="42"/>
      <c r="C161" s="34"/>
      <c r="D161" s="34"/>
      <c r="E161" s="38"/>
      <c r="F161" s="35" t="s">
        <v>38</v>
      </c>
      <c r="G161" s="50"/>
      <c r="H161" s="39">
        <v>7.6999999999999999E-2</v>
      </c>
      <c r="I161" s="36" t="str">
        <f>IF(F161="EUR",Tabelle13[[#This Row],[Betrag exkl. MwST.]]*Tabelle13[[#This Row],[MwSt. Satz]],"Rg. Nicht in EUR")</f>
        <v>Rg. Nicht in EUR</v>
      </c>
      <c r="J161" s="37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7">
        <f t="shared" si="4"/>
        <v>0</v>
      </c>
      <c r="L161" s="37">
        <f t="shared" si="5"/>
        <v>0</v>
      </c>
    </row>
    <row r="162" spans="2:12" x14ac:dyDescent="0.3">
      <c r="B162" s="42"/>
      <c r="C162" s="34"/>
      <c r="D162" s="34"/>
      <c r="E162" s="38"/>
      <c r="F162" s="35" t="s">
        <v>38</v>
      </c>
      <c r="G162" s="50"/>
      <c r="H162" s="39">
        <v>7.6999999999999999E-2</v>
      </c>
      <c r="I162" s="36" t="str">
        <f>IF(F162="EUR",Tabelle13[[#This Row],[Betrag exkl. MwST.]]*Tabelle13[[#This Row],[MwSt. Satz]],"Rg. Nicht in EUR")</f>
        <v>Rg. Nicht in EUR</v>
      </c>
      <c r="J162" s="37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7">
        <f t="shared" si="4"/>
        <v>0</v>
      </c>
      <c r="L162" s="37">
        <f t="shared" si="5"/>
        <v>0</v>
      </c>
    </row>
    <row r="163" spans="2:12" x14ac:dyDescent="0.3">
      <c r="B163" s="42"/>
      <c r="C163" s="34"/>
      <c r="D163" s="34"/>
      <c r="E163" s="38"/>
      <c r="F163" s="35" t="s">
        <v>38</v>
      </c>
      <c r="G163" s="50"/>
      <c r="H163" s="39">
        <v>7.6999999999999999E-2</v>
      </c>
      <c r="I163" s="36" t="str">
        <f>IF(F163="EUR",Tabelle13[[#This Row],[Betrag exkl. MwST.]]*Tabelle13[[#This Row],[MwSt. Satz]],"Rg. Nicht in EUR")</f>
        <v>Rg. Nicht in EUR</v>
      </c>
      <c r="J163" s="37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7">
        <f t="shared" si="4"/>
        <v>0</v>
      </c>
      <c r="L163" s="37">
        <f t="shared" si="5"/>
        <v>0</v>
      </c>
    </row>
    <row r="164" spans="2:12" x14ac:dyDescent="0.3">
      <c r="B164" s="42"/>
      <c r="C164" s="34"/>
      <c r="D164" s="34"/>
      <c r="E164" s="38"/>
      <c r="F164" s="35" t="s">
        <v>38</v>
      </c>
      <c r="G164" s="50"/>
      <c r="H164" s="39">
        <v>7.6999999999999999E-2</v>
      </c>
      <c r="I164" s="36" t="str">
        <f>IF(F164="EUR",Tabelle13[[#This Row],[Betrag exkl. MwST.]]*Tabelle13[[#This Row],[MwSt. Satz]],"Rg. Nicht in EUR")</f>
        <v>Rg. Nicht in EUR</v>
      </c>
      <c r="J164" s="37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7">
        <f t="shared" si="4"/>
        <v>0</v>
      </c>
      <c r="L164" s="37">
        <f t="shared" si="5"/>
        <v>0</v>
      </c>
    </row>
    <row r="165" spans="2:12" x14ac:dyDescent="0.3">
      <c r="B165" s="42"/>
      <c r="C165" s="34"/>
      <c r="D165" s="34"/>
      <c r="E165" s="38"/>
      <c r="F165" s="35" t="s">
        <v>38</v>
      </c>
      <c r="G165" s="50"/>
      <c r="H165" s="39">
        <v>7.6999999999999999E-2</v>
      </c>
      <c r="I165" s="36" t="str">
        <f>IF(F165="EUR",Tabelle13[[#This Row],[Betrag exkl. MwST.]]*Tabelle13[[#This Row],[MwSt. Satz]],"Rg. Nicht in EUR")</f>
        <v>Rg. Nicht in EUR</v>
      </c>
      <c r="J165" s="37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7">
        <f t="shared" si="4"/>
        <v>0</v>
      </c>
      <c r="L165" s="37">
        <f t="shared" si="5"/>
        <v>0</v>
      </c>
    </row>
    <row r="166" spans="2:12" x14ac:dyDescent="0.3">
      <c r="B166" s="42"/>
      <c r="C166" s="34"/>
      <c r="D166" s="34"/>
      <c r="E166" s="38"/>
      <c r="F166" s="35" t="s">
        <v>38</v>
      </c>
      <c r="G166" s="50"/>
      <c r="H166" s="39">
        <v>7.6999999999999999E-2</v>
      </c>
      <c r="I166" s="36" t="str">
        <f>IF(F166="EUR",Tabelle13[[#This Row],[Betrag exkl. MwST.]]*Tabelle13[[#This Row],[MwSt. Satz]],"Rg. Nicht in EUR")</f>
        <v>Rg. Nicht in EUR</v>
      </c>
      <c r="J166" s="37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7">
        <f t="shared" si="4"/>
        <v>0</v>
      </c>
      <c r="L166" s="37">
        <f t="shared" si="5"/>
        <v>0</v>
      </c>
    </row>
    <row r="167" spans="2:12" x14ac:dyDescent="0.3">
      <c r="B167" s="42"/>
      <c r="C167" s="34"/>
      <c r="D167" s="34"/>
      <c r="E167" s="38"/>
      <c r="F167" s="35" t="s">
        <v>38</v>
      </c>
      <c r="G167" s="50"/>
      <c r="H167" s="39">
        <v>7.6999999999999999E-2</v>
      </c>
      <c r="I167" s="36" t="str">
        <f>IF(F167="EUR",Tabelle13[[#This Row],[Betrag exkl. MwST.]]*Tabelle13[[#This Row],[MwSt. Satz]],"Rg. Nicht in EUR")</f>
        <v>Rg. Nicht in EUR</v>
      </c>
      <c r="J167" s="37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7">
        <f t="shared" si="4"/>
        <v>0</v>
      </c>
      <c r="L167" s="37">
        <f t="shared" si="5"/>
        <v>0</v>
      </c>
    </row>
    <row r="168" spans="2:12" x14ac:dyDescent="0.3">
      <c r="B168" s="42"/>
      <c r="C168" s="34"/>
      <c r="D168" s="34"/>
      <c r="E168" s="38"/>
      <c r="F168" s="35" t="s">
        <v>38</v>
      </c>
      <c r="G168" s="50"/>
      <c r="H168" s="39">
        <v>7.6999999999999999E-2</v>
      </c>
      <c r="I168" s="36" t="str">
        <f>IF(F168="EUR",Tabelle13[[#This Row],[Betrag exkl. MwST.]]*Tabelle13[[#This Row],[MwSt. Satz]],"Rg. Nicht in EUR")</f>
        <v>Rg. Nicht in EUR</v>
      </c>
      <c r="J168" s="37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7">
        <f t="shared" si="4"/>
        <v>0</v>
      </c>
      <c r="L168" s="37">
        <f t="shared" si="5"/>
        <v>0</v>
      </c>
    </row>
    <row r="169" spans="2:12" x14ac:dyDescent="0.3">
      <c r="B169" s="42"/>
      <c r="C169" s="34"/>
      <c r="D169" s="34"/>
      <c r="E169" s="38"/>
      <c r="F169" s="35" t="s">
        <v>38</v>
      </c>
      <c r="G169" s="50"/>
      <c r="H169" s="39">
        <v>7.6999999999999999E-2</v>
      </c>
      <c r="I169" s="36" t="str">
        <f>IF(F169="EUR",Tabelle13[[#This Row],[Betrag exkl. MwST.]]*Tabelle13[[#This Row],[MwSt. Satz]],"Rg. Nicht in EUR")</f>
        <v>Rg. Nicht in EUR</v>
      </c>
      <c r="J169" s="37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7">
        <f t="shared" si="4"/>
        <v>0</v>
      </c>
      <c r="L169" s="37">
        <f t="shared" si="5"/>
        <v>0</v>
      </c>
    </row>
    <row r="170" spans="2:12" x14ac:dyDescent="0.3">
      <c r="B170" s="42"/>
      <c r="C170" s="34"/>
      <c r="D170" s="34"/>
      <c r="E170" s="38"/>
      <c r="F170" s="35" t="s">
        <v>38</v>
      </c>
      <c r="G170" s="50"/>
      <c r="H170" s="39">
        <v>7.6999999999999999E-2</v>
      </c>
      <c r="I170" s="36" t="str">
        <f>IF(F170="EUR",Tabelle13[[#This Row],[Betrag exkl. MwST.]]*Tabelle13[[#This Row],[MwSt. Satz]],"Rg. Nicht in EUR")</f>
        <v>Rg. Nicht in EUR</v>
      </c>
      <c r="J170" s="37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7">
        <f t="shared" si="4"/>
        <v>0</v>
      </c>
      <c r="L170" s="37">
        <f t="shared" si="5"/>
        <v>0</v>
      </c>
    </row>
    <row r="171" spans="2:12" x14ac:dyDescent="0.3">
      <c r="B171" s="42"/>
      <c r="C171" s="34"/>
      <c r="D171" s="34"/>
      <c r="E171" s="38"/>
      <c r="F171" s="35" t="s">
        <v>38</v>
      </c>
      <c r="G171" s="50"/>
      <c r="H171" s="39">
        <v>7.6999999999999999E-2</v>
      </c>
      <c r="I171" s="36" t="str">
        <f>IF(F171="EUR",Tabelle13[[#This Row],[Betrag exkl. MwST.]]*Tabelle13[[#This Row],[MwSt. Satz]],"Rg. Nicht in EUR")</f>
        <v>Rg. Nicht in EUR</v>
      </c>
      <c r="J171" s="37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7">
        <f t="shared" si="4"/>
        <v>0</v>
      </c>
      <c r="L171" s="37">
        <f t="shared" si="5"/>
        <v>0</v>
      </c>
    </row>
    <row r="172" spans="2:12" x14ac:dyDescent="0.3">
      <c r="B172" s="42"/>
      <c r="C172" s="34"/>
      <c r="D172" s="34"/>
      <c r="E172" s="38"/>
      <c r="F172" s="35" t="s">
        <v>38</v>
      </c>
      <c r="G172" s="50"/>
      <c r="H172" s="39">
        <v>7.6999999999999999E-2</v>
      </c>
      <c r="I172" s="36" t="str">
        <f>IF(F172="EUR",Tabelle13[[#This Row],[Betrag exkl. MwST.]]*Tabelle13[[#This Row],[MwSt. Satz]],"Rg. Nicht in EUR")</f>
        <v>Rg. Nicht in EUR</v>
      </c>
      <c r="J172" s="37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7">
        <f t="shared" si="4"/>
        <v>0</v>
      </c>
      <c r="L172" s="37">
        <f t="shared" si="5"/>
        <v>0</v>
      </c>
    </row>
    <row r="173" spans="2:12" x14ac:dyDescent="0.3">
      <c r="B173" s="42"/>
      <c r="C173" s="34"/>
      <c r="D173" s="34"/>
      <c r="E173" s="38"/>
      <c r="F173" s="35" t="s">
        <v>38</v>
      </c>
      <c r="G173" s="50"/>
      <c r="H173" s="39">
        <v>7.6999999999999999E-2</v>
      </c>
      <c r="I173" s="36" t="str">
        <f>IF(F173="EUR",Tabelle13[[#This Row],[Betrag exkl. MwST.]]*Tabelle13[[#This Row],[MwSt. Satz]],"Rg. Nicht in EUR")</f>
        <v>Rg. Nicht in EUR</v>
      </c>
      <c r="J173" s="37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7">
        <f t="shared" si="4"/>
        <v>0</v>
      </c>
      <c r="L173" s="37">
        <f t="shared" si="5"/>
        <v>0</v>
      </c>
    </row>
    <row r="174" spans="2:12" x14ac:dyDescent="0.3">
      <c r="B174" s="42"/>
      <c r="C174" s="34"/>
      <c r="D174" s="34"/>
      <c r="E174" s="38"/>
      <c r="F174" s="35" t="s">
        <v>38</v>
      </c>
      <c r="G174" s="50"/>
      <c r="H174" s="39">
        <v>7.6999999999999999E-2</v>
      </c>
      <c r="I174" s="36" t="str">
        <f>IF(F174="EUR",Tabelle13[[#This Row],[Betrag exkl. MwST.]]*Tabelle13[[#This Row],[MwSt. Satz]],"Rg. Nicht in EUR")</f>
        <v>Rg. Nicht in EUR</v>
      </c>
      <c r="J174" s="37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7">
        <f t="shared" si="4"/>
        <v>0</v>
      </c>
      <c r="L174" s="37">
        <f t="shared" si="5"/>
        <v>0</v>
      </c>
    </row>
    <row r="175" spans="2:12" x14ac:dyDescent="0.3">
      <c r="B175" s="42"/>
      <c r="C175" s="34"/>
      <c r="D175" s="34"/>
      <c r="E175" s="38"/>
      <c r="F175" s="35" t="s">
        <v>38</v>
      </c>
      <c r="G175" s="50"/>
      <c r="H175" s="39">
        <v>7.6999999999999999E-2</v>
      </c>
      <c r="I175" s="36" t="str">
        <f>IF(F175="EUR",Tabelle13[[#This Row],[Betrag exkl. MwST.]]*Tabelle13[[#This Row],[MwSt. Satz]],"Rg. Nicht in EUR")</f>
        <v>Rg. Nicht in EUR</v>
      </c>
      <c r="J175" s="37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7">
        <f t="shared" si="4"/>
        <v>0</v>
      </c>
      <c r="L175" s="37">
        <f t="shared" si="5"/>
        <v>0</v>
      </c>
    </row>
    <row r="176" spans="2:12" x14ac:dyDescent="0.3">
      <c r="B176" s="42"/>
      <c r="C176" s="34"/>
      <c r="D176" s="34"/>
      <c r="E176" s="38"/>
      <c r="F176" s="35" t="s">
        <v>38</v>
      </c>
      <c r="G176" s="50"/>
      <c r="H176" s="39">
        <v>7.6999999999999999E-2</v>
      </c>
      <c r="I176" s="36" t="str">
        <f>IF(F176="EUR",Tabelle13[[#This Row],[Betrag exkl. MwST.]]*Tabelle13[[#This Row],[MwSt. Satz]],"Rg. Nicht in EUR")</f>
        <v>Rg. Nicht in EUR</v>
      </c>
      <c r="J176" s="37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7">
        <f t="shared" si="4"/>
        <v>0</v>
      </c>
      <c r="L176" s="37">
        <f t="shared" si="5"/>
        <v>0</v>
      </c>
    </row>
    <row r="177" spans="2:12" x14ac:dyDescent="0.3">
      <c r="B177" s="42"/>
      <c r="C177" s="34"/>
      <c r="D177" s="34"/>
      <c r="E177" s="38"/>
      <c r="F177" s="35" t="s">
        <v>38</v>
      </c>
      <c r="G177" s="50"/>
      <c r="H177" s="39">
        <v>7.6999999999999999E-2</v>
      </c>
      <c r="I177" s="36" t="str">
        <f>IF(F177="EUR",Tabelle13[[#This Row],[Betrag exkl. MwST.]]*Tabelle13[[#This Row],[MwSt. Satz]],"Rg. Nicht in EUR")</f>
        <v>Rg. Nicht in EUR</v>
      </c>
      <c r="J177" s="37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7">
        <f t="shared" si="4"/>
        <v>0</v>
      </c>
      <c r="L177" s="37">
        <f t="shared" si="5"/>
        <v>0</v>
      </c>
    </row>
    <row r="178" spans="2:12" x14ac:dyDescent="0.3">
      <c r="B178" s="42"/>
      <c r="C178" s="34"/>
      <c r="D178" s="34"/>
      <c r="E178" s="38"/>
      <c r="F178" s="35" t="s">
        <v>38</v>
      </c>
      <c r="G178" s="50"/>
      <c r="H178" s="39">
        <v>7.6999999999999999E-2</v>
      </c>
      <c r="I178" s="36" t="str">
        <f>IF(F178="EUR",Tabelle13[[#This Row],[Betrag exkl. MwST.]]*Tabelle13[[#This Row],[MwSt. Satz]],"Rg. Nicht in EUR")</f>
        <v>Rg. Nicht in EUR</v>
      </c>
      <c r="J178" s="37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7">
        <f t="shared" si="4"/>
        <v>0</v>
      </c>
      <c r="L178" s="37">
        <f t="shared" si="5"/>
        <v>0</v>
      </c>
    </row>
    <row r="179" spans="2:12" x14ac:dyDescent="0.3">
      <c r="B179" s="42"/>
      <c r="C179" s="34"/>
      <c r="D179" s="34"/>
      <c r="E179" s="38"/>
      <c r="F179" s="35" t="s">
        <v>38</v>
      </c>
      <c r="G179" s="50"/>
      <c r="H179" s="39">
        <v>7.6999999999999999E-2</v>
      </c>
      <c r="I179" s="36" t="str">
        <f>IF(F179="EUR",Tabelle13[[#This Row],[Betrag exkl. MwST.]]*Tabelle13[[#This Row],[MwSt. Satz]],"Rg. Nicht in EUR")</f>
        <v>Rg. Nicht in EUR</v>
      </c>
      <c r="J179" s="37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7">
        <f t="shared" si="4"/>
        <v>0</v>
      </c>
      <c r="L179" s="37">
        <f t="shared" si="5"/>
        <v>0</v>
      </c>
    </row>
    <row r="180" spans="2:12" x14ac:dyDescent="0.3">
      <c r="B180" s="42"/>
      <c r="C180" s="34"/>
      <c r="D180" s="34"/>
      <c r="E180" s="38"/>
      <c r="F180" s="35" t="s">
        <v>38</v>
      </c>
      <c r="G180" s="50"/>
      <c r="H180" s="39">
        <v>7.6999999999999999E-2</v>
      </c>
      <c r="I180" s="36" t="str">
        <f>IF(F180="EUR",Tabelle13[[#This Row],[Betrag exkl. MwST.]]*Tabelle13[[#This Row],[MwSt. Satz]],"Rg. Nicht in EUR")</f>
        <v>Rg. Nicht in EUR</v>
      </c>
      <c r="J180" s="37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7">
        <f t="shared" si="4"/>
        <v>0</v>
      </c>
      <c r="L180" s="37">
        <f t="shared" si="5"/>
        <v>0</v>
      </c>
    </row>
    <row r="181" spans="2:12" x14ac:dyDescent="0.3">
      <c r="B181" s="42"/>
      <c r="C181" s="34"/>
      <c r="D181" s="34"/>
      <c r="E181" s="38"/>
      <c r="F181" s="35" t="s">
        <v>38</v>
      </c>
      <c r="G181" s="50"/>
      <c r="H181" s="39">
        <v>7.6999999999999999E-2</v>
      </c>
      <c r="I181" s="36" t="str">
        <f>IF(F181="EUR",Tabelle13[[#This Row],[Betrag exkl. MwST.]]*Tabelle13[[#This Row],[MwSt. Satz]],"Rg. Nicht in EUR")</f>
        <v>Rg. Nicht in EUR</v>
      </c>
      <c r="J181" s="37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7">
        <f t="shared" si="4"/>
        <v>0</v>
      </c>
      <c r="L181" s="37">
        <f t="shared" si="5"/>
        <v>0</v>
      </c>
    </row>
    <row r="182" spans="2:12" x14ac:dyDescent="0.3">
      <c r="B182" s="42"/>
      <c r="C182" s="34"/>
      <c r="D182" s="34"/>
      <c r="E182" s="38"/>
      <c r="F182" s="35" t="s">
        <v>38</v>
      </c>
      <c r="G182" s="50"/>
      <c r="H182" s="39">
        <v>7.6999999999999999E-2</v>
      </c>
      <c r="I182" s="36" t="str">
        <f>IF(F182="EUR",Tabelle13[[#This Row],[Betrag exkl. MwST.]]*Tabelle13[[#This Row],[MwSt. Satz]],"Rg. Nicht in EUR")</f>
        <v>Rg. Nicht in EUR</v>
      </c>
      <c r="J182" s="37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7">
        <f t="shared" si="4"/>
        <v>0</v>
      </c>
      <c r="L182" s="37">
        <f t="shared" si="5"/>
        <v>0</v>
      </c>
    </row>
    <row r="183" spans="2:12" x14ac:dyDescent="0.3">
      <c r="B183" s="42"/>
      <c r="C183" s="34"/>
      <c r="D183" s="34"/>
      <c r="E183" s="38"/>
      <c r="F183" s="35" t="s">
        <v>38</v>
      </c>
      <c r="G183" s="50"/>
      <c r="H183" s="39">
        <v>7.6999999999999999E-2</v>
      </c>
      <c r="I183" s="36" t="str">
        <f>IF(F183="EUR",Tabelle13[[#This Row],[Betrag exkl. MwST.]]*Tabelle13[[#This Row],[MwSt. Satz]],"Rg. Nicht in EUR")</f>
        <v>Rg. Nicht in EUR</v>
      </c>
      <c r="J183" s="37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7">
        <f t="shared" si="4"/>
        <v>0</v>
      </c>
      <c r="L183" s="37">
        <f t="shared" si="5"/>
        <v>0</v>
      </c>
    </row>
    <row r="184" spans="2:12" x14ac:dyDescent="0.3">
      <c r="B184" s="42"/>
      <c r="C184" s="34"/>
      <c r="D184" s="34"/>
      <c r="E184" s="38"/>
      <c r="F184" s="35" t="s">
        <v>38</v>
      </c>
      <c r="G184" s="50"/>
      <c r="H184" s="39">
        <v>7.6999999999999999E-2</v>
      </c>
      <c r="I184" s="36" t="str">
        <f>IF(F184="EUR",Tabelle13[[#This Row],[Betrag exkl. MwST.]]*Tabelle13[[#This Row],[MwSt. Satz]],"Rg. Nicht in EUR")</f>
        <v>Rg. Nicht in EUR</v>
      </c>
      <c r="J184" s="37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7">
        <f t="shared" si="4"/>
        <v>0</v>
      </c>
      <c r="L184" s="37">
        <f t="shared" si="5"/>
        <v>0</v>
      </c>
    </row>
    <row r="185" spans="2:12" x14ac:dyDescent="0.3">
      <c r="B185" s="42"/>
      <c r="C185" s="34"/>
      <c r="D185" s="34"/>
      <c r="E185" s="38"/>
      <c r="F185" s="35" t="s">
        <v>38</v>
      </c>
      <c r="G185" s="50"/>
      <c r="H185" s="39">
        <v>7.6999999999999999E-2</v>
      </c>
      <c r="I185" s="36" t="str">
        <f>IF(F185="EUR",Tabelle13[[#This Row],[Betrag exkl. MwST.]]*Tabelle13[[#This Row],[MwSt. Satz]],"Rg. Nicht in EUR")</f>
        <v>Rg. Nicht in EUR</v>
      </c>
      <c r="J185" s="37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7">
        <f t="shared" si="4"/>
        <v>0</v>
      </c>
      <c r="L185" s="37">
        <f t="shared" si="5"/>
        <v>0</v>
      </c>
    </row>
    <row r="186" spans="2:12" x14ac:dyDescent="0.3">
      <c r="B186" s="42"/>
      <c r="C186" s="34"/>
      <c r="D186" s="34"/>
      <c r="E186" s="38"/>
      <c r="F186" s="35" t="s">
        <v>38</v>
      </c>
      <c r="G186" s="50"/>
      <c r="H186" s="39">
        <v>7.6999999999999999E-2</v>
      </c>
      <c r="I186" s="36" t="str">
        <f>IF(F186="EUR",Tabelle13[[#This Row],[Betrag exkl. MwST.]]*Tabelle13[[#This Row],[MwSt. Satz]],"Rg. Nicht in EUR")</f>
        <v>Rg. Nicht in EUR</v>
      </c>
      <c r="J186" s="37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7">
        <f t="shared" si="4"/>
        <v>0</v>
      </c>
      <c r="L186" s="37">
        <f t="shared" si="5"/>
        <v>0</v>
      </c>
    </row>
    <row r="187" spans="2:12" x14ac:dyDescent="0.3">
      <c r="B187" s="42"/>
      <c r="C187" s="34"/>
      <c r="D187" s="34"/>
      <c r="E187" s="38"/>
      <c r="F187" s="35" t="s">
        <v>38</v>
      </c>
      <c r="G187" s="50"/>
      <c r="H187" s="39">
        <v>7.6999999999999999E-2</v>
      </c>
      <c r="I187" s="36" t="str">
        <f>IF(F187="EUR",Tabelle13[[#This Row],[Betrag exkl. MwST.]]*Tabelle13[[#This Row],[MwSt. Satz]],"Rg. Nicht in EUR")</f>
        <v>Rg. Nicht in EUR</v>
      </c>
      <c r="J187" s="37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7">
        <f t="shared" si="4"/>
        <v>0</v>
      </c>
      <c r="L187" s="37">
        <f t="shared" si="5"/>
        <v>0</v>
      </c>
    </row>
    <row r="188" spans="2:12" x14ac:dyDescent="0.3">
      <c r="B188" s="42"/>
      <c r="C188" s="34"/>
      <c r="D188" s="34"/>
      <c r="E188" s="38"/>
      <c r="F188" s="35" t="s">
        <v>38</v>
      </c>
      <c r="G188" s="50"/>
      <c r="H188" s="39">
        <v>7.6999999999999999E-2</v>
      </c>
      <c r="I188" s="36" t="str">
        <f>IF(F188="EUR",Tabelle13[[#This Row],[Betrag exkl. MwST.]]*Tabelle13[[#This Row],[MwSt. Satz]],"Rg. Nicht in EUR")</f>
        <v>Rg. Nicht in EUR</v>
      </c>
      <c r="J188" s="37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7">
        <f t="shared" si="4"/>
        <v>0</v>
      </c>
      <c r="L188" s="37">
        <f t="shared" si="5"/>
        <v>0</v>
      </c>
    </row>
    <row r="189" spans="2:12" x14ac:dyDescent="0.3">
      <c r="B189" s="42"/>
      <c r="C189" s="34"/>
      <c r="D189" s="34"/>
      <c r="E189" s="38"/>
      <c r="F189" s="35" t="s">
        <v>38</v>
      </c>
      <c r="G189" s="50"/>
      <c r="H189" s="39">
        <v>7.6999999999999999E-2</v>
      </c>
      <c r="I189" s="36" t="str">
        <f>IF(F189="EUR",Tabelle13[[#This Row],[Betrag exkl. MwST.]]*Tabelle13[[#This Row],[MwSt. Satz]],"Rg. Nicht in EUR")</f>
        <v>Rg. Nicht in EUR</v>
      </c>
      <c r="J189" s="37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7">
        <f t="shared" si="4"/>
        <v>0</v>
      </c>
      <c r="L189" s="37">
        <f t="shared" si="5"/>
        <v>0</v>
      </c>
    </row>
    <row r="190" spans="2:12" x14ac:dyDescent="0.3">
      <c r="B190" s="42"/>
      <c r="C190" s="34"/>
      <c r="D190" s="34"/>
      <c r="E190" s="38"/>
      <c r="F190" s="35" t="s">
        <v>38</v>
      </c>
      <c r="G190" s="50"/>
      <c r="H190" s="39">
        <v>7.6999999999999999E-2</v>
      </c>
      <c r="I190" s="36" t="str">
        <f>IF(F190="EUR",Tabelle13[[#This Row],[Betrag exkl. MwST.]]*Tabelle13[[#This Row],[MwSt. Satz]],"Rg. Nicht in EUR")</f>
        <v>Rg. Nicht in EUR</v>
      </c>
      <c r="J190" s="37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7">
        <f t="shared" si="4"/>
        <v>0</v>
      </c>
      <c r="L190" s="37">
        <f t="shared" si="5"/>
        <v>0</v>
      </c>
    </row>
    <row r="191" spans="2:12" x14ac:dyDescent="0.3">
      <c r="B191" s="42"/>
      <c r="C191" s="34"/>
      <c r="D191" s="34"/>
      <c r="E191" s="38"/>
      <c r="F191" s="35" t="s">
        <v>38</v>
      </c>
      <c r="G191" s="50"/>
      <c r="H191" s="39">
        <v>7.6999999999999999E-2</v>
      </c>
      <c r="I191" s="36" t="str">
        <f>IF(F191="EUR",Tabelle13[[#This Row],[Betrag exkl. MwST.]]*Tabelle13[[#This Row],[MwSt. Satz]],"Rg. Nicht in EUR")</f>
        <v>Rg. Nicht in EUR</v>
      </c>
      <c r="J191" s="37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7">
        <f t="shared" si="4"/>
        <v>0</v>
      </c>
      <c r="L191" s="37">
        <f t="shared" si="5"/>
        <v>0</v>
      </c>
    </row>
    <row r="192" spans="2:12" x14ac:dyDescent="0.3">
      <c r="B192" s="42"/>
      <c r="C192" s="34"/>
      <c r="D192" s="34"/>
      <c r="E192" s="38"/>
      <c r="F192" s="35" t="s">
        <v>38</v>
      </c>
      <c r="G192" s="50"/>
      <c r="H192" s="39">
        <v>7.6999999999999999E-2</v>
      </c>
      <c r="I192" s="36" t="str">
        <f>IF(F192="EUR",Tabelle13[[#This Row],[Betrag exkl. MwST.]]*Tabelle13[[#This Row],[MwSt. Satz]],"Rg. Nicht in EUR")</f>
        <v>Rg. Nicht in EUR</v>
      </c>
      <c r="J192" s="37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7">
        <f t="shared" si="4"/>
        <v>0</v>
      </c>
      <c r="L192" s="37">
        <f t="shared" si="5"/>
        <v>0</v>
      </c>
    </row>
    <row r="193" spans="2:12" x14ac:dyDescent="0.3">
      <c r="B193" s="42"/>
      <c r="C193" s="34"/>
      <c r="D193" s="34"/>
      <c r="E193" s="38"/>
      <c r="F193" s="35" t="s">
        <v>38</v>
      </c>
      <c r="G193" s="50"/>
      <c r="H193" s="39">
        <v>7.6999999999999999E-2</v>
      </c>
      <c r="I193" s="36" t="str">
        <f>IF(F193="EUR",Tabelle13[[#This Row],[Betrag exkl. MwST.]]*Tabelle13[[#This Row],[MwSt. Satz]],"Rg. Nicht in EUR")</f>
        <v>Rg. Nicht in EUR</v>
      </c>
      <c r="J193" s="37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7">
        <f t="shared" si="4"/>
        <v>0</v>
      </c>
      <c r="L193" s="37">
        <f t="shared" si="5"/>
        <v>0</v>
      </c>
    </row>
    <row r="194" spans="2:12" x14ac:dyDescent="0.3">
      <c r="B194" s="42"/>
      <c r="C194" s="34"/>
      <c r="D194" s="34"/>
      <c r="E194" s="38"/>
      <c r="F194" s="35" t="s">
        <v>38</v>
      </c>
      <c r="G194" s="50"/>
      <c r="H194" s="39">
        <v>7.6999999999999999E-2</v>
      </c>
      <c r="I194" s="36" t="str">
        <f>IF(F194="EUR",Tabelle13[[#This Row],[Betrag exkl. MwST.]]*Tabelle13[[#This Row],[MwSt. Satz]],"Rg. Nicht in EUR")</f>
        <v>Rg. Nicht in EUR</v>
      </c>
      <c r="J194" s="37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7">
        <f t="shared" si="4"/>
        <v>0</v>
      </c>
      <c r="L194" s="37">
        <f t="shared" si="5"/>
        <v>0</v>
      </c>
    </row>
    <row r="195" spans="2:12" x14ac:dyDescent="0.3">
      <c r="B195" s="42"/>
      <c r="C195" s="34"/>
      <c r="D195" s="34"/>
      <c r="E195" s="38"/>
      <c r="F195" s="35" t="s">
        <v>38</v>
      </c>
      <c r="G195" s="50"/>
      <c r="H195" s="39">
        <v>7.6999999999999999E-2</v>
      </c>
      <c r="I195" s="36" t="str">
        <f>IF(F195="EUR",Tabelle13[[#This Row],[Betrag exkl. MwST.]]*Tabelle13[[#This Row],[MwSt. Satz]],"Rg. Nicht in EUR")</f>
        <v>Rg. Nicht in EUR</v>
      </c>
      <c r="J195" s="37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7">
        <f t="shared" si="4"/>
        <v>0</v>
      </c>
      <c r="L195" s="37">
        <f t="shared" si="5"/>
        <v>0</v>
      </c>
    </row>
    <row r="196" spans="2:12" x14ac:dyDescent="0.3">
      <c r="B196" s="42"/>
      <c r="C196" s="34"/>
      <c r="D196" s="34"/>
      <c r="E196" s="38"/>
      <c r="F196" s="35" t="s">
        <v>38</v>
      </c>
      <c r="G196" s="50"/>
      <c r="H196" s="39">
        <v>7.6999999999999999E-2</v>
      </c>
      <c r="I196" s="36" t="str">
        <f>IF(F196="EUR",Tabelle13[[#This Row],[Betrag exkl. MwST.]]*Tabelle13[[#This Row],[MwSt. Satz]],"Rg. Nicht in EUR")</f>
        <v>Rg. Nicht in EUR</v>
      </c>
      <c r="J196" s="37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7">
        <f t="shared" si="4"/>
        <v>0</v>
      </c>
      <c r="L196" s="37">
        <f t="shared" si="5"/>
        <v>0</v>
      </c>
    </row>
    <row r="197" spans="2:12" x14ac:dyDescent="0.3">
      <c r="B197" s="42"/>
      <c r="C197" s="34"/>
      <c r="D197" s="34"/>
      <c r="E197" s="38"/>
      <c r="F197" s="35" t="s">
        <v>38</v>
      </c>
      <c r="G197" s="50"/>
      <c r="H197" s="39">
        <v>7.6999999999999999E-2</v>
      </c>
      <c r="I197" s="36" t="str">
        <f>IF(F197="EUR",Tabelle13[[#This Row],[Betrag exkl. MwST.]]*Tabelle13[[#This Row],[MwSt. Satz]],"Rg. Nicht in EUR")</f>
        <v>Rg. Nicht in EUR</v>
      </c>
      <c r="J197" s="37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7">
        <f t="shared" si="4"/>
        <v>0</v>
      </c>
      <c r="L197" s="37">
        <f t="shared" si="5"/>
        <v>0</v>
      </c>
    </row>
    <row r="198" spans="2:12" x14ac:dyDescent="0.3">
      <c r="B198" s="42"/>
      <c r="C198" s="34"/>
      <c r="D198" s="34"/>
      <c r="E198" s="38"/>
      <c r="F198" s="35" t="s">
        <v>38</v>
      </c>
      <c r="G198" s="50"/>
      <c r="H198" s="39">
        <v>7.6999999999999999E-2</v>
      </c>
      <c r="I198" s="36" t="str">
        <f>IF(F198="EUR",Tabelle13[[#This Row],[Betrag exkl. MwST.]]*Tabelle13[[#This Row],[MwSt. Satz]],"Rg. Nicht in EUR")</f>
        <v>Rg. Nicht in EUR</v>
      </c>
      <c r="J198" s="37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7">
        <f t="shared" si="4"/>
        <v>0</v>
      </c>
      <c r="L198" s="37">
        <f t="shared" si="5"/>
        <v>0</v>
      </c>
    </row>
    <row r="199" spans="2:12" x14ac:dyDescent="0.3">
      <c r="B199" s="42"/>
      <c r="C199" s="34"/>
      <c r="D199" s="34"/>
      <c r="E199" s="38"/>
      <c r="F199" s="35" t="s">
        <v>38</v>
      </c>
      <c r="G199" s="50"/>
      <c r="H199" s="39">
        <v>7.6999999999999999E-2</v>
      </c>
      <c r="I199" s="36" t="str">
        <f>IF(F199="EUR",Tabelle13[[#This Row],[Betrag exkl. MwST.]]*Tabelle13[[#This Row],[MwSt. Satz]],"Rg. Nicht in EUR")</f>
        <v>Rg. Nicht in EUR</v>
      </c>
      <c r="J199" s="37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7">
        <f t="shared" si="4"/>
        <v>0</v>
      </c>
      <c r="L199" s="37">
        <f t="shared" si="5"/>
        <v>0</v>
      </c>
    </row>
    <row r="200" spans="2:12" x14ac:dyDescent="0.3">
      <c r="B200" s="42"/>
      <c r="C200" s="34"/>
      <c r="D200" s="34"/>
      <c r="E200" s="38"/>
      <c r="F200" s="35" t="s">
        <v>38</v>
      </c>
      <c r="G200" s="50"/>
      <c r="H200" s="39">
        <v>7.6999999999999999E-2</v>
      </c>
      <c r="I200" s="36" t="str">
        <f>IF(F200="EUR",Tabelle13[[#This Row],[Betrag exkl. MwST.]]*Tabelle13[[#This Row],[MwSt. Satz]],"Rg. Nicht in EUR")</f>
        <v>Rg. Nicht in EUR</v>
      </c>
      <c r="J200" s="37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7">
        <f t="shared" si="4"/>
        <v>0</v>
      </c>
      <c r="L200" s="37">
        <f t="shared" si="5"/>
        <v>0</v>
      </c>
    </row>
    <row r="201" spans="2:12" x14ac:dyDescent="0.3">
      <c r="B201" s="42"/>
      <c r="C201" s="34"/>
      <c r="D201" s="34"/>
      <c r="E201" s="38"/>
      <c r="F201" s="35" t="s">
        <v>38</v>
      </c>
      <c r="G201" s="50"/>
      <c r="H201" s="39">
        <v>7.6999999999999999E-2</v>
      </c>
      <c r="I201" s="36" t="str">
        <f>IF(F201="EUR",Tabelle13[[#This Row],[Betrag exkl. MwST.]]*Tabelle13[[#This Row],[MwSt. Satz]],"Rg. Nicht in EUR")</f>
        <v>Rg. Nicht in EUR</v>
      </c>
      <c r="J201" s="37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7">
        <f t="shared" si="4"/>
        <v>0</v>
      </c>
      <c r="L201" s="37">
        <f t="shared" si="5"/>
        <v>0</v>
      </c>
    </row>
    <row r="202" spans="2:12" x14ac:dyDescent="0.3">
      <c r="B202" s="42"/>
      <c r="C202" s="34"/>
      <c r="D202" s="34"/>
      <c r="E202" s="38"/>
      <c r="F202" s="35" t="s">
        <v>38</v>
      </c>
      <c r="G202" s="50"/>
      <c r="H202" s="39">
        <v>7.6999999999999999E-2</v>
      </c>
      <c r="I202" s="36" t="str">
        <f>IF(F202="EUR",Tabelle13[[#This Row],[Betrag exkl. MwST.]]*Tabelle13[[#This Row],[MwSt. Satz]],"Rg. Nicht in EUR")</f>
        <v>Rg. Nicht in EUR</v>
      </c>
      <c r="J202" s="37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7">
        <f t="shared" ref="K202:K265" si="6">H202*J202</f>
        <v>0</v>
      </c>
      <c r="L202" s="37">
        <f t="shared" ref="L202:L265" si="7">J202+K202</f>
        <v>0</v>
      </c>
    </row>
    <row r="203" spans="2:12" x14ac:dyDescent="0.3">
      <c r="B203" s="42"/>
      <c r="C203" s="34"/>
      <c r="D203" s="34"/>
      <c r="E203" s="38"/>
      <c r="F203" s="35" t="s">
        <v>38</v>
      </c>
      <c r="G203" s="50"/>
      <c r="H203" s="39">
        <v>7.6999999999999999E-2</v>
      </c>
      <c r="I203" s="36" t="str">
        <f>IF(F203="EUR",Tabelle13[[#This Row],[Betrag exkl. MwST.]]*Tabelle13[[#This Row],[MwSt. Satz]],"Rg. Nicht in EUR")</f>
        <v>Rg. Nicht in EUR</v>
      </c>
      <c r="J203" s="37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7">
        <f t="shared" si="6"/>
        <v>0</v>
      </c>
      <c r="L203" s="37">
        <f t="shared" si="7"/>
        <v>0</v>
      </c>
    </row>
    <row r="204" spans="2:12" x14ac:dyDescent="0.3">
      <c r="B204" s="42"/>
      <c r="C204" s="34"/>
      <c r="D204" s="34"/>
      <c r="E204" s="38"/>
      <c r="F204" s="35" t="s">
        <v>38</v>
      </c>
      <c r="G204" s="50"/>
      <c r="H204" s="39">
        <v>7.6999999999999999E-2</v>
      </c>
      <c r="I204" s="36" t="str">
        <f>IF(F204="EUR",Tabelle13[[#This Row],[Betrag exkl. MwST.]]*Tabelle13[[#This Row],[MwSt. Satz]],"Rg. Nicht in EUR")</f>
        <v>Rg. Nicht in EUR</v>
      </c>
      <c r="J204" s="37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7">
        <f t="shared" si="6"/>
        <v>0</v>
      </c>
      <c r="L204" s="37">
        <f t="shared" si="7"/>
        <v>0</v>
      </c>
    </row>
    <row r="205" spans="2:12" x14ac:dyDescent="0.3">
      <c r="B205" s="42"/>
      <c r="C205" s="34"/>
      <c r="D205" s="34"/>
      <c r="E205" s="38"/>
      <c r="F205" s="35" t="s">
        <v>38</v>
      </c>
      <c r="G205" s="50"/>
      <c r="H205" s="39">
        <v>7.6999999999999999E-2</v>
      </c>
      <c r="I205" s="36" t="str">
        <f>IF(F205="EUR",Tabelle13[[#This Row],[Betrag exkl. MwST.]]*Tabelle13[[#This Row],[MwSt. Satz]],"Rg. Nicht in EUR")</f>
        <v>Rg. Nicht in EUR</v>
      </c>
      <c r="J205" s="37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7">
        <f t="shared" si="6"/>
        <v>0</v>
      </c>
      <c r="L205" s="37">
        <f t="shared" si="7"/>
        <v>0</v>
      </c>
    </row>
    <row r="206" spans="2:12" x14ac:dyDescent="0.3">
      <c r="B206" s="42"/>
      <c r="C206" s="34"/>
      <c r="D206" s="34"/>
      <c r="E206" s="38"/>
      <c r="F206" s="35" t="s">
        <v>38</v>
      </c>
      <c r="G206" s="50"/>
      <c r="H206" s="39">
        <v>7.6999999999999999E-2</v>
      </c>
      <c r="I206" s="36" t="str">
        <f>IF(F206="EUR",Tabelle13[[#This Row],[Betrag exkl. MwST.]]*Tabelle13[[#This Row],[MwSt. Satz]],"Rg. Nicht in EUR")</f>
        <v>Rg. Nicht in EUR</v>
      </c>
      <c r="J206" s="37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7">
        <f t="shared" si="6"/>
        <v>0</v>
      </c>
      <c r="L206" s="37">
        <f t="shared" si="7"/>
        <v>0</v>
      </c>
    </row>
    <row r="207" spans="2:12" x14ac:dyDescent="0.3">
      <c r="B207" s="42"/>
      <c r="C207" s="34"/>
      <c r="D207" s="34"/>
      <c r="E207" s="38"/>
      <c r="F207" s="35" t="s">
        <v>38</v>
      </c>
      <c r="G207" s="50"/>
      <c r="H207" s="39">
        <v>7.6999999999999999E-2</v>
      </c>
      <c r="I207" s="36" t="str">
        <f>IF(F207="EUR",Tabelle13[[#This Row],[Betrag exkl. MwST.]]*Tabelle13[[#This Row],[MwSt. Satz]],"Rg. Nicht in EUR")</f>
        <v>Rg. Nicht in EUR</v>
      </c>
      <c r="J207" s="37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7">
        <f t="shared" si="6"/>
        <v>0</v>
      </c>
      <c r="L207" s="37">
        <f t="shared" si="7"/>
        <v>0</v>
      </c>
    </row>
    <row r="208" spans="2:12" x14ac:dyDescent="0.3">
      <c r="B208" s="42"/>
      <c r="C208" s="34"/>
      <c r="D208" s="34"/>
      <c r="E208" s="38"/>
      <c r="F208" s="35" t="s">
        <v>38</v>
      </c>
      <c r="G208" s="50"/>
      <c r="H208" s="39">
        <v>7.6999999999999999E-2</v>
      </c>
      <c r="I208" s="36" t="str">
        <f>IF(F208="EUR",Tabelle13[[#This Row],[Betrag exkl. MwST.]]*Tabelle13[[#This Row],[MwSt. Satz]],"Rg. Nicht in EUR")</f>
        <v>Rg. Nicht in EUR</v>
      </c>
      <c r="J208" s="37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7">
        <f t="shared" si="6"/>
        <v>0</v>
      </c>
      <c r="L208" s="37">
        <f t="shared" si="7"/>
        <v>0</v>
      </c>
    </row>
    <row r="209" spans="2:12" x14ac:dyDescent="0.3">
      <c r="B209" s="42"/>
      <c r="C209" s="34"/>
      <c r="D209" s="34"/>
      <c r="E209" s="38"/>
      <c r="F209" s="35" t="s">
        <v>38</v>
      </c>
      <c r="G209" s="50"/>
      <c r="H209" s="39">
        <v>7.6999999999999999E-2</v>
      </c>
      <c r="I209" s="36" t="str">
        <f>IF(F209="EUR",Tabelle13[[#This Row],[Betrag exkl. MwST.]]*Tabelle13[[#This Row],[MwSt. Satz]],"Rg. Nicht in EUR")</f>
        <v>Rg. Nicht in EUR</v>
      </c>
      <c r="J209" s="37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7">
        <f t="shared" si="6"/>
        <v>0</v>
      </c>
      <c r="L209" s="37">
        <f t="shared" si="7"/>
        <v>0</v>
      </c>
    </row>
    <row r="210" spans="2:12" x14ac:dyDescent="0.3">
      <c r="B210" s="42"/>
      <c r="C210" s="34"/>
      <c r="D210" s="34"/>
      <c r="E210" s="38"/>
      <c r="F210" s="35" t="s">
        <v>38</v>
      </c>
      <c r="G210" s="50"/>
      <c r="H210" s="39">
        <v>7.6999999999999999E-2</v>
      </c>
      <c r="I210" s="36" t="str">
        <f>IF(F210="EUR",Tabelle13[[#This Row],[Betrag exkl. MwST.]]*Tabelle13[[#This Row],[MwSt. Satz]],"Rg. Nicht in EUR")</f>
        <v>Rg. Nicht in EUR</v>
      </c>
      <c r="J210" s="37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7">
        <f t="shared" si="6"/>
        <v>0</v>
      </c>
      <c r="L210" s="37">
        <f t="shared" si="7"/>
        <v>0</v>
      </c>
    </row>
    <row r="211" spans="2:12" x14ac:dyDescent="0.3">
      <c r="B211" s="42"/>
      <c r="C211" s="34"/>
      <c r="D211" s="34"/>
      <c r="E211" s="38"/>
      <c r="F211" s="35" t="s">
        <v>38</v>
      </c>
      <c r="G211" s="50"/>
      <c r="H211" s="39">
        <v>7.6999999999999999E-2</v>
      </c>
      <c r="I211" s="36" t="str">
        <f>IF(F211="EUR",Tabelle13[[#This Row],[Betrag exkl. MwST.]]*Tabelle13[[#This Row],[MwSt. Satz]],"Rg. Nicht in EUR")</f>
        <v>Rg. Nicht in EUR</v>
      </c>
      <c r="J211" s="37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7">
        <f t="shared" si="6"/>
        <v>0</v>
      </c>
      <c r="L211" s="37">
        <f t="shared" si="7"/>
        <v>0</v>
      </c>
    </row>
    <row r="212" spans="2:12" x14ac:dyDescent="0.3">
      <c r="B212" s="42"/>
      <c r="C212" s="34"/>
      <c r="D212" s="34"/>
      <c r="E212" s="38"/>
      <c r="F212" s="35" t="s">
        <v>38</v>
      </c>
      <c r="G212" s="50"/>
      <c r="H212" s="39">
        <v>7.6999999999999999E-2</v>
      </c>
      <c r="I212" s="36" t="str">
        <f>IF(F212="EUR",Tabelle13[[#This Row],[Betrag exkl. MwST.]]*Tabelle13[[#This Row],[MwSt. Satz]],"Rg. Nicht in EUR")</f>
        <v>Rg. Nicht in EUR</v>
      </c>
      <c r="J212" s="37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7">
        <f t="shared" si="6"/>
        <v>0</v>
      </c>
      <c r="L212" s="37">
        <f t="shared" si="7"/>
        <v>0</v>
      </c>
    </row>
    <row r="213" spans="2:12" x14ac:dyDescent="0.3">
      <c r="B213" s="42"/>
      <c r="C213" s="34"/>
      <c r="D213" s="34"/>
      <c r="E213" s="38"/>
      <c r="F213" s="35" t="s">
        <v>38</v>
      </c>
      <c r="G213" s="50"/>
      <c r="H213" s="39">
        <v>7.6999999999999999E-2</v>
      </c>
      <c r="I213" s="36" t="str">
        <f>IF(F213="EUR",Tabelle13[[#This Row],[Betrag exkl. MwST.]]*Tabelle13[[#This Row],[MwSt. Satz]],"Rg. Nicht in EUR")</f>
        <v>Rg. Nicht in EUR</v>
      </c>
      <c r="J213" s="37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7">
        <f t="shared" si="6"/>
        <v>0</v>
      </c>
      <c r="L213" s="37">
        <f t="shared" si="7"/>
        <v>0</v>
      </c>
    </row>
    <row r="214" spans="2:12" x14ac:dyDescent="0.3">
      <c r="B214" s="42"/>
      <c r="C214" s="34"/>
      <c r="D214" s="34"/>
      <c r="E214" s="38"/>
      <c r="F214" s="35" t="s">
        <v>38</v>
      </c>
      <c r="G214" s="50"/>
      <c r="H214" s="39">
        <v>7.6999999999999999E-2</v>
      </c>
      <c r="I214" s="36" t="str">
        <f>IF(F214="EUR",Tabelle13[[#This Row],[Betrag exkl. MwST.]]*Tabelle13[[#This Row],[MwSt. Satz]],"Rg. Nicht in EUR")</f>
        <v>Rg. Nicht in EUR</v>
      </c>
      <c r="J214" s="37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7">
        <f t="shared" si="6"/>
        <v>0</v>
      </c>
      <c r="L214" s="37">
        <f t="shared" si="7"/>
        <v>0</v>
      </c>
    </row>
    <row r="215" spans="2:12" x14ac:dyDescent="0.3">
      <c r="B215" s="42"/>
      <c r="C215" s="34"/>
      <c r="D215" s="34"/>
      <c r="E215" s="38"/>
      <c r="F215" s="35" t="s">
        <v>38</v>
      </c>
      <c r="G215" s="50"/>
      <c r="H215" s="39">
        <v>7.6999999999999999E-2</v>
      </c>
      <c r="I215" s="36" t="str">
        <f>IF(F215="EUR",Tabelle13[[#This Row],[Betrag exkl. MwST.]]*Tabelle13[[#This Row],[MwSt. Satz]],"Rg. Nicht in EUR")</f>
        <v>Rg. Nicht in EUR</v>
      </c>
      <c r="J215" s="37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7">
        <f t="shared" si="6"/>
        <v>0</v>
      </c>
      <c r="L215" s="37">
        <f t="shared" si="7"/>
        <v>0</v>
      </c>
    </row>
    <row r="216" spans="2:12" x14ac:dyDescent="0.3">
      <c r="B216" s="42"/>
      <c r="C216" s="34"/>
      <c r="D216" s="34"/>
      <c r="E216" s="38"/>
      <c r="F216" s="35" t="s">
        <v>38</v>
      </c>
      <c r="G216" s="50"/>
      <c r="H216" s="39">
        <v>7.6999999999999999E-2</v>
      </c>
      <c r="I216" s="36" t="str">
        <f>IF(F216="EUR",Tabelle13[[#This Row],[Betrag exkl. MwST.]]*Tabelle13[[#This Row],[MwSt. Satz]],"Rg. Nicht in EUR")</f>
        <v>Rg. Nicht in EUR</v>
      </c>
      <c r="J216" s="37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7">
        <f t="shared" si="6"/>
        <v>0</v>
      </c>
      <c r="L216" s="37">
        <f t="shared" si="7"/>
        <v>0</v>
      </c>
    </row>
    <row r="217" spans="2:12" x14ac:dyDescent="0.3">
      <c r="B217" s="42"/>
      <c r="C217" s="34"/>
      <c r="D217" s="34"/>
      <c r="E217" s="38"/>
      <c r="F217" s="35" t="s">
        <v>38</v>
      </c>
      <c r="G217" s="50"/>
      <c r="H217" s="39">
        <v>7.6999999999999999E-2</v>
      </c>
      <c r="I217" s="36" t="str">
        <f>IF(F217="EUR",Tabelle13[[#This Row],[Betrag exkl. MwST.]]*Tabelle13[[#This Row],[MwSt. Satz]],"Rg. Nicht in EUR")</f>
        <v>Rg. Nicht in EUR</v>
      </c>
      <c r="J217" s="37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7">
        <f t="shared" si="6"/>
        <v>0</v>
      </c>
      <c r="L217" s="37">
        <f t="shared" si="7"/>
        <v>0</v>
      </c>
    </row>
    <row r="218" spans="2:12" x14ac:dyDescent="0.3">
      <c r="B218" s="42"/>
      <c r="C218" s="34"/>
      <c r="D218" s="34"/>
      <c r="E218" s="38"/>
      <c r="F218" s="35" t="s">
        <v>38</v>
      </c>
      <c r="G218" s="50"/>
      <c r="H218" s="39">
        <v>7.6999999999999999E-2</v>
      </c>
      <c r="I218" s="36" t="str">
        <f>IF(F218="EUR",Tabelle13[[#This Row],[Betrag exkl. MwST.]]*Tabelle13[[#This Row],[MwSt. Satz]],"Rg. Nicht in EUR")</f>
        <v>Rg. Nicht in EUR</v>
      </c>
      <c r="J218" s="37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7">
        <f t="shared" si="6"/>
        <v>0</v>
      </c>
      <c r="L218" s="37">
        <f t="shared" si="7"/>
        <v>0</v>
      </c>
    </row>
    <row r="219" spans="2:12" x14ac:dyDescent="0.3">
      <c r="B219" s="42"/>
      <c r="C219" s="34"/>
      <c r="D219" s="34"/>
      <c r="E219" s="38"/>
      <c r="F219" s="35" t="s">
        <v>38</v>
      </c>
      <c r="G219" s="50"/>
      <c r="H219" s="39">
        <v>7.6999999999999999E-2</v>
      </c>
      <c r="I219" s="36" t="str">
        <f>IF(F219="EUR",Tabelle13[[#This Row],[Betrag exkl. MwST.]]*Tabelle13[[#This Row],[MwSt. Satz]],"Rg. Nicht in EUR")</f>
        <v>Rg. Nicht in EUR</v>
      </c>
      <c r="J219" s="37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7">
        <f t="shared" si="6"/>
        <v>0</v>
      </c>
      <c r="L219" s="37">
        <f t="shared" si="7"/>
        <v>0</v>
      </c>
    </row>
    <row r="220" spans="2:12" x14ac:dyDescent="0.3">
      <c r="B220" s="42"/>
      <c r="C220" s="34"/>
      <c r="D220" s="34"/>
      <c r="E220" s="38"/>
      <c r="F220" s="35" t="s">
        <v>38</v>
      </c>
      <c r="G220" s="50"/>
      <c r="H220" s="39">
        <v>7.6999999999999999E-2</v>
      </c>
      <c r="I220" s="36" t="str">
        <f>IF(F220="EUR",Tabelle13[[#This Row],[Betrag exkl. MwST.]]*Tabelle13[[#This Row],[MwSt. Satz]],"Rg. Nicht in EUR")</f>
        <v>Rg. Nicht in EUR</v>
      </c>
      <c r="J220" s="37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7">
        <f t="shared" si="6"/>
        <v>0</v>
      </c>
      <c r="L220" s="37">
        <f t="shared" si="7"/>
        <v>0</v>
      </c>
    </row>
    <row r="221" spans="2:12" x14ac:dyDescent="0.3">
      <c r="B221" s="42"/>
      <c r="C221" s="34"/>
      <c r="D221" s="34"/>
      <c r="E221" s="38"/>
      <c r="F221" s="35" t="s">
        <v>38</v>
      </c>
      <c r="G221" s="50"/>
      <c r="H221" s="39">
        <v>7.6999999999999999E-2</v>
      </c>
      <c r="I221" s="36" t="str">
        <f>IF(F221="EUR",Tabelle13[[#This Row],[Betrag exkl. MwST.]]*Tabelle13[[#This Row],[MwSt. Satz]],"Rg. Nicht in EUR")</f>
        <v>Rg. Nicht in EUR</v>
      </c>
      <c r="J221" s="37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7">
        <f t="shared" si="6"/>
        <v>0</v>
      </c>
      <c r="L221" s="37">
        <f t="shared" si="7"/>
        <v>0</v>
      </c>
    </row>
    <row r="222" spans="2:12" x14ac:dyDescent="0.3">
      <c r="B222" s="42"/>
      <c r="C222" s="34"/>
      <c r="D222" s="34"/>
      <c r="E222" s="38"/>
      <c r="F222" s="35" t="s">
        <v>38</v>
      </c>
      <c r="G222" s="50"/>
      <c r="H222" s="39">
        <v>7.6999999999999999E-2</v>
      </c>
      <c r="I222" s="36" t="str">
        <f>IF(F222="EUR",Tabelle13[[#This Row],[Betrag exkl. MwST.]]*Tabelle13[[#This Row],[MwSt. Satz]],"Rg. Nicht in EUR")</f>
        <v>Rg. Nicht in EUR</v>
      </c>
      <c r="J222" s="37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7">
        <f t="shared" si="6"/>
        <v>0</v>
      </c>
      <c r="L222" s="37">
        <f t="shared" si="7"/>
        <v>0</v>
      </c>
    </row>
    <row r="223" spans="2:12" x14ac:dyDescent="0.3">
      <c r="B223" s="42"/>
      <c r="C223" s="34"/>
      <c r="D223" s="34"/>
      <c r="E223" s="38"/>
      <c r="F223" s="35" t="s">
        <v>38</v>
      </c>
      <c r="G223" s="50"/>
      <c r="H223" s="39">
        <v>7.6999999999999999E-2</v>
      </c>
      <c r="I223" s="36" t="str">
        <f>IF(F223="EUR",Tabelle13[[#This Row],[Betrag exkl. MwST.]]*Tabelle13[[#This Row],[MwSt. Satz]],"Rg. Nicht in EUR")</f>
        <v>Rg. Nicht in EUR</v>
      </c>
      <c r="J223" s="37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7">
        <f t="shared" si="6"/>
        <v>0</v>
      </c>
      <c r="L223" s="37">
        <f t="shared" si="7"/>
        <v>0</v>
      </c>
    </row>
    <row r="224" spans="2:12" x14ac:dyDescent="0.3">
      <c r="B224" s="42"/>
      <c r="C224" s="34"/>
      <c r="D224" s="34"/>
      <c r="E224" s="38"/>
      <c r="F224" s="35" t="s">
        <v>38</v>
      </c>
      <c r="G224" s="50"/>
      <c r="H224" s="39">
        <v>7.6999999999999999E-2</v>
      </c>
      <c r="I224" s="36" t="str">
        <f>IF(F224="EUR",Tabelle13[[#This Row],[Betrag exkl. MwST.]]*Tabelle13[[#This Row],[MwSt. Satz]],"Rg. Nicht in EUR")</f>
        <v>Rg. Nicht in EUR</v>
      </c>
      <c r="J224" s="37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7">
        <f t="shared" si="6"/>
        <v>0</v>
      </c>
      <c r="L224" s="37">
        <f t="shared" si="7"/>
        <v>0</v>
      </c>
    </row>
    <row r="225" spans="2:12" x14ac:dyDescent="0.3">
      <c r="B225" s="42"/>
      <c r="C225" s="34"/>
      <c r="D225" s="34"/>
      <c r="E225" s="38"/>
      <c r="F225" s="35" t="s">
        <v>38</v>
      </c>
      <c r="G225" s="50"/>
      <c r="H225" s="39">
        <v>7.6999999999999999E-2</v>
      </c>
      <c r="I225" s="36" t="str">
        <f>IF(F225="EUR",Tabelle13[[#This Row],[Betrag exkl. MwST.]]*Tabelle13[[#This Row],[MwSt. Satz]],"Rg. Nicht in EUR")</f>
        <v>Rg. Nicht in EUR</v>
      </c>
      <c r="J225" s="37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7">
        <f t="shared" si="6"/>
        <v>0</v>
      </c>
      <c r="L225" s="37">
        <f t="shared" si="7"/>
        <v>0</v>
      </c>
    </row>
    <row r="226" spans="2:12" x14ac:dyDescent="0.3">
      <c r="B226" s="42"/>
      <c r="C226" s="34"/>
      <c r="D226" s="34"/>
      <c r="E226" s="38"/>
      <c r="F226" s="35" t="s">
        <v>38</v>
      </c>
      <c r="G226" s="50"/>
      <c r="H226" s="39">
        <v>7.6999999999999999E-2</v>
      </c>
      <c r="I226" s="36" t="str">
        <f>IF(F226="EUR",Tabelle13[[#This Row],[Betrag exkl. MwST.]]*Tabelle13[[#This Row],[MwSt. Satz]],"Rg. Nicht in EUR")</f>
        <v>Rg. Nicht in EUR</v>
      </c>
      <c r="J226" s="37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7">
        <f t="shared" si="6"/>
        <v>0</v>
      </c>
      <c r="L226" s="37">
        <f t="shared" si="7"/>
        <v>0</v>
      </c>
    </row>
    <row r="227" spans="2:12" x14ac:dyDescent="0.3">
      <c r="B227" s="42"/>
      <c r="C227" s="34"/>
      <c r="D227" s="34"/>
      <c r="E227" s="38"/>
      <c r="F227" s="35" t="s">
        <v>38</v>
      </c>
      <c r="G227" s="50"/>
      <c r="H227" s="39">
        <v>7.6999999999999999E-2</v>
      </c>
      <c r="I227" s="36" t="str">
        <f>IF(F227="EUR",Tabelle13[[#This Row],[Betrag exkl. MwST.]]*Tabelle13[[#This Row],[MwSt. Satz]],"Rg. Nicht in EUR")</f>
        <v>Rg. Nicht in EUR</v>
      </c>
      <c r="J227" s="37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7">
        <f t="shared" si="6"/>
        <v>0</v>
      </c>
      <c r="L227" s="37">
        <f t="shared" si="7"/>
        <v>0</v>
      </c>
    </row>
    <row r="228" spans="2:12" x14ac:dyDescent="0.3">
      <c r="B228" s="42"/>
      <c r="C228" s="34"/>
      <c r="D228" s="34"/>
      <c r="E228" s="38"/>
      <c r="F228" s="35" t="s">
        <v>38</v>
      </c>
      <c r="G228" s="50"/>
      <c r="H228" s="39">
        <v>7.6999999999999999E-2</v>
      </c>
      <c r="I228" s="36" t="str">
        <f>IF(F228="EUR",Tabelle13[[#This Row],[Betrag exkl. MwST.]]*Tabelle13[[#This Row],[MwSt. Satz]],"Rg. Nicht in EUR")</f>
        <v>Rg. Nicht in EUR</v>
      </c>
      <c r="J228" s="37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7">
        <f t="shared" si="6"/>
        <v>0</v>
      </c>
      <c r="L228" s="37">
        <f t="shared" si="7"/>
        <v>0</v>
      </c>
    </row>
    <row r="229" spans="2:12" x14ac:dyDescent="0.3">
      <c r="B229" s="42"/>
      <c r="C229" s="34"/>
      <c r="D229" s="34"/>
      <c r="E229" s="38"/>
      <c r="F229" s="35" t="s">
        <v>38</v>
      </c>
      <c r="G229" s="50"/>
      <c r="H229" s="39">
        <v>7.6999999999999999E-2</v>
      </c>
      <c r="I229" s="36" t="str">
        <f>IF(F229="EUR",Tabelle13[[#This Row],[Betrag exkl. MwST.]]*Tabelle13[[#This Row],[MwSt. Satz]],"Rg. Nicht in EUR")</f>
        <v>Rg. Nicht in EUR</v>
      </c>
      <c r="J229" s="37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7">
        <f t="shared" si="6"/>
        <v>0</v>
      </c>
      <c r="L229" s="37">
        <f t="shared" si="7"/>
        <v>0</v>
      </c>
    </row>
    <row r="230" spans="2:12" x14ac:dyDescent="0.3">
      <c r="B230" s="42"/>
      <c r="C230" s="34"/>
      <c r="D230" s="34"/>
      <c r="E230" s="38"/>
      <c r="F230" s="35" t="s">
        <v>38</v>
      </c>
      <c r="G230" s="50"/>
      <c r="H230" s="39">
        <v>7.6999999999999999E-2</v>
      </c>
      <c r="I230" s="36" t="str">
        <f>IF(F230="EUR",Tabelle13[[#This Row],[Betrag exkl. MwST.]]*Tabelle13[[#This Row],[MwSt. Satz]],"Rg. Nicht in EUR")</f>
        <v>Rg. Nicht in EUR</v>
      </c>
      <c r="J230" s="37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7">
        <f t="shared" si="6"/>
        <v>0</v>
      </c>
      <c r="L230" s="37">
        <f t="shared" si="7"/>
        <v>0</v>
      </c>
    </row>
    <row r="231" spans="2:12" x14ac:dyDescent="0.3">
      <c r="B231" s="42"/>
      <c r="C231" s="34"/>
      <c r="D231" s="34"/>
      <c r="E231" s="38"/>
      <c r="F231" s="35" t="s">
        <v>38</v>
      </c>
      <c r="G231" s="50"/>
      <c r="H231" s="39">
        <v>7.6999999999999999E-2</v>
      </c>
      <c r="I231" s="36" t="str">
        <f>IF(F231="EUR",Tabelle13[[#This Row],[Betrag exkl. MwST.]]*Tabelle13[[#This Row],[MwSt. Satz]],"Rg. Nicht in EUR")</f>
        <v>Rg. Nicht in EUR</v>
      </c>
      <c r="J231" s="37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7">
        <f t="shared" si="6"/>
        <v>0</v>
      </c>
      <c r="L231" s="37">
        <f t="shared" si="7"/>
        <v>0</v>
      </c>
    </row>
    <row r="232" spans="2:12" x14ac:dyDescent="0.3">
      <c r="B232" s="42"/>
      <c r="C232" s="34"/>
      <c r="D232" s="34"/>
      <c r="E232" s="38"/>
      <c r="F232" s="35" t="s">
        <v>38</v>
      </c>
      <c r="G232" s="50"/>
      <c r="H232" s="39">
        <v>7.6999999999999999E-2</v>
      </c>
      <c r="I232" s="36" t="str">
        <f>IF(F232="EUR",Tabelle13[[#This Row],[Betrag exkl. MwST.]]*Tabelle13[[#This Row],[MwSt. Satz]],"Rg. Nicht in EUR")</f>
        <v>Rg. Nicht in EUR</v>
      </c>
      <c r="J232" s="37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7">
        <f t="shared" si="6"/>
        <v>0</v>
      </c>
      <c r="L232" s="37">
        <f t="shared" si="7"/>
        <v>0</v>
      </c>
    </row>
    <row r="233" spans="2:12" x14ac:dyDescent="0.3">
      <c r="B233" s="42"/>
      <c r="C233" s="34"/>
      <c r="D233" s="34"/>
      <c r="E233" s="38"/>
      <c r="F233" s="35" t="s">
        <v>38</v>
      </c>
      <c r="G233" s="50"/>
      <c r="H233" s="39">
        <v>7.6999999999999999E-2</v>
      </c>
      <c r="I233" s="36" t="str">
        <f>IF(F233="EUR",Tabelle13[[#This Row],[Betrag exkl. MwST.]]*Tabelle13[[#This Row],[MwSt. Satz]],"Rg. Nicht in EUR")</f>
        <v>Rg. Nicht in EUR</v>
      </c>
      <c r="J233" s="37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7">
        <f t="shared" si="6"/>
        <v>0</v>
      </c>
      <c r="L233" s="37">
        <f t="shared" si="7"/>
        <v>0</v>
      </c>
    </row>
    <row r="234" spans="2:12" x14ac:dyDescent="0.3">
      <c r="B234" s="42"/>
      <c r="C234" s="34"/>
      <c r="D234" s="34"/>
      <c r="E234" s="38"/>
      <c r="F234" s="35" t="s">
        <v>38</v>
      </c>
      <c r="G234" s="50"/>
      <c r="H234" s="39">
        <v>7.6999999999999999E-2</v>
      </c>
      <c r="I234" s="36" t="str">
        <f>IF(F234="EUR",Tabelle13[[#This Row],[Betrag exkl. MwST.]]*Tabelle13[[#This Row],[MwSt. Satz]],"Rg. Nicht in EUR")</f>
        <v>Rg. Nicht in EUR</v>
      </c>
      <c r="J234" s="37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7">
        <f t="shared" si="6"/>
        <v>0</v>
      </c>
      <c r="L234" s="37">
        <f t="shared" si="7"/>
        <v>0</v>
      </c>
    </row>
    <row r="235" spans="2:12" x14ac:dyDescent="0.3">
      <c r="B235" s="42"/>
      <c r="C235" s="34"/>
      <c r="D235" s="34"/>
      <c r="E235" s="38"/>
      <c r="F235" s="35" t="s">
        <v>38</v>
      </c>
      <c r="G235" s="50"/>
      <c r="H235" s="39">
        <v>7.6999999999999999E-2</v>
      </c>
      <c r="I235" s="36" t="str">
        <f>IF(F235="EUR",Tabelle13[[#This Row],[Betrag exkl. MwST.]]*Tabelle13[[#This Row],[MwSt. Satz]],"Rg. Nicht in EUR")</f>
        <v>Rg. Nicht in EUR</v>
      </c>
      <c r="J235" s="37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7">
        <f t="shared" si="6"/>
        <v>0</v>
      </c>
      <c r="L235" s="37">
        <f t="shared" si="7"/>
        <v>0</v>
      </c>
    </row>
    <row r="236" spans="2:12" x14ac:dyDescent="0.3">
      <c r="B236" s="42"/>
      <c r="C236" s="34"/>
      <c r="D236" s="34"/>
      <c r="E236" s="38"/>
      <c r="F236" s="35" t="s">
        <v>38</v>
      </c>
      <c r="G236" s="50"/>
      <c r="H236" s="39">
        <v>7.6999999999999999E-2</v>
      </c>
      <c r="I236" s="36" t="str">
        <f>IF(F236="EUR",Tabelle13[[#This Row],[Betrag exkl. MwST.]]*Tabelle13[[#This Row],[MwSt. Satz]],"Rg. Nicht in EUR")</f>
        <v>Rg. Nicht in EUR</v>
      </c>
      <c r="J236" s="37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7">
        <f t="shared" si="6"/>
        <v>0</v>
      </c>
      <c r="L236" s="37">
        <f t="shared" si="7"/>
        <v>0</v>
      </c>
    </row>
    <row r="237" spans="2:12" x14ac:dyDescent="0.3">
      <c r="B237" s="42"/>
      <c r="C237" s="34"/>
      <c r="D237" s="34"/>
      <c r="E237" s="38"/>
      <c r="F237" s="35" t="s">
        <v>38</v>
      </c>
      <c r="G237" s="50"/>
      <c r="H237" s="39">
        <v>7.6999999999999999E-2</v>
      </c>
      <c r="I237" s="36" t="str">
        <f>IF(F237="EUR",Tabelle13[[#This Row],[Betrag exkl. MwST.]]*Tabelle13[[#This Row],[MwSt. Satz]],"Rg. Nicht in EUR")</f>
        <v>Rg. Nicht in EUR</v>
      </c>
      <c r="J237" s="37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7">
        <f t="shared" si="6"/>
        <v>0</v>
      </c>
      <c r="L237" s="37">
        <f t="shared" si="7"/>
        <v>0</v>
      </c>
    </row>
    <row r="238" spans="2:12" x14ac:dyDescent="0.3">
      <c r="B238" s="42"/>
      <c r="C238" s="34"/>
      <c r="D238" s="34"/>
      <c r="E238" s="38"/>
      <c r="F238" s="35" t="s">
        <v>38</v>
      </c>
      <c r="G238" s="50"/>
      <c r="H238" s="39">
        <v>7.6999999999999999E-2</v>
      </c>
      <c r="I238" s="36" t="str">
        <f>IF(F238="EUR",Tabelle13[[#This Row],[Betrag exkl. MwST.]]*Tabelle13[[#This Row],[MwSt. Satz]],"Rg. Nicht in EUR")</f>
        <v>Rg. Nicht in EUR</v>
      </c>
      <c r="J238" s="37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7">
        <f t="shared" si="6"/>
        <v>0</v>
      </c>
      <c r="L238" s="37">
        <f t="shared" si="7"/>
        <v>0</v>
      </c>
    </row>
    <row r="239" spans="2:12" x14ac:dyDescent="0.3">
      <c r="B239" s="42"/>
      <c r="C239" s="34"/>
      <c r="D239" s="34"/>
      <c r="E239" s="38"/>
      <c r="F239" s="35" t="s">
        <v>38</v>
      </c>
      <c r="G239" s="50"/>
      <c r="H239" s="39">
        <v>7.6999999999999999E-2</v>
      </c>
      <c r="I239" s="36" t="str">
        <f>IF(F239="EUR",Tabelle13[[#This Row],[Betrag exkl. MwST.]]*Tabelle13[[#This Row],[MwSt. Satz]],"Rg. Nicht in EUR")</f>
        <v>Rg. Nicht in EUR</v>
      </c>
      <c r="J239" s="37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7">
        <f t="shared" si="6"/>
        <v>0</v>
      </c>
      <c r="L239" s="37">
        <f t="shared" si="7"/>
        <v>0</v>
      </c>
    </row>
    <row r="240" spans="2:12" x14ac:dyDescent="0.3">
      <c r="B240" s="42"/>
      <c r="C240" s="34"/>
      <c r="D240" s="34"/>
      <c r="E240" s="38"/>
      <c r="F240" s="35" t="s">
        <v>38</v>
      </c>
      <c r="G240" s="50"/>
      <c r="H240" s="39">
        <v>7.6999999999999999E-2</v>
      </c>
      <c r="I240" s="36" t="str">
        <f>IF(F240="EUR",Tabelle13[[#This Row],[Betrag exkl. MwST.]]*Tabelle13[[#This Row],[MwSt. Satz]],"Rg. Nicht in EUR")</f>
        <v>Rg. Nicht in EUR</v>
      </c>
      <c r="J240" s="37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7">
        <f t="shared" si="6"/>
        <v>0</v>
      </c>
      <c r="L240" s="37">
        <f t="shared" si="7"/>
        <v>0</v>
      </c>
    </row>
    <row r="241" spans="2:12" x14ac:dyDescent="0.3">
      <c r="B241" s="42"/>
      <c r="C241" s="34"/>
      <c r="D241" s="34"/>
      <c r="E241" s="38"/>
      <c r="F241" s="35" t="s">
        <v>38</v>
      </c>
      <c r="G241" s="50"/>
      <c r="H241" s="39">
        <v>7.6999999999999999E-2</v>
      </c>
      <c r="I241" s="36" t="str">
        <f>IF(F241="EUR",Tabelle13[[#This Row],[Betrag exkl. MwST.]]*Tabelle13[[#This Row],[MwSt. Satz]],"Rg. Nicht in EUR")</f>
        <v>Rg. Nicht in EUR</v>
      </c>
      <c r="J241" s="37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7">
        <f t="shared" si="6"/>
        <v>0</v>
      </c>
      <c r="L241" s="37">
        <f t="shared" si="7"/>
        <v>0</v>
      </c>
    </row>
    <row r="242" spans="2:12" x14ac:dyDescent="0.3">
      <c r="B242" s="42"/>
      <c r="C242" s="34"/>
      <c r="D242" s="34"/>
      <c r="E242" s="38"/>
      <c r="F242" s="35" t="s">
        <v>38</v>
      </c>
      <c r="G242" s="50"/>
      <c r="H242" s="39">
        <v>7.6999999999999999E-2</v>
      </c>
      <c r="I242" s="36" t="str">
        <f>IF(F242="EUR",Tabelle13[[#This Row],[Betrag exkl. MwST.]]*Tabelle13[[#This Row],[MwSt. Satz]],"Rg. Nicht in EUR")</f>
        <v>Rg. Nicht in EUR</v>
      </c>
      <c r="J242" s="37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7">
        <f t="shared" si="6"/>
        <v>0</v>
      </c>
      <c r="L242" s="37">
        <f t="shared" si="7"/>
        <v>0</v>
      </c>
    </row>
    <row r="243" spans="2:12" x14ac:dyDescent="0.3">
      <c r="B243" s="42"/>
      <c r="C243" s="34"/>
      <c r="D243" s="34"/>
      <c r="E243" s="38"/>
      <c r="F243" s="35" t="s">
        <v>38</v>
      </c>
      <c r="G243" s="50"/>
      <c r="H243" s="39">
        <v>7.6999999999999999E-2</v>
      </c>
      <c r="I243" s="36" t="str">
        <f>IF(F243="EUR",Tabelle13[[#This Row],[Betrag exkl. MwST.]]*Tabelle13[[#This Row],[MwSt. Satz]],"Rg. Nicht in EUR")</f>
        <v>Rg. Nicht in EUR</v>
      </c>
      <c r="J243" s="37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7">
        <f t="shared" si="6"/>
        <v>0</v>
      </c>
      <c r="L243" s="37">
        <f t="shared" si="7"/>
        <v>0</v>
      </c>
    </row>
    <row r="244" spans="2:12" x14ac:dyDescent="0.3">
      <c r="B244" s="42"/>
      <c r="C244" s="34"/>
      <c r="D244" s="34"/>
      <c r="E244" s="38"/>
      <c r="F244" s="35" t="s">
        <v>38</v>
      </c>
      <c r="G244" s="50"/>
      <c r="H244" s="39">
        <v>7.6999999999999999E-2</v>
      </c>
      <c r="I244" s="36" t="str">
        <f>IF(F244="EUR",Tabelle13[[#This Row],[Betrag exkl. MwST.]]*Tabelle13[[#This Row],[MwSt. Satz]],"Rg. Nicht in EUR")</f>
        <v>Rg. Nicht in EUR</v>
      </c>
      <c r="J244" s="37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7">
        <f t="shared" si="6"/>
        <v>0</v>
      </c>
      <c r="L244" s="37">
        <f t="shared" si="7"/>
        <v>0</v>
      </c>
    </row>
    <row r="245" spans="2:12" x14ac:dyDescent="0.3">
      <c r="B245" s="42"/>
      <c r="C245" s="34"/>
      <c r="D245" s="34"/>
      <c r="E245" s="38"/>
      <c r="F245" s="35" t="s">
        <v>38</v>
      </c>
      <c r="G245" s="50"/>
      <c r="H245" s="39">
        <v>7.6999999999999999E-2</v>
      </c>
      <c r="I245" s="36" t="str">
        <f>IF(F245="EUR",Tabelle13[[#This Row],[Betrag exkl. MwST.]]*Tabelle13[[#This Row],[MwSt. Satz]],"Rg. Nicht in EUR")</f>
        <v>Rg. Nicht in EUR</v>
      </c>
      <c r="J245" s="37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7">
        <f t="shared" si="6"/>
        <v>0</v>
      </c>
      <c r="L245" s="37">
        <f t="shared" si="7"/>
        <v>0</v>
      </c>
    </row>
    <row r="246" spans="2:12" x14ac:dyDescent="0.3">
      <c r="B246" s="42"/>
      <c r="C246" s="34"/>
      <c r="D246" s="34"/>
      <c r="E246" s="38"/>
      <c r="F246" s="35" t="s">
        <v>38</v>
      </c>
      <c r="G246" s="50"/>
      <c r="H246" s="39">
        <v>7.6999999999999999E-2</v>
      </c>
      <c r="I246" s="36" t="str">
        <f>IF(F246="EUR",Tabelle13[[#This Row],[Betrag exkl. MwST.]]*Tabelle13[[#This Row],[MwSt. Satz]],"Rg. Nicht in EUR")</f>
        <v>Rg. Nicht in EUR</v>
      </c>
      <c r="J246" s="37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7">
        <f t="shared" si="6"/>
        <v>0</v>
      </c>
      <c r="L246" s="37">
        <f t="shared" si="7"/>
        <v>0</v>
      </c>
    </row>
    <row r="247" spans="2:12" x14ac:dyDescent="0.3">
      <c r="B247" s="42"/>
      <c r="C247" s="34"/>
      <c r="D247" s="34"/>
      <c r="E247" s="38"/>
      <c r="F247" s="35" t="s">
        <v>38</v>
      </c>
      <c r="G247" s="50"/>
      <c r="H247" s="39">
        <v>7.6999999999999999E-2</v>
      </c>
      <c r="I247" s="36" t="str">
        <f>IF(F247="EUR",Tabelle13[[#This Row],[Betrag exkl. MwST.]]*Tabelle13[[#This Row],[MwSt. Satz]],"Rg. Nicht in EUR")</f>
        <v>Rg. Nicht in EUR</v>
      </c>
      <c r="J247" s="37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7">
        <f t="shared" si="6"/>
        <v>0</v>
      </c>
      <c r="L247" s="37">
        <f t="shared" si="7"/>
        <v>0</v>
      </c>
    </row>
    <row r="248" spans="2:12" x14ac:dyDescent="0.3">
      <c r="B248" s="42"/>
      <c r="C248" s="34"/>
      <c r="D248" s="34"/>
      <c r="E248" s="38"/>
      <c r="F248" s="35" t="s">
        <v>38</v>
      </c>
      <c r="G248" s="50"/>
      <c r="H248" s="39">
        <v>7.6999999999999999E-2</v>
      </c>
      <c r="I248" s="36" t="str">
        <f>IF(F248="EUR",Tabelle13[[#This Row],[Betrag exkl. MwST.]]*Tabelle13[[#This Row],[MwSt. Satz]],"Rg. Nicht in EUR")</f>
        <v>Rg. Nicht in EUR</v>
      </c>
      <c r="J248" s="37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7">
        <f t="shared" si="6"/>
        <v>0</v>
      </c>
      <c r="L248" s="37">
        <f t="shared" si="7"/>
        <v>0</v>
      </c>
    </row>
    <row r="249" spans="2:12" x14ac:dyDescent="0.3">
      <c r="B249" s="42"/>
      <c r="C249" s="34"/>
      <c r="D249" s="34"/>
      <c r="E249" s="38"/>
      <c r="F249" s="35" t="s">
        <v>38</v>
      </c>
      <c r="G249" s="50"/>
      <c r="H249" s="39">
        <v>7.6999999999999999E-2</v>
      </c>
      <c r="I249" s="36" t="str">
        <f>IF(F249="EUR",Tabelle13[[#This Row],[Betrag exkl. MwST.]]*Tabelle13[[#This Row],[MwSt. Satz]],"Rg. Nicht in EUR")</f>
        <v>Rg. Nicht in EUR</v>
      </c>
      <c r="J249" s="37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7">
        <f t="shared" si="6"/>
        <v>0</v>
      </c>
      <c r="L249" s="37">
        <f t="shared" si="7"/>
        <v>0</v>
      </c>
    </row>
    <row r="250" spans="2:12" x14ac:dyDescent="0.3">
      <c r="B250" s="42"/>
      <c r="C250" s="34"/>
      <c r="D250" s="34"/>
      <c r="E250" s="38"/>
      <c r="F250" s="35" t="s">
        <v>38</v>
      </c>
      <c r="G250" s="50"/>
      <c r="H250" s="39">
        <v>7.6999999999999999E-2</v>
      </c>
      <c r="I250" s="36" t="str">
        <f>IF(F250="EUR",Tabelle13[[#This Row],[Betrag exkl. MwST.]]*Tabelle13[[#This Row],[MwSt. Satz]],"Rg. Nicht in EUR")</f>
        <v>Rg. Nicht in EUR</v>
      </c>
      <c r="J250" s="37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7">
        <f t="shared" si="6"/>
        <v>0</v>
      </c>
      <c r="L250" s="37">
        <f t="shared" si="7"/>
        <v>0</v>
      </c>
    </row>
    <row r="251" spans="2:12" x14ac:dyDescent="0.3">
      <c r="B251" s="42"/>
      <c r="C251" s="34"/>
      <c r="D251" s="34"/>
      <c r="E251" s="38"/>
      <c r="F251" s="35" t="s">
        <v>38</v>
      </c>
      <c r="G251" s="50"/>
      <c r="H251" s="39">
        <v>7.6999999999999999E-2</v>
      </c>
      <c r="I251" s="36" t="str">
        <f>IF(F251="EUR",Tabelle13[[#This Row],[Betrag exkl. MwST.]]*Tabelle13[[#This Row],[MwSt. Satz]],"Rg. Nicht in EUR")</f>
        <v>Rg. Nicht in EUR</v>
      </c>
      <c r="J251" s="37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7">
        <f t="shared" si="6"/>
        <v>0</v>
      </c>
      <c r="L251" s="37">
        <f t="shared" si="7"/>
        <v>0</v>
      </c>
    </row>
    <row r="252" spans="2:12" x14ac:dyDescent="0.3">
      <c r="B252" s="42"/>
      <c r="C252" s="34"/>
      <c r="D252" s="34"/>
      <c r="E252" s="38"/>
      <c r="F252" s="35" t="s">
        <v>38</v>
      </c>
      <c r="G252" s="50"/>
      <c r="H252" s="39">
        <v>7.6999999999999999E-2</v>
      </c>
      <c r="I252" s="36" t="str">
        <f>IF(F252="EUR",Tabelle13[[#This Row],[Betrag exkl. MwST.]]*Tabelle13[[#This Row],[MwSt. Satz]],"Rg. Nicht in EUR")</f>
        <v>Rg. Nicht in EUR</v>
      </c>
      <c r="J252" s="37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7">
        <f t="shared" si="6"/>
        <v>0</v>
      </c>
      <c r="L252" s="37">
        <f t="shared" si="7"/>
        <v>0</v>
      </c>
    </row>
    <row r="253" spans="2:12" x14ac:dyDescent="0.3">
      <c r="B253" s="42"/>
      <c r="C253" s="34"/>
      <c r="D253" s="34"/>
      <c r="E253" s="38"/>
      <c r="F253" s="35" t="s">
        <v>38</v>
      </c>
      <c r="G253" s="50"/>
      <c r="H253" s="39">
        <v>7.6999999999999999E-2</v>
      </c>
      <c r="I253" s="36" t="str">
        <f>IF(F253="EUR",Tabelle13[[#This Row],[Betrag exkl. MwST.]]*Tabelle13[[#This Row],[MwSt. Satz]],"Rg. Nicht in EUR")</f>
        <v>Rg. Nicht in EUR</v>
      </c>
      <c r="J253" s="37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7">
        <f t="shared" si="6"/>
        <v>0</v>
      </c>
      <c r="L253" s="37">
        <f t="shared" si="7"/>
        <v>0</v>
      </c>
    </row>
    <row r="254" spans="2:12" x14ac:dyDescent="0.3">
      <c r="B254" s="42"/>
      <c r="C254" s="34"/>
      <c r="D254" s="34"/>
      <c r="E254" s="38"/>
      <c r="F254" s="35" t="s">
        <v>38</v>
      </c>
      <c r="G254" s="50"/>
      <c r="H254" s="39">
        <v>7.6999999999999999E-2</v>
      </c>
      <c r="I254" s="36" t="str">
        <f>IF(F254="EUR",Tabelle13[[#This Row],[Betrag exkl. MwST.]]*Tabelle13[[#This Row],[MwSt. Satz]],"Rg. Nicht in EUR")</f>
        <v>Rg. Nicht in EUR</v>
      </c>
      <c r="J254" s="37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7">
        <f t="shared" si="6"/>
        <v>0</v>
      </c>
      <c r="L254" s="37">
        <f t="shared" si="7"/>
        <v>0</v>
      </c>
    </row>
    <row r="255" spans="2:12" x14ac:dyDescent="0.3">
      <c r="B255" s="42"/>
      <c r="C255" s="34"/>
      <c r="D255" s="34"/>
      <c r="E255" s="38"/>
      <c r="F255" s="35" t="s">
        <v>38</v>
      </c>
      <c r="G255" s="50"/>
      <c r="H255" s="39">
        <v>7.6999999999999999E-2</v>
      </c>
      <c r="I255" s="36" t="str">
        <f>IF(F255="EUR",Tabelle13[[#This Row],[Betrag exkl. MwST.]]*Tabelle13[[#This Row],[MwSt. Satz]],"Rg. Nicht in EUR")</f>
        <v>Rg. Nicht in EUR</v>
      </c>
      <c r="J255" s="37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7">
        <f t="shared" si="6"/>
        <v>0</v>
      </c>
      <c r="L255" s="37">
        <f t="shared" si="7"/>
        <v>0</v>
      </c>
    </row>
    <row r="256" spans="2:12" x14ac:dyDescent="0.3">
      <c r="B256" s="42"/>
      <c r="C256" s="34"/>
      <c r="D256" s="34"/>
      <c r="E256" s="38"/>
      <c r="F256" s="35" t="s">
        <v>38</v>
      </c>
      <c r="G256" s="50"/>
      <c r="H256" s="39">
        <v>7.6999999999999999E-2</v>
      </c>
      <c r="I256" s="36" t="str">
        <f>IF(F256="EUR",Tabelle13[[#This Row],[Betrag exkl. MwST.]]*Tabelle13[[#This Row],[MwSt. Satz]],"Rg. Nicht in EUR")</f>
        <v>Rg. Nicht in EUR</v>
      </c>
      <c r="J256" s="37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7">
        <f t="shared" si="6"/>
        <v>0</v>
      </c>
      <c r="L256" s="37">
        <f t="shared" si="7"/>
        <v>0</v>
      </c>
    </row>
    <row r="257" spans="2:12" x14ac:dyDescent="0.3">
      <c r="B257" s="42"/>
      <c r="C257" s="34"/>
      <c r="D257" s="34"/>
      <c r="E257" s="38"/>
      <c r="F257" s="35" t="s">
        <v>38</v>
      </c>
      <c r="G257" s="50"/>
      <c r="H257" s="39">
        <v>7.6999999999999999E-2</v>
      </c>
      <c r="I257" s="36" t="str">
        <f>IF(F257="EUR",Tabelle13[[#This Row],[Betrag exkl. MwST.]]*Tabelle13[[#This Row],[MwSt. Satz]],"Rg. Nicht in EUR")</f>
        <v>Rg. Nicht in EUR</v>
      </c>
      <c r="J257" s="37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7">
        <f t="shared" si="6"/>
        <v>0</v>
      </c>
      <c r="L257" s="37">
        <f t="shared" si="7"/>
        <v>0</v>
      </c>
    </row>
    <row r="258" spans="2:12" x14ac:dyDescent="0.3">
      <c r="B258" s="42"/>
      <c r="C258" s="34"/>
      <c r="D258" s="34"/>
      <c r="E258" s="38"/>
      <c r="F258" s="35" t="s">
        <v>38</v>
      </c>
      <c r="G258" s="50"/>
      <c r="H258" s="39">
        <v>7.6999999999999999E-2</v>
      </c>
      <c r="I258" s="36" t="str">
        <f>IF(F258="EUR",Tabelle13[[#This Row],[Betrag exkl. MwST.]]*Tabelle13[[#This Row],[MwSt. Satz]],"Rg. Nicht in EUR")</f>
        <v>Rg. Nicht in EUR</v>
      </c>
      <c r="J258" s="37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7">
        <f t="shared" si="6"/>
        <v>0</v>
      </c>
      <c r="L258" s="37">
        <f t="shared" si="7"/>
        <v>0</v>
      </c>
    </row>
    <row r="259" spans="2:12" x14ac:dyDescent="0.3">
      <c r="B259" s="42"/>
      <c r="C259" s="34"/>
      <c r="D259" s="34"/>
      <c r="E259" s="38"/>
      <c r="F259" s="35" t="s">
        <v>38</v>
      </c>
      <c r="G259" s="50"/>
      <c r="H259" s="39">
        <v>7.6999999999999999E-2</v>
      </c>
      <c r="I259" s="36" t="str">
        <f>IF(F259="EUR",Tabelle13[[#This Row],[Betrag exkl. MwST.]]*Tabelle13[[#This Row],[MwSt. Satz]],"Rg. Nicht in EUR")</f>
        <v>Rg. Nicht in EUR</v>
      </c>
      <c r="J259" s="37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7">
        <f t="shared" si="6"/>
        <v>0</v>
      </c>
      <c r="L259" s="37">
        <f t="shared" si="7"/>
        <v>0</v>
      </c>
    </row>
    <row r="260" spans="2:12" x14ac:dyDescent="0.3">
      <c r="B260" s="42"/>
      <c r="C260" s="34"/>
      <c r="D260" s="34"/>
      <c r="E260" s="38"/>
      <c r="F260" s="35" t="s">
        <v>38</v>
      </c>
      <c r="G260" s="50"/>
      <c r="H260" s="39">
        <v>7.6999999999999999E-2</v>
      </c>
      <c r="I260" s="36" t="str">
        <f>IF(F260="EUR",Tabelle13[[#This Row],[Betrag exkl. MwST.]]*Tabelle13[[#This Row],[MwSt. Satz]],"Rg. Nicht in EUR")</f>
        <v>Rg. Nicht in EUR</v>
      </c>
      <c r="J260" s="37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7">
        <f t="shared" si="6"/>
        <v>0</v>
      </c>
      <c r="L260" s="37">
        <f t="shared" si="7"/>
        <v>0</v>
      </c>
    </row>
    <row r="261" spans="2:12" x14ac:dyDescent="0.3">
      <c r="B261" s="42"/>
      <c r="C261" s="34"/>
      <c r="D261" s="34"/>
      <c r="E261" s="38"/>
      <c r="F261" s="35" t="s">
        <v>38</v>
      </c>
      <c r="G261" s="50"/>
      <c r="H261" s="39">
        <v>7.6999999999999999E-2</v>
      </c>
      <c r="I261" s="36" t="str">
        <f>IF(F261="EUR",Tabelle13[[#This Row],[Betrag exkl. MwST.]]*Tabelle13[[#This Row],[MwSt. Satz]],"Rg. Nicht in EUR")</f>
        <v>Rg. Nicht in EUR</v>
      </c>
      <c r="J261" s="37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7">
        <f t="shared" si="6"/>
        <v>0</v>
      </c>
      <c r="L261" s="37">
        <f t="shared" si="7"/>
        <v>0</v>
      </c>
    </row>
    <row r="262" spans="2:12" x14ac:dyDescent="0.3">
      <c r="B262" s="42"/>
      <c r="C262" s="34"/>
      <c r="D262" s="34"/>
      <c r="E262" s="38"/>
      <c r="F262" s="35" t="s">
        <v>38</v>
      </c>
      <c r="G262" s="50"/>
      <c r="H262" s="39">
        <v>7.6999999999999999E-2</v>
      </c>
      <c r="I262" s="36" t="str">
        <f>IF(F262="EUR",Tabelle13[[#This Row],[Betrag exkl. MwST.]]*Tabelle13[[#This Row],[MwSt. Satz]],"Rg. Nicht in EUR")</f>
        <v>Rg. Nicht in EUR</v>
      </c>
      <c r="J262" s="37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7">
        <f t="shared" si="6"/>
        <v>0</v>
      </c>
      <c r="L262" s="37">
        <f t="shared" si="7"/>
        <v>0</v>
      </c>
    </row>
    <row r="263" spans="2:12" x14ac:dyDescent="0.3">
      <c r="B263" s="42"/>
      <c r="C263" s="34"/>
      <c r="D263" s="34"/>
      <c r="E263" s="38"/>
      <c r="F263" s="35" t="s">
        <v>38</v>
      </c>
      <c r="G263" s="50"/>
      <c r="H263" s="39">
        <v>7.6999999999999999E-2</v>
      </c>
      <c r="I263" s="36" t="str">
        <f>IF(F263="EUR",Tabelle13[[#This Row],[Betrag exkl. MwST.]]*Tabelle13[[#This Row],[MwSt. Satz]],"Rg. Nicht in EUR")</f>
        <v>Rg. Nicht in EUR</v>
      </c>
      <c r="J263" s="37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7">
        <f t="shared" si="6"/>
        <v>0</v>
      </c>
      <c r="L263" s="37">
        <f t="shared" si="7"/>
        <v>0</v>
      </c>
    </row>
    <row r="264" spans="2:12" x14ac:dyDescent="0.3">
      <c r="B264" s="42"/>
      <c r="C264" s="34"/>
      <c r="D264" s="34"/>
      <c r="E264" s="38"/>
      <c r="F264" s="35" t="s">
        <v>38</v>
      </c>
      <c r="G264" s="50"/>
      <c r="H264" s="39">
        <v>7.6999999999999999E-2</v>
      </c>
      <c r="I264" s="36" t="str">
        <f>IF(F264="EUR",Tabelle13[[#This Row],[Betrag exkl. MwST.]]*Tabelle13[[#This Row],[MwSt. Satz]],"Rg. Nicht in EUR")</f>
        <v>Rg. Nicht in EUR</v>
      </c>
      <c r="J264" s="37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7">
        <f t="shared" si="6"/>
        <v>0</v>
      </c>
      <c r="L264" s="37">
        <f t="shared" si="7"/>
        <v>0</v>
      </c>
    </row>
    <row r="265" spans="2:12" x14ac:dyDescent="0.3">
      <c r="B265" s="42"/>
      <c r="C265" s="34"/>
      <c r="D265" s="34"/>
      <c r="E265" s="38"/>
      <c r="F265" s="35" t="s">
        <v>38</v>
      </c>
      <c r="G265" s="50"/>
      <c r="H265" s="39">
        <v>7.6999999999999999E-2</v>
      </c>
      <c r="I265" s="36" t="str">
        <f>IF(F265="EUR",Tabelle13[[#This Row],[Betrag exkl. MwST.]]*Tabelle13[[#This Row],[MwSt. Satz]],"Rg. Nicht in EUR")</f>
        <v>Rg. Nicht in EUR</v>
      </c>
      <c r="J265" s="37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7">
        <f t="shared" si="6"/>
        <v>0</v>
      </c>
      <c r="L265" s="37">
        <f t="shared" si="7"/>
        <v>0</v>
      </c>
    </row>
    <row r="266" spans="2:12" x14ac:dyDescent="0.3">
      <c r="B266" s="42"/>
      <c r="C266" s="34"/>
      <c r="D266" s="34"/>
      <c r="E266" s="38"/>
      <c r="F266" s="35" t="s">
        <v>38</v>
      </c>
      <c r="G266" s="50"/>
      <c r="H266" s="39">
        <v>7.6999999999999999E-2</v>
      </c>
      <c r="I266" s="36" t="str">
        <f>IF(F266="EUR",Tabelle13[[#This Row],[Betrag exkl. MwST.]]*Tabelle13[[#This Row],[MwSt. Satz]],"Rg. Nicht in EUR")</f>
        <v>Rg. Nicht in EUR</v>
      </c>
      <c r="J266" s="37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7">
        <f t="shared" ref="K266:K329" si="8">H266*J266</f>
        <v>0</v>
      </c>
      <c r="L266" s="37">
        <f t="shared" ref="L266:L329" si="9">J266+K266</f>
        <v>0</v>
      </c>
    </row>
    <row r="267" spans="2:12" x14ac:dyDescent="0.3">
      <c r="B267" s="42"/>
      <c r="C267" s="34"/>
      <c r="D267" s="34"/>
      <c r="E267" s="38"/>
      <c r="F267" s="35" t="s">
        <v>38</v>
      </c>
      <c r="G267" s="50"/>
      <c r="H267" s="39">
        <v>7.6999999999999999E-2</v>
      </c>
      <c r="I267" s="36" t="str">
        <f>IF(F267="EUR",Tabelle13[[#This Row],[Betrag exkl. MwST.]]*Tabelle13[[#This Row],[MwSt. Satz]],"Rg. Nicht in EUR")</f>
        <v>Rg. Nicht in EUR</v>
      </c>
      <c r="J267" s="37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7">
        <f t="shared" si="8"/>
        <v>0</v>
      </c>
      <c r="L267" s="37">
        <f t="shared" si="9"/>
        <v>0</v>
      </c>
    </row>
    <row r="268" spans="2:12" x14ac:dyDescent="0.3">
      <c r="B268" s="42"/>
      <c r="C268" s="34"/>
      <c r="D268" s="34"/>
      <c r="E268" s="38"/>
      <c r="F268" s="35" t="s">
        <v>38</v>
      </c>
      <c r="G268" s="50"/>
      <c r="H268" s="39">
        <v>7.6999999999999999E-2</v>
      </c>
      <c r="I268" s="36" t="str">
        <f>IF(F268="EUR",Tabelle13[[#This Row],[Betrag exkl. MwST.]]*Tabelle13[[#This Row],[MwSt. Satz]],"Rg. Nicht in EUR")</f>
        <v>Rg. Nicht in EUR</v>
      </c>
      <c r="J268" s="37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7">
        <f t="shared" si="8"/>
        <v>0</v>
      </c>
      <c r="L268" s="37">
        <f t="shared" si="9"/>
        <v>0</v>
      </c>
    </row>
    <row r="269" spans="2:12" x14ac:dyDescent="0.3">
      <c r="B269" s="42"/>
      <c r="C269" s="34"/>
      <c r="D269" s="34"/>
      <c r="E269" s="38"/>
      <c r="F269" s="35" t="s">
        <v>38</v>
      </c>
      <c r="G269" s="50"/>
      <c r="H269" s="39">
        <v>7.6999999999999999E-2</v>
      </c>
      <c r="I269" s="36" t="str">
        <f>IF(F269="EUR",Tabelle13[[#This Row],[Betrag exkl. MwST.]]*Tabelle13[[#This Row],[MwSt. Satz]],"Rg. Nicht in EUR")</f>
        <v>Rg. Nicht in EUR</v>
      </c>
      <c r="J269" s="37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7">
        <f t="shared" si="8"/>
        <v>0</v>
      </c>
      <c r="L269" s="37">
        <f t="shared" si="9"/>
        <v>0</v>
      </c>
    </row>
    <row r="270" spans="2:12" x14ac:dyDescent="0.3">
      <c r="B270" s="42"/>
      <c r="C270" s="34"/>
      <c r="D270" s="34"/>
      <c r="E270" s="38"/>
      <c r="F270" s="35" t="s">
        <v>38</v>
      </c>
      <c r="G270" s="50"/>
      <c r="H270" s="39">
        <v>7.6999999999999999E-2</v>
      </c>
      <c r="I270" s="36" t="str">
        <f>IF(F270="EUR",Tabelle13[[#This Row],[Betrag exkl. MwST.]]*Tabelle13[[#This Row],[MwSt. Satz]],"Rg. Nicht in EUR")</f>
        <v>Rg. Nicht in EUR</v>
      </c>
      <c r="J270" s="37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7">
        <f t="shared" si="8"/>
        <v>0</v>
      </c>
      <c r="L270" s="37">
        <f t="shared" si="9"/>
        <v>0</v>
      </c>
    </row>
    <row r="271" spans="2:12" x14ac:dyDescent="0.3">
      <c r="B271" s="42"/>
      <c r="C271" s="34"/>
      <c r="D271" s="34"/>
      <c r="E271" s="38"/>
      <c r="F271" s="35" t="s">
        <v>38</v>
      </c>
      <c r="G271" s="50"/>
      <c r="H271" s="39">
        <v>7.6999999999999999E-2</v>
      </c>
      <c r="I271" s="36" t="str">
        <f>IF(F271="EUR",Tabelle13[[#This Row],[Betrag exkl. MwST.]]*Tabelle13[[#This Row],[MwSt. Satz]],"Rg. Nicht in EUR")</f>
        <v>Rg. Nicht in EUR</v>
      </c>
      <c r="J271" s="37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7">
        <f t="shared" si="8"/>
        <v>0</v>
      </c>
      <c r="L271" s="37">
        <f t="shared" si="9"/>
        <v>0</v>
      </c>
    </row>
    <row r="272" spans="2:12" x14ac:dyDescent="0.3">
      <c r="B272" s="42"/>
      <c r="C272" s="34"/>
      <c r="D272" s="34"/>
      <c r="E272" s="38"/>
      <c r="F272" s="35" t="s">
        <v>38</v>
      </c>
      <c r="G272" s="50"/>
      <c r="H272" s="39">
        <v>7.6999999999999999E-2</v>
      </c>
      <c r="I272" s="36" t="str">
        <f>IF(F272="EUR",Tabelle13[[#This Row],[Betrag exkl. MwST.]]*Tabelle13[[#This Row],[MwSt. Satz]],"Rg. Nicht in EUR")</f>
        <v>Rg. Nicht in EUR</v>
      </c>
      <c r="J272" s="37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7">
        <f t="shared" si="8"/>
        <v>0</v>
      </c>
      <c r="L272" s="37">
        <f t="shared" si="9"/>
        <v>0</v>
      </c>
    </row>
    <row r="273" spans="2:12" x14ac:dyDescent="0.3">
      <c r="B273" s="42"/>
      <c r="C273" s="34"/>
      <c r="D273" s="34"/>
      <c r="E273" s="38"/>
      <c r="F273" s="35" t="s">
        <v>38</v>
      </c>
      <c r="G273" s="50"/>
      <c r="H273" s="39">
        <v>7.6999999999999999E-2</v>
      </c>
      <c r="I273" s="36" t="str">
        <f>IF(F273="EUR",Tabelle13[[#This Row],[Betrag exkl. MwST.]]*Tabelle13[[#This Row],[MwSt. Satz]],"Rg. Nicht in EUR")</f>
        <v>Rg. Nicht in EUR</v>
      </c>
      <c r="J273" s="37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7">
        <f t="shared" si="8"/>
        <v>0</v>
      </c>
      <c r="L273" s="37">
        <f t="shared" si="9"/>
        <v>0</v>
      </c>
    </row>
    <row r="274" spans="2:12" x14ac:dyDescent="0.3">
      <c r="B274" s="42"/>
      <c r="C274" s="34"/>
      <c r="D274" s="34"/>
      <c r="E274" s="38"/>
      <c r="F274" s="35" t="s">
        <v>38</v>
      </c>
      <c r="G274" s="50"/>
      <c r="H274" s="39">
        <v>7.6999999999999999E-2</v>
      </c>
      <c r="I274" s="36" t="str">
        <f>IF(F274="EUR",Tabelle13[[#This Row],[Betrag exkl. MwST.]]*Tabelle13[[#This Row],[MwSt. Satz]],"Rg. Nicht in EUR")</f>
        <v>Rg. Nicht in EUR</v>
      </c>
      <c r="J274" s="37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7">
        <f t="shared" si="8"/>
        <v>0</v>
      </c>
      <c r="L274" s="37">
        <f t="shared" si="9"/>
        <v>0</v>
      </c>
    </row>
    <row r="275" spans="2:12" x14ac:dyDescent="0.3">
      <c r="B275" s="42"/>
      <c r="C275" s="34"/>
      <c r="D275" s="34"/>
      <c r="E275" s="38"/>
      <c r="F275" s="35" t="s">
        <v>38</v>
      </c>
      <c r="G275" s="50"/>
      <c r="H275" s="39">
        <v>7.6999999999999999E-2</v>
      </c>
      <c r="I275" s="36" t="str">
        <f>IF(F275="EUR",Tabelle13[[#This Row],[Betrag exkl. MwST.]]*Tabelle13[[#This Row],[MwSt. Satz]],"Rg. Nicht in EUR")</f>
        <v>Rg. Nicht in EUR</v>
      </c>
      <c r="J275" s="37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7">
        <f t="shared" si="8"/>
        <v>0</v>
      </c>
      <c r="L275" s="37">
        <f t="shared" si="9"/>
        <v>0</v>
      </c>
    </row>
    <row r="276" spans="2:12" x14ac:dyDescent="0.3">
      <c r="B276" s="42"/>
      <c r="C276" s="34"/>
      <c r="D276" s="34"/>
      <c r="E276" s="38"/>
      <c r="F276" s="35" t="s">
        <v>38</v>
      </c>
      <c r="G276" s="50"/>
      <c r="H276" s="39">
        <v>7.6999999999999999E-2</v>
      </c>
      <c r="I276" s="36" t="str">
        <f>IF(F276="EUR",Tabelle13[[#This Row],[Betrag exkl. MwST.]]*Tabelle13[[#This Row],[MwSt. Satz]],"Rg. Nicht in EUR")</f>
        <v>Rg. Nicht in EUR</v>
      </c>
      <c r="J276" s="37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7">
        <f t="shared" si="8"/>
        <v>0</v>
      </c>
      <c r="L276" s="37">
        <f t="shared" si="9"/>
        <v>0</v>
      </c>
    </row>
    <row r="277" spans="2:12" x14ac:dyDescent="0.3">
      <c r="B277" s="42"/>
      <c r="C277" s="34"/>
      <c r="D277" s="34"/>
      <c r="E277" s="38"/>
      <c r="F277" s="35" t="s">
        <v>38</v>
      </c>
      <c r="G277" s="50"/>
      <c r="H277" s="39">
        <v>7.6999999999999999E-2</v>
      </c>
      <c r="I277" s="36" t="str">
        <f>IF(F277="EUR",Tabelle13[[#This Row],[Betrag exkl. MwST.]]*Tabelle13[[#This Row],[MwSt. Satz]],"Rg. Nicht in EUR")</f>
        <v>Rg. Nicht in EUR</v>
      </c>
      <c r="J277" s="37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7">
        <f t="shared" si="8"/>
        <v>0</v>
      </c>
      <c r="L277" s="37">
        <f t="shared" si="9"/>
        <v>0</v>
      </c>
    </row>
    <row r="278" spans="2:12" x14ac:dyDescent="0.3">
      <c r="B278" s="42"/>
      <c r="C278" s="34"/>
      <c r="D278" s="34"/>
      <c r="E278" s="38"/>
      <c r="F278" s="35" t="s">
        <v>38</v>
      </c>
      <c r="G278" s="50"/>
      <c r="H278" s="39">
        <v>7.6999999999999999E-2</v>
      </c>
      <c r="I278" s="36" t="str">
        <f>IF(F278="EUR",Tabelle13[[#This Row],[Betrag exkl. MwST.]]*Tabelle13[[#This Row],[MwSt. Satz]],"Rg. Nicht in EUR")</f>
        <v>Rg. Nicht in EUR</v>
      </c>
      <c r="J278" s="37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7">
        <f t="shared" si="8"/>
        <v>0</v>
      </c>
      <c r="L278" s="37">
        <f t="shared" si="9"/>
        <v>0</v>
      </c>
    </row>
    <row r="279" spans="2:12" x14ac:dyDescent="0.3">
      <c r="B279" s="42"/>
      <c r="C279" s="34"/>
      <c r="D279" s="34"/>
      <c r="E279" s="38"/>
      <c r="F279" s="35" t="s">
        <v>38</v>
      </c>
      <c r="G279" s="50"/>
      <c r="H279" s="39">
        <v>7.6999999999999999E-2</v>
      </c>
      <c r="I279" s="36" t="str">
        <f>IF(F279="EUR",Tabelle13[[#This Row],[Betrag exkl. MwST.]]*Tabelle13[[#This Row],[MwSt. Satz]],"Rg. Nicht in EUR")</f>
        <v>Rg. Nicht in EUR</v>
      </c>
      <c r="J279" s="37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7">
        <f t="shared" si="8"/>
        <v>0</v>
      </c>
      <c r="L279" s="37">
        <f t="shared" si="9"/>
        <v>0</v>
      </c>
    </row>
    <row r="280" spans="2:12" x14ac:dyDescent="0.3">
      <c r="B280" s="42"/>
      <c r="C280" s="34"/>
      <c r="D280" s="34"/>
      <c r="E280" s="38"/>
      <c r="F280" s="35" t="s">
        <v>38</v>
      </c>
      <c r="G280" s="50"/>
      <c r="H280" s="39">
        <v>7.6999999999999999E-2</v>
      </c>
      <c r="I280" s="36" t="str">
        <f>IF(F280="EUR",Tabelle13[[#This Row],[Betrag exkl. MwST.]]*Tabelle13[[#This Row],[MwSt. Satz]],"Rg. Nicht in EUR")</f>
        <v>Rg. Nicht in EUR</v>
      </c>
      <c r="J280" s="37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7">
        <f t="shared" si="8"/>
        <v>0</v>
      </c>
      <c r="L280" s="37">
        <f t="shared" si="9"/>
        <v>0</v>
      </c>
    </row>
    <row r="281" spans="2:12" x14ac:dyDescent="0.3">
      <c r="B281" s="42"/>
      <c r="C281" s="34"/>
      <c r="D281" s="34"/>
      <c r="E281" s="38"/>
      <c r="F281" s="35" t="s">
        <v>38</v>
      </c>
      <c r="G281" s="50"/>
      <c r="H281" s="39">
        <v>7.6999999999999999E-2</v>
      </c>
      <c r="I281" s="36" t="str">
        <f>IF(F281="EUR",Tabelle13[[#This Row],[Betrag exkl. MwST.]]*Tabelle13[[#This Row],[MwSt. Satz]],"Rg. Nicht in EUR")</f>
        <v>Rg. Nicht in EUR</v>
      </c>
      <c r="J281" s="37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7">
        <f t="shared" si="8"/>
        <v>0</v>
      </c>
      <c r="L281" s="37">
        <f t="shared" si="9"/>
        <v>0</v>
      </c>
    </row>
    <row r="282" spans="2:12" x14ac:dyDescent="0.3">
      <c r="B282" s="42"/>
      <c r="C282" s="34"/>
      <c r="D282" s="34"/>
      <c r="E282" s="38"/>
      <c r="F282" s="35" t="s">
        <v>38</v>
      </c>
      <c r="G282" s="50"/>
      <c r="H282" s="39">
        <v>7.6999999999999999E-2</v>
      </c>
      <c r="I282" s="36" t="str">
        <f>IF(F282="EUR",Tabelle13[[#This Row],[Betrag exkl. MwST.]]*Tabelle13[[#This Row],[MwSt. Satz]],"Rg. Nicht in EUR")</f>
        <v>Rg. Nicht in EUR</v>
      </c>
      <c r="J282" s="37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7">
        <f t="shared" si="8"/>
        <v>0</v>
      </c>
      <c r="L282" s="37">
        <f t="shared" si="9"/>
        <v>0</v>
      </c>
    </row>
    <row r="283" spans="2:12" x14ac:dyDescent="0.3">
      <c r="B283" s="42"/>
      <c r="C283" s="34"/>
      <c r="D283" s="34"/>
      <c r="E283" s="38"/>
      <c r="F283" s="35" t="s">
        <v>38</v>
      </c>
      <c r="G283" s="50"/>
      <c r="H283" s="39">
        <v>7.6999999999999999E-2</v>
      </c>
      <c r="I283" s="36" t="str">
        <f>IF(F283="EUR",Tabelle13[[#This Row],[Betrag exkl. MwST.]]*Tabelle13[[#This Row],[MwSt. Satz]],"Rg. Nicht in EUR")</f>
        <v>Rg. Nicht in EUR</v>
      </c>
      <c r="J283" s="37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7">
        <f t="shared" si="8"/>
        <v>0</v>
      </c>
      <c r="L283" s="37">
        <f t="shared" si="9"/>
        <v>0</v>
      </c>
    </row>
    <row r="284" spans="2:12" x14ac:dyDescent="0.3">
      <c r="B284" s="42"/>
      <c r="C284" s="34"/>
      <c r="D284" s="34"/>
      <c r="E284" s="38"/>
      <c r="F284" s="35" t="s">
        <v>38</v>
      </c>
      <c r="G284" s="50"/>
      <c r="H284" s="39">
        <v>7.6999999999999999E-2</v>
      </c>
      <c r="I284" s="36" t="str">
        <f>IF(F284="EUR",Tabelle13[[#This Row],[Betrag exkl. MwST.]]*Tabelle13[[#This Row],[MwSt. Satz]],"Rg. Nicht in EUR")</f>
        <v>Rg. Nicht in EUR</v>
      </c>
      <c r="J284" s="37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7">
        <f t="shared" si="8"/>
        <v>0</v>
      </c>
      <c r="L284" s="37">
        <f t="shared" si="9"/>
        <v>0</v>
      </c>
    </row>
    <row r="285" spans="2:12" x14ac:dyDescent="0.3">
      <c r="B285" s="42"/>
      <c r="C285" s="34"/>
      <c r="D285" s="34"/>
      <c r="E285" s="38"/>
      <c r="F285" s="35" t="s">
        <v>38</v>
      </c>
      <c r="G285" s="50"/>
      <c r="H285" s="39">
        <v>7.6999999999999999E-2</v>
      </c>
      <c r="I285" s="36" t="str">
        <f>IF(F285="EUR",Tabelle13[[#This Row],[Betrag exkl. MwST.]]*Tabelle13[[#This Row],[MwSt. Satz]],"Rg. Nicht in EUR")</f>
        <v>Rg. Nicht in EUR</v>
      </c>
      <c r="J285" s="37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7">
        <f t="shared" si="8"/>
        <v>0</v>
      </c>
      <c r="L285" s="37">
        <f t="shared" si="9"/>
        <v>0</v>
      </c>
    </row>
    <row r="286" spans="2:12" x14ac:dyDescent="0.3">
      <c r="B286" s="42"/>
      <c r="C286" s="34"/>
      <c r="D286" s="34"/>
      <c r="E286" s="38"/>
      <c r="F286" s="35" t="s">
        <v>38</v>
      </c>
      <c r="G286" s="50"/>
      <c r="H286" s="39">
        <v>7.6999999999999999E-2</v>
      </c>
      <c r="I286" s="36" t="str">
        <f>IF(F286="EUR",Tabelle13[[#This Row],[Betrag exkl. MwST.]]*Tabelle13[[#This Row],[MwSt. Satz]],"Rg. Nicht in EUR")</f>
        <v>Rg. Nicht in EUR</v>
      </c>
      <c r="J286" s="37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7">
        <f t="shared" si="8"/>
        <v>0</v>
      </c>
      <c r="L286" s="37">
        <f t="shared" si="9"/>
        <v>0</v>
      </c>
    </row>
    <row r="287" spans="2:12" x14ac:dyDescent="0.3">
      <c r="B287" s="42"/>
      <c r="C287" s="34"/>
      <c r="D287" s="34"/>
      <c r="E287" s="38"/>
      <c r="F287" s="35" t="s">
        <v>38</v>
      </c>
      <c r="G287" s="50"/>
      <c r="H287" s="39">
        <v>7.6999999999999999E-2</v>
      </c>
      <c r="I287" s="36" t="str">
        <f>IF(F287="EUR",Tabelle13[[#This Row],[Betrag exkl. MwST.]]*Tabelle13[[#This Row],[MwSt. Satz]],"Rg. Nicht in EUR")</f>
        <v>Rg. Nicht in EUR</v>
      </c>
      <c r="J287" s="37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7">
        <f t="shared" si="8"/>
        <v>0</v>
      </c>
      <c r="L287" s="37">
        <f t="shared" si="9"/>
        <v>0</v>
      </c>
    </row>
    <row r="288" spans="2:12" x14ac:dyDescent="0.3">
      <c r="B288" s="42"/>
      <c r="C288" s="34"/>
      <c r="D288" s="34"/>
      <c r="E288" s="38"/>
      <c r="F288" s="35" t="s">
        <v>38</v>
      </c>
      <c r="G288" s="50"/>
      <c r="H288" s="39">
        <v>7.6999999999999999E-2</v>
      </c>
      <c r="I288" s="36" t="str">
        <f>IF(F288="EUR",Tabelle13[[#This Row],[Betrag exkl. MwST.]]*Tabelle13[[#This Row],[MwSt. Satz]],"Rg. Nicht in EUR")</f>
        <v>Rg. Nicht in EUR</v>
      </c>
      <c r="J288" s="37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7">
        <f t="shared" si="8"/>
        <v>0</v>
      </c>
      <c r="L288" s="37">
        <f t="shared" si="9"/>
        <v>0</v>
      </c>
    </row>
    <row r="289" spans="2:12" x14ac:dyDescent="0.3">
      <c r="B289" s="42"/>
      <c r="C289" s="34"/>
      <c r="D289" s="34"/>
      <c r="E289" s="38"/>
      <c r="F289" s="35" t="s">
        <v>38</v>
      </c>
      <c r="G289" s="50"/>
      <c r="H289" s="39">
        <v>7.6999999999999999E-2</v>
      </c>
      <c r="I289" s="36" t="str">
        <f>IF(F289="EUR",Tabelle13[[#This Row],[Betrag exkl. MwST.]]*Tabelle13[[#This Row],[MwSt. Satz]],"Rg. Nicht in EUR")</f>
        <v>Rg. Nicht in EUR</v>
      </c>
      <c r="J289" s="37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7">
        <f t="shared" si="8"/>
        <v>0</v>
      </c>
      <c r="L289" s="37">
        <f t="shared" si="9"/>
        <v>0</v>
      </c>
    </row>
    <row r="290" spans="2:12" x14ac:dyDescent="0.3">
      <c r="B290" s="42"/>
      <c r="C290" s="34"/>
      <c r="D290" s="34"/>
      <c r="E290" s="38"/>
      <c r="F290" s="35" t="s">
        <v>38</v>
      </c>
      <c r="G290" s="50"/>
      <c r="H290" s="39">
        <v>7.6999999999999999E-2</v>
      </c>
      <c r="I290" s="36" t="str">
        <f>IF(F290="EUR",Tabelle13[[#This Row],[Betrag exkl. MwST.]]*Tabelle13[[#This Row],[MwSt. Satz]],"Rg. Nicht in EUR")</f>
        <v>Rg. Nicht in EUR</v>
      </c>
      <c r="J290" s="37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7">
        <f t="shared" si="8"/>
        <v>0</v>
      </c>
      <c r="L290" s="37">
        <f t="shared" si="9"/>
        <v>0</v>
      </c>
    </row>
    <row r="291" spans="2:12" x14ac:dyDescent="0.3">
      <c r="B291" s="42"/>
      <c r="C291" s="34"/>
      <c r="D291" s="34"/>
      <c r="E291" s="38"/>
      <c r="F291" s="35" t="s">
        <v>38</v>
      </c>
      <c r="G291" s="50"/>
      <c r="H291" s="39">
        <v>7.6999999999999999E-2</v>
      </c>
      <c r="I291" s="36" t="str">
        <f>IF(F291="EUR",Tabelle13[[#This Row],[Betrag exkl. MwST.]]*Tabelle13[[#This Row],[MwSt. Satz]],"Rg. Nicht in EUR")</f>
        <v>Rg. Nicht in EUR</v>
      </c>
      <c r="J291" s="37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7">
        <f t="shared" si="8"/>
        <v>0</v>
      </c>
      <c r="L291" s="37">
        <f t="shared" si="9"/>
        <v>0</v>
      </c>
    </row>
    <row r="292" spans="2:12" x14ac:dyDescent="0.3">
      <c r="B292" s="42"/>
      <c r="C292" s="34"/>
      <c r="D292" s="34"/>
      <c r="E292" s="38"/>
      <c r="F292" s="35" t="s">
        <v>38</v>
      </c>
      <c r="G292" s="50"/>
      <c r="H292" s="39">
        <v>7.6999999999999999E-2</v>
      </c>
      <c r="I292" s="36" t="str">
        <f>IF(F292="EUR",Tabelle13[[#This Row],[Betrag exkl. MwST.]]*Tabelle13[[#This Row],[MwSt. Satz]],"Rg. Nicht in EUR")</f>
        <v>Rg. Nicht in EUR</v>
      </c>
      <c r="J292" s="37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7">
        <f t="shared" si="8"/>
        <v>0</v>
      </c>
      <c r="L292" s="37">
        <f t="shared" si="9"/>
        <v>0</v>
      </c>
    </row>
    <row r="293" spans="2:12" x14ac:dyDescent="0.3">
      <c r="B293" s="42"/>
      <c r="C293" s="34"/>
      <c r="D293" s="34"/>
      <c r="E293" s="38"/>
      <c r="F293" s="35" t="s">
        <v>38</v>
      </c>
      <c r="G293" s="50"/>
      <c r="H293" s="39">
        <v>7.6999999999999999E-2</v>
      </c>
      <c r="I293" s="36" t="str">
        <f>IF(F293="EUR",Tabelle13[[#This Row],[Betrag exkl. MwST.]]*Tabelle13[[#This Row],[MwSt. Satz]],"Rg. Nicht in EUR")</f>
        <v>Rg. Nicht in EUR</v>
      </c>
      <c r="J293" s="37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7">
        <f t="shared" si="8"/>
        <v>0</v>
      </c>
      <c r="L293" s="37">
        <f t="shared" si="9"/>
        <v>0</v>
      </c>
    </row>
    <row r="294" spans="2:12" x14ac:dyDescent="0.3">
      <c r="B294" s="42"/>
      <c r="C294" s="34"/>
      <c r="D294" s="34"/>
      <c r="E294" s="38"/>
      <c r="F294" s="35" t="s">
        <v>38</v>
      </c>
      <c r="G294" s="50"/>
      <c r="H294" s="39">
        <v>7.6999999999999999E-2</v>
      </c>
      <c r="I294" s="36" t="str">
        <f>IF(F294="EUR",Tabelle13[[#This Row],[Betrag exkl. MwST.]]*Tabelle13[[#This Row],[MwSt. Satz]],"Rg. Nicht in EUR")</f>
        <v>Rg. Nicht in EUR</v>
      </c>
      <c r="J294" s="37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7">
        <f t="shared" si="8"/>
        <v>0</v>
      </c>
      <c r="L294" s="37">
        <f t="shared" si="9"/>
        <v>0</v>
      </c>
    </row>
    <row r="295" spans="2:12" x14ac:dyDescent="0.3">
      <c r="B295" s="42"/>
      <c r="C295" s="34"/>
      <c r="D295" s="34"/>
      <c r="E295" s="38"/>
      <c r="F295" s="35" t="s">
        <v>38</v>
      </c>
      <c r="G295" s="50"/>
      <c r="H295" s="39">
        <v>7.6999999999999999E-2</v>
      </c>
      <c r="I295" s="36" t="str">
        <f>IF(F295="EUR",Tabelle13[[#This Row],[Betrag exkl. MwST.]]*Tabelle13[[#This Row],[MwSt. Satz]],"Rg. Nicht in EUR")</f>
        <v>Rg. Nicht in EUR</v>
      </c>
      <c r="J295" s="37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7">
        <f t="shared" si="8"/>
        <v>0</v>
      </c>
      <c r="L295" s="37">
        <f t="shared" si="9"/>
        <v>0</v>
      </c>
    </row>
    <row r="296" spans="2:12" x14ac:dyDescent="0.3">
      <c r="B296" s="42"/>
      <c r="C296" s="34"/>
      <c r="D296" s="34"/>
      <c r="E296" s="38"/>
      <c r="F296" s="35" t="s">
        <v>38</v>
      </c>
      <c r="G296" s="50"/>
      <c r="H296" s="39">
        <v>7.6999999999999999E-2</v>
      </c>
      <c r="I296" s="36" t="str">
        <f>IF(F296="EUR",Tabelle13[[#This Row],[Betrag exkl. MwST.]]*Tabelle13[[#This Row],[MwSt. Satz]],"Rg. Nicht in EUR")</f>
        <v>Rg. Nicht in EUR</v>
      </c>
      <c r="J296" s="37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7">
        <f t="shared" si="8"/>
        <v>0</v>
      </c>
      <c r="L296" s="37">
        <f t="shared" si="9"/>
        <v>0</v>
      </c>
    </row>
    <row r="297" spans="2:12" x14ac:dyDescent="0.3">
      <c r="B297" s="42"/>
      <c r="C297" s="34"/>
      <c r="D297" s="34"/>
      <c r="E297" s="38"/>
      <c r="F297" s="35" t="s">
        <v>38</v>
      </c>
      <c r="G297" s="50"/>
      <c r="H297" s="39">
        <v>7.6999999999999999E-2</v>
      </c>
      <c r="I297" s="36" t="str">
        <f>IF(F297="EUR",Tabelle13[[#This Row],[Betrag exkl. MwST.]]*Tabelle13[[#This Row],[MwSt. Satz]],"Rg. Nicht in EUR")</f>
        <v>Rg. Nicht in EUR</v>
      </c>
      <c r="J297" s="37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7">
        <f t="shared" si="8"/>
        <v>0</v>
      </c>
      <c r="L297" s="37">
        <f t="shared" si="9"/>
        <v>0</v>
      </c>
    </row>
    <row r="298" spans="2:12" x14ac:dyDescent="0.3">
      <c r="B298" s="42"/>
      <c r="C298" s="34"/>
      <c r="D298" s="34"/>
      <c r="E298" s="38"/>
      <c r="F298" s="35" t="s">
        <v>38</v>
      </c>
      <c r="G298" s="50"/>
      <c r="H298" s="39">
        <v>7.6999999999999999E-2</v>
      </c>
      <c r="I298" s="36" t="str">
        <f>IF(F298="EUR",Tabelle13[[#This Row],[Betrag exkl. MwST.]]*Tabelle13[[#This Row],[MwSt. Satz]],"Rg. Nicht in EUR")</f>
        <v>Rg. Nicht in EUR</v>
      </c>
      <c r="J298" s="37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7">
        <f t="shared" si="8"/>
        <v>0</v>
      </c>
      <c r="L298" s="37">
        <f t="shared" si="9"/>
        <v>0</v>
      </c>
    </row>
    <row r="299" spans="2:12" x14ac:dyDescent="0.3">
      <c r="B299" s="42"/>
      <c r="C299" s="34"/>
      <c r="D299" s="34"/>
      <c r="E299" s="38"/>
      <c r="F299" s="35" t="s">
        <v>38</v>
      </c>
      <c r="G299" s="50"/>
      <c r="H299" s="39">
        <v>7.6999999999999999E-2</v>
      </c>
      <c r="I299" s="36" t="str">
        <f>IF(F299="EUR",Tabelle13[[#This Row],[Betrag exkl. MwST.]]*Tabelle13[[#This Row],[MwSt. Satz]],"Rg. Nicht in EUR")</f>
        <v>Rg. Nicht in EUR</v>
      </c>
      <c r="J299" s="37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7">
        <f t="shared" si="8"/>
        <v>0</v>
      </c>
      <c r="L299" s="37">
        <f t="shared" si="9"/>
        <v>0</v>
      </c>
    </row>
    <row r="300" spans="2:12" x14ac:dyDescent="0.3">
      <c r="B300" s="42"/>
      <c r="C300" s="34"/>
      <c r="D300" s="34"/>
      <c r="E300" s="38"/>
      <c r="F300" s="35" t="s">
        <v>38</v>
      </c>
      <c r="G300" s="50"/>
      <c r="H300" s="39">
        <v>7.6999999999999999E-2</v>
      </c>
      <c r="I300" s="36" t="str">
        <f>IF(F300="EUR",Tabelle13[[#This Row],[Betrag exkl. MwST.]]*Tabelle13[[#This Row],[MwSt. Satz]],"Rg. Nicht in EUR")</f>
        <v>Rg. Nicht in EUR</v>
      </c>
      <c r="J300" s="37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7">
        <f t="shared" si="8"/>
        <v>0</v>
      </c>
      <c r="L300" s="37">
        <f t="shared" si="9"/>
        <v>0</v>
      </c>
    </row>
    <row r="301" spans="2:12" x14ac:dyDescent="0.3">
      <c r="B301" s="42"/>
      <c r="C301" s="34"/>
      <c r="D301" s="34"/>
      <c r="E301" s="38"/>
      <c r="F301" s="35" t="s">
        <v>38</v>
      </c>
      <c r="G301" s="50"/>
      <c r="H301" s="39">
        <v>7.6999999999999999E-2</v>
      </c>
      <c r="I301" s="36" t="str">
        <f>IF(F301="EUR",Tabelle13[[#This Row],[Betrag exkl. MwST.]]*Tabelle13[[#This Row],[MwSt. Satz]],"Rg. Nicht in EUR")</f>
        <v>Rg. Nicht in EUR</v>
      </c>
      <c r="J301" s="37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7">
        <f t="shared" si="8"/>
        <v>0</v>
      </c>
      <c r="L301" s="37">
        <f t="shared" si="9"/>
        <v>0</v>
      </c>
    </row>
    <row r="302" spans="2:12" x14ac:dyDescent="0.3">
      <c r="B302" s="42"/>
      <c r="C302" s="34"/>
      <c r="D302" s="34"/>
      <c r="E302" s="38"/>
      <c r="F302" s="35" t="s">
        <v>38</v>
      </c>
      <c r="G302" s="50"/>
      <c r="H302" s="39">
        <v>7.6999999999999999E-2</v>
      </c>
      <c r="I302" s="36" t="str">
        <f>IF(F302="EUR",Tabelle13[[#This Row],[Betrag exkl. MwST.]]*Tabelle13[[#This Row],[MwSt. Satz]],"Rg. Nicht in EUR")</f>
        <v>Rg. Nicht in EUR</v>
      </c>
      <c r="J302" s="37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7">
        <f t="shared" si="8"/>
        <v>0</v>
      </c>
      <c r="L302" s="37">
        <f t="shared" si="9"/>
        <v>0</v>
      </c>
    </row>
    <row r="303" spans="2:12" x14ac:dyDescent="0.3">
      <c r="B303" s="42"/>
      <c r="C303" s="34"/>
      <c r="D303" s="34"/>
      <c r="E303" s="38"/>
      <c r="F303" s="35" t="s">
        <v>38</v>
      </c>
      <c r="G303" s="50"/>
      <c r="H303" s="39">
        <v>7.6999999999999999E-2</v>
      </c>
      <c r="I303" s="36" t="str">
        <f>IF(F303="EUR",Tabelle13[[#This Row],[Betrag exkl. MwST.]]*Tabelle13[[#This Row],[MwSt. Satz]],"Rg. Nicht in EUR")</f>
        <v>Rg. Nicht in EUR</v>
      </c>
      <c r="J303" s="37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7">
        <f t="shared" si="8"/>
        <v>0</v>
      </c>
      <c r="L303" s="37">
        <f t="shared" si="9"/>
        <v>0</v>
      </c>
    </row>
    <row r="304" spans="2:12" x14ac:dyDescent="0.3">
      <c r="B304" s="42"/>
      <c r="C304" s="34"/>
      <c r="D304" s="34"/>
      <c r="E304" s="38"/>
      <c r="F304" s="35" t="s">
        <v>38</v>
      </c>
      <c r="G304" s="50"/>
      <c r="H304" s="39">
        <v>7.6999999999999999E-2</v>
      </c>
      <c r="I304" s="36" t="str">
        <f>IF(F304="EUR",Tabelle13[[#This Row],[Betrag exkl. MwST.]]*Tabelle13[[#This Row],[MwSt. Satz]],"Rg. Nicht in EUR")</f>
        <v>Rg. Nicht in EUR</v>
      </c>
      <c r="J304" s="37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7">
        <f t="shared" si="8"/>
        <v>0</v>
      </c>
      <c r="L304" s="37">
        <f t="shared" si="9"/>
        <v>0</v>
      </c>
    </row>
    <row r="305" spans="2:12" x14ac:dyDescent="0.3">
      <c r="B305" s="42"/>
      <c r="C305" s="34"/>
      <c r="D305" s="34"/>
      <c r="E305" s="38"/>
      <c r="F305" s="35" t="s">
        <v>38</v>
      </c>
      <c r="G305" s="50"/>
      <c r="H305" s="39">
        <v>7.6999999999999999E-2</v>
      </c>
      <c r="I305" s="36" t="str">
        <f>IF(F305="EUR",Tabelle13[[#This Row],[Betrag exkl. MwST.]]*Tabelle13[[#This Row],[MwSt. Satz]],"Rg. Nicht in EUR")</f>
        <v>Rg. Nicht in EUR</v>
      </c>
      <c r="J305" s="37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7">
        <f t="shared" si="8"/>
        <v>0</v>
      </c>
      <c r="L305" s="37">
        <f t="shared" si="9"/>
        <v>0</v>
      </c>
    </row>
    <row r="306" spans="2:12" x14ac:dyDescent="0.3">
      <c r="B306" s="42"/>
      <c r="C306" s="34"/>
      <c r="D306" s="34"/>
      <c r="E306" s="38"/>
      <c r="F306" s="35" t="s">
        <v>38</v>
      </c>
      <c r="G306" s="50"/>
      <c r="H306" s="39">
        <v>7.6999999999999999E-2</v>
      </c>
      <c r="I306" s="36" t="str">
        <f>IF(F306="EUR",Tabelle13[[#This Row],[Betrag exkl. MwST.]]*Tabelle13[[#This Row],[MwSt. Satz]],"Rg. Nicht in EUR")</f>
        <v>Rg. Nicht in EUR</v>
      </c>
      <c r="J306" s="37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7">
        <f t="shared" si="8"/>
        <v>0</v>
      </c>
      <c r="L306" s="37">
        <f t="shared" si="9"/>
        <v>0</v>
      </c>
    </row>
    <row r="307" spans="2:12" x14ac:dyDescent="0.3">
      <c r="B307" s="42"/>
      <c r="C307" s="34"/>
      <c r="D307" s="34"/>
      <c r="E307" s="38"/>
      <c r="F307" s="35" t="s">
        <v>38</v>
      </c>
      <c r="G307" s="50"/>
      <c r="H307" s="39">
        <v>7.6999999999999999E-2</v>
      </c>
      <c r="I307" s="36" t="str">
        <f>IF(F307="EUR",Tabelle13[[#This Row],[Betrag exkl. MwST.]]*Tabelle13[[#This Row],[MwSt. Satz]],"Rg. Nicht in EUR")</f>
        <v>Rg. Nicht in EUR</v>
      </c>
      <c r="J307" s="37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7">
        <f t="shared" si="8"/>
        <v>0</v>
      </c>
      <c r="L307" s="37">
        <f t="shared" si="9"/>
        <v>0</v>
      </c>
    </row>
    <row r="308" spans="2:12" x14ac:dyDescent="0.3">
      <c r="B308" s="42"/>
      <c r="C308" s="34"/>
      <c r="D308" s="34"/>
      <c r="E308" s="38"/>
      <c r="F308" s="35" t="s">
        <v>38</v>
      </c>
      <c r="G308" s="50"/>
      <c r="H308" s="39">
        <v>7.6999999999999999E-2</v>
      </c>
      <c r="I308" s="36" t="str">
        <f>IF(F308="EUR",Tabelle13[[#This Row],[Betrag exkl. MwST.]]*Tabelle13[[#This Row],[MwSt. Satz]],"Rg. Nicht in EUR")</f>
        <v>Rg. Nicht in EUR</v>
      </c>
      <c r="J308" s="37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7">
        <f t="shared" si="8"/>
        <v>0</v>
      </c>
      <c r="L308" s="37">
        <f t="shared" si="9"/>
        <v>0</v>
      </c>
    </row>
    <row r="309" spans="2:12" x14ac:dyDescent="0.3">
      <c r="B309" s="42"/>
      <c r="C309" s="34"/>
      <c r="D309" s="34"/>
      <c r="E309" s="38"/>
      <c r="F309" s="35" t="s">
        <v>38</v>
      </c>
      <c r="G309" s="50"/>
      <c r="H309" s="39">
        <v>7.6999999999999999E-2</v>
      </c>
      <c r="I309" s="36" t="str">
        <f>IF(F309="EUR",Tabelle13[[#This Row],[Betrag exkl. MwST.]]*Tabelle13[[#This Row],[MwSt. Satz]],"Rg. Nicht in EUR")</f>
        <v>Rg. Nicht in EUR</v>
      </c>
      <c r="J309" s="37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7">
        <f t="shared" si="8"/>
        <v>0</v>
      </c>
      <c r="L309" s="37">
        <f t="shared" si="9"/>
        <v>0</v>
      </c>
    </row>
    <row r="310" spans="2:12" x14ac:dyDescent="0.3">
      <c r="B310" s="42"/>
      <c r="C310" s="34"/>
      <c r="D310" s="34"/>
      <c r="E310" s="38"/>
      <c r="F310" s="35" t="s">
        <v>38</v>
      </c>
      <c r="G310" s="50"/>
      <c r="H310" s="39">
        <v>7.6999999999999999E-2</v>
      </c>
      <c r="I310" s="36" t="str">
        <f>IF(F310="EUR",Tabelle13[[#This Row],[Betrag exkl. MwST.]]*Tabelle13[[#This Row],[MwSt. Satz]],"Rg. Nicht in EUR")</f>
        <v>Rg. Nicht in EUR</v>
      </c>
      <c r="J310" s="37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7">
        <f t="shared" si="8"/>
        <v>0</v>
      </c>
      <c r="L310" s="37">
        <f t="shared" si="9"/>
        <v>0</v>
      </c>
    </row>
    <row r="311" spans="2:12" x14ac:dyDescent="0.3">
      <c r="B311" s="42"/>
      <c r="C311" s="34"/>
      <c r="D311" s="34"/>
      <c r="E311" s="38"/>
      <c r="F311" s="35" t="s">
        <v>38</v>
      </c>
      <c r="G311" s="50"/>
      <c r="H311" s="39">
        <v>7.6999999999999999E-2</v>
      </c>
      <c r="I311" s="36" t="str">
        <f>IF(F311="EUR",Tabelle13[[#This Row],[Betrag exkl. MwST.]]*Tabelle13[[#This Row],[MwSt. Satz]],"Rg. Nicht in EUR")</f>
        <v>Rg. Nicht in EUR</v>
      </c>
      <c r="J311" s="37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7">
        <f t="shared" si="8"/>
        <v>0</v>
      </c>
      <c r="L311" s="37">
        <f t="shared" si="9"/>
        <v>0</v>
      </c>
    </row>
    <row r="312" spans="2:12" x14ac:dyDescent="0.3">
      <c r="B312" s="42"/>
      <c r="C312" s="34"/>
      <c r="D312" s="34"/>
      <c r="E312" s="38"/>
      <c r="F312" s="35" t="s">
        <v>38</v>
      </c>
      <c r="G312" s="50"/>
      <c r="H312" s="39">
        <v>7.6999999999999999E-2</v>
      </c>
      <c r="I312" s="36" t="str">
        <f>IF(F312="EUR",Tabelle13[[#This Row],[Betrag exkl. MwST.]]*Tabelle13[[#This Row],[MwSt. Satz]],"Rg. Nicht in EUR")</f>
        <v>Rg. Nicht in EUR</v>
      </c>
      <c r="J312" s="37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7">
        <f t="shared" si="8"/>
        <v>0</v>
      </c>
      <c r="L312" s="37">
        <f t="shared" si="9"/>
        <v>0</v>
      </c>
    </row>
    <row r="313" spans="2:12" x14ac:dyDescent="0.3">
      <c r="B313" s="42"/>
      <c r="C313" s="34"/>
      <c r="D313" s="34"/>
      <c r="E313" s="38"/>
      <c r="F313" s="35" t="s">
        <v>38</v>
      </c>
      <c r="G313" s="50"/>
      <c r="H313" s="39">
        <v>7.6999999999999999E-2</v>
      </c>
      <c r="I313" s="36" t="str">
        <f>IF(F313="EUR",Tabelle13[[#This Row],[Betrag exkl. MwST.]]*Tabelle13[[#This Row],[MwSt. Satz]],"Rg. Nicht in EUR")</f>
        <v>Rg. Nicht in EUR</v>
      </c>
      <c r="J313" s="37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7">
        <f t="shared" si="8"/>
        <v>0</v>
      </c>
      <c r="L313" s="37">
        <f t="shared" si="9"/>
        <v>0</v>
      </c>
    </row>
    <row r="314" spans="2:12" x14ac:dyDescent="0.3">
      <c r="B314" s="42"/>
      <c r="C314" s="34"/>
      <c r="D314" s="34"/>
      <c r="E314" s="38"/>
      <c r="F314" s="35" t="s">
        <v>38</v>
      </c>
      <c r="G314" s="50"/>
      <c r="H314" s="39">
        <v>7.6999999999999999E-2</v>
      </c>
      <c r="I314" s="36" t="str">
        <f>IF(F314="EUR",Tabelle13[[#This Row],[Betrag exkl. MwST.]]*Tabelle13[[#This Row],[MwSt. Satz]],"Rg. Nicht in EUR")</f>
        <v>Rg. Nicht in EUR</v>
      </c>
      <c r="J314" s="37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7">
        <f t="shared" si="8"/>
        <v>0</v>
      </c>
      <c r="L314" s="37">
        <f t="shared" si="9"/>
        <v>0</v>
      </c>
    </row>
    <row r="315" spans="2:12" x14ac:dyDescent="0.3">
      <c r="B315" s="42"/>
      <c r="C315" s="34"/>
      <c r="D315" s="34"/>
      <c r="E315" s="38"/>
      <c r="F315" s="35" t="s">
        <v>38</v>
      </c>
      <c r="G315" s="50"/>
      <c r="H315" s="39">
        <v>7.6999999999999999E-2</v>
      </c>
      <c r="I315" s="36" t="str">
        <f>IF(F315="EUR",Tabelle13[[#This Row],[Betrag exkl. MwST.]]*Tabelle13[[#This Row],[MwSt. Satz]],"Rg. Nicht in EUR")</f>
        <v>Rg. Nicht in EUR</v>
      </c>
      <c r="J315" s="37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7">
        <f t="shared" si="8"/>
        <v>0</v>
      </c>
      <c r="L315" s="37">
        <f t="shared" si="9"/>
        <v>0</v>
      </c>
    </row>
    <row r="316" spans="2:12" x14ac:dyDescent="0.3">
      <c r="B316" s="42"/>
      <c r="C316" s="34"/>
      <c r="D316" s="34"/>
      <c r="E316" s="38"/>
      <c r="F316" s="35" t="s">
        <v>38</v>
      </c>
      <c r="G316" s="50"/>
      <c r="H316" s="39">
        <v>7.6999999999999999E-2</v>
      </c>
      <c r="I316" s="36" t="str">
        <f>IF(F316="EUR",Tabelle13[[#This Row],[Betrag exkl. MwST.]]*Tabelle13[[#This Row],[MwSt. Satz]],"Rg. Nicht in EUR")</f>
        <v>Rg. Nicht in EUR</v>
      </c>
      <c r="J316" s="37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7">
        <f t="shared" si="8"/>
        <v>0</v>
      </c>
      <c r="L316" s="37">
        <f t="shared" si="9"/>
        <v>0</v>
      </c>
    </row>
    <row r="317" spans="2:12" x14ac:dyDescent="0.3">
      <c r="B317" s="42"/>
      <c r="C317" s="34"/>
      <c r="D317" s="34"/>
      <c r="E317" s="38"/>
      <c r="F317" s="35" t="s">
        <v>38</v>
      </c>
      <c r="G317" s="50"/>
      <c r="H317" s="39">
        <v>7.6999999999999999E-2</v>
      </c>
      <c r="I317" s="36" t="str">
        <f>IF(F317="EUR",Tabelle13[[#This Row],[Betrag exkl. MwST.]]*Tabelle13[[#This Row],[MwSt. Satz]],"Rg. Nicht in EUR")</f>
        <v>Rg. Nicht in EUR</v>
      </c>
      <c r="J317" s="37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7">
        <f t="shared" si="8"/>
        <v>0</v>
      </c>
      <c r="L317" s="37">
        <f t="shared" si="9"/>
        <v>0</v>
      </c>
    </row>
    <row r="318" spans="2:12" x14ac:dyDescent="0.3">
      <c r="B318" s="42"/>
      <c r="C318" s="34"/>
      <c r="D318" s="34"/>
      <c r="E318" s="38"/>
      <c r="F318" s="35" t="s">
        <v>38</v>
      </c>
      <c r="G318" s="50"/>
      <c r="H318" s="39">
        <v>7.6999999999999999E-2</v>
      </c>
      <c r="I318" s="36" t="str">
        <f>IF(F318="EUR",Tabelle13[[#This Row],[Betrag exkl. MwST.]]*Tabelle13[[#This Row],[MwSt. Satz]],"Rg. Nicht in EUR")</f>
        <v>Rg. Nicht in EUR</v>
      </c>
      <c r="J318" s="37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7">
        <f t="shared" si="8"/>
        <v>0</v>
      </c>
      <c r="L318" s="37">
        <f t="shared" si="9"/>
        <v>0</v>
      </c>
    </row>
    <row r="319" spans="2:12" x14ac:dyDescent="0.3">
      <c r="B319" s="42"/>
      <c r="C319" s="34"/>
      <c r="D319" s="34"/>
      <c r="E319" s="38"/>
      <c r="F319" s="35" t="s">
        <v>38</v>
      </c>
      <c r="G319" s="50"/>
      <c r="H319" s="39">
        <v>7.6999999999999999E-2</v>
      </c>
      <c r="I319" s="36" t="str">
        <f>IF(F319="EUR",Tabelle13[[#This Row],[Betrag exkl. MwST.]]*Tabelle13[[#This Row],[MwSt. Satz]],"Rg. Nicht in EUR")</f>
        <v>Rg. Nicht in EUR</v>
      </c>
      <c r="J319" s="37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7">
        <f t="shared" si="8"/>
        <v>0</v>
      </c>
      <c r="L319" s="37">
        <f t="shared" si="9"/>
        <v>0</v>
      </c>
    </row>
    <row r="320" spans="2:12" x14ac:dyDescent="0.3">
      <c r="B320" s="42"/>
      <c r="C320" s="34"/>
      <c r="D320" s="34"/>
      <c r="E320" s="38"/>
      <c r="F320" s="35" t="s">
        <v>38</v>
      </c>
      <c r="G320" s="50"/>
      <c r="H320" s="39">
        <v>7.6999999999999999E-2</v>
      </c>
      <c r="I320" s="36" t="str">
        <f>IF(F320="EUR",Tabelle13[[#This Row],[Betrag exkl. MwST.]]*Tabelle13[[#This Row],[MwSt. Satz]],"Rg. Nicht in EUR")</f>
        <v>Rg. Nicht in EUR</v>
      </c>
      <c r="J320" s="37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7">
        <f t="shared" si="8"/>
        <v>0</v>
      </c>
      <c r="L320" s="37">
        <f t="shared" si="9"/>
        <v>0</v>
      </c>
    </row>
    <row r="321" spans="2:12" x14ac:dyDescent="0.3">
      <c r="B321" s="42"/>
      <c r="C321" s="34"/>
      <c r="D321" s="34"/>
      <c r="E321" s="38"/>
      <c r="F321" s="35" t="s">
        <v>38</v>
      </c>
      <c r="G321" s="50"/>
      <c r="H321" s="39">
        <v>7.6999999999999999E-2</v>
      </c>
      <c r="I321" s="36" t="str">
        <f>IF(F321="EUR",Tabelle13[[#This Row],[Betrag exkl. MwST.]]*Tabelle13[[#This Row],[MwSt. Satz]],"Rg. Nicht in EUR")</f>
        <v>Rg. Nicht in EUR</v>
      </c>
      <c r="J321" s="37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7">
        <f t="shared" si="8"/>
        <v>0</v>
      </c>
      <c r="L321" s="37">
        <f t="shared" si="9"/>
        <v>0</v>
      </c>
    </row>
    <row r="322" spans="2:12" x14ac:dyDescent="0.3">
      <c r="B322" s="42"/>
      <c r="C322" s="34"/>
      <c r="D322" s="34"/>
      <c r="E322" s="38"/>
      <c r="F322" s="35" t="s">
        <v>38</v>
      </c>
      <c r="G322" s="50"/>
      <c r="H322" s="39">
        <v>7.6999999999999999E-2</v>
      </c>
      <c r="I322" s="36" t="str">
        <f>IF(F322="EUR",Tabelle13[[#This Row],[Betrag exkl. MwST.]]*Tabelle13[[#This Row],[MwSt. Satz]],"Rg. Nicht in EUR")</f>
        <v>Rg. Nicht in EUR</v>
      </c>
      <c r="J322" s="37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7">
        <f t="shared" si="8"/>
        <v>0</v>
      </c>
      <c r="L322" s="37">
        <f t="shared" si="9"/>
        <v>0</v>
      </c>
    </row>
    <row r="323" spans="2:12" x14ac:dyDescent="0.3">
      <c r="B323" s="42"/>
      <c r="C323" s="34"/>
      <c r="D323" s="34"/>
      <c r="E323" s="38"/>
      <c r="F323" s="35" t="s">
        <v>38</v>
      </c>
      <c r="G323" s="50"/>
      <c r="H323" s="39">
        <v>7.6999999999999999E-2</v>
      </c>
      <c r="I323" s="36" t="str">
        <f>IF(F323="EUR",Tabelle13[[#This Row],[Betrag exkl. MwST.]]*Tabelle13[[#This Row],[MwSt. Satz]],"Rg. Nicht in EUR")</f>
        <v>Rg. Nicht in EUR</v>
      </c>
      <c r="J323" s="37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7">
        <f t="shared" si="8"/>
        <v>0</v>
      </c>
      <c r="L323" s="37">
        <f t="shared" si="9"/>
        <v>0</v>
      </c>
    </row>
    <row r="324" spans="2:12" x14ac:dyDescent="0.3">
      <c r="B324" s="42"/>
      <c r="C324" s="34"/>
      <c r="D324" s="34"/>
      <c r="E324" s="38"/>
      <c r="F324" s="35" t="s">
        <v>38</v>
      </c>
      <c r="G324" s="50"/>
      <c r="H324" s="39">
        <v>7.6999999999999999E-2</v>
      </c>
      <c r="I324" s="36" t="str">
        <f>IF(F324="EUR",Tabelle13[[#This Row],[Betrag exkl. MwST.]]*Tabelle13[[#This Row],[MwSt. Satz]],"Rg. Nicht in EUR")</f>
        <v>Rg. Nicht in EUR</v>
      </c>
      <c r="J324" s="37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7">
        <f t="shared" si="8"/>
        <v>0</v>
      </c>
      <c r="L324" s="37">
        <f t="shared" si="9"/>
        <v>0</v>
      </c>
    </row>
    <row r="325" spans="2:12" x14ac:dyDescent="0.3">
      <c r="B325" s="42"/>
      <c r="C325" s="34"/>
      <c r="D325" s="34"/>
      <c r="E325" s="38"/>
      <c r="F325" s="35" t="s">
        <v>38</v>
      </c>
      <c r="G325" s="50"/>
      <c r="H325" s="39">
        <v>7.6999999999999999E-2</v>
      </c>
      <c r="I325" s="36" t="str">
        <f>IF(F325="EUR",Tabelle13[[#This Row],[Betrag exkl. MwST.]]*Tabelle13[[#This Row],[MwSt. Satz]],"Rg. Nicht in EUR")</f>
        <v>Rg. Nicht in EUR</v>
      </c>
      <c r="J325" s="37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7">
        <f t="shared" si="8"/>
        <v>0</v>
      </c>
      <c r="L325" s="37">
        <f t="shared" si="9"/>
        <v>0</v>
      </c>
    </row>
    <row r="326" spans="2:12" x14ac:dyDescent="0.3">
      <c r="B326" s="42"/>
      <c r="C326" s="34"/>
      <c r="D326" s="34"/>
      <c r="E326" s="38"/>
      <c r="F326" s="35" t="s">
        <v>38</v>
      </c>
      <c r="G326" s="50"/>
      <c r="H326" s="39">
        <v>7.6999999999999999E-2</v>
      </c>
      <c r="I326" s="36" t="str">
        <f>IF(F326="EUR",Tabelle13[[#This Row],[Betrag exkl. MwST.]]*Tabelle13[[#This Row],[MwSt. Satz]],"Rg. Nicht in EUR")</f>
        <v>Rg. Nicht in EUR</v>
      </c>
      <c r="J326" s="37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7">
        <f t="shared" si="8"/>
        <v>0</v>
      </c>
      <c r="L326" s="37">
        <f t="shared" si="9"/>
        <v>0</v>
      </c>
    </row>
    <row r="327" spans="2:12" x14ac:dyDescent="0.3">
      <c r="B327" s="42"/>
      <c r="C327" s="34"/>
      <c r="D327" s="34"/>
      <c r="E327" s="38"/>
      <c r="F327" s="35" t="s">
        <v>38</v>
      </c>
      <c r="G327" s="50"/>
      <c r="H327" s="39">
        <v>7.6999999999999999E-2</v>
      </c>
      <c r="I327" s="36" t="str">
        <f>IF(F327="EUR",Tabelle13[[#This Row],[Betrag exkl. MwST.]]*Tabelle13[[#This Row],[MwSt. Satz]],"Rg. Nicht in EUR")</f>
        <v>Rg. Nicht in EUR</v>
      </c>
      <c r="J327" s="37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7">
        <f t="shared" si="8"/>
        <v>0</v>
      </c>
      <c r="L327" s="37">
        <f t="shared" si="9"/>
        <v>0</v>
      </c>
    </row>
    <row r="328" spans="2:12" x14ac:dyDescent="0.3">
      <c r="B328" s="42"/>
      <c r="C328" s="34"/>
      <c r="D328" s="34"/>
      <c r="E328" s="38"/>
      <c r="F328" s="35" t="s">
        <v>38</v>
      </c>
      <c r="G328" s="50"/>
      <c r="H328" s="39">
        <v>7.6999999999999999E-2</v>
      </c>
      <c r="I328" s="36" t="str">
        <f>IF(F328="EUR",Tabelle13[[#This Row],[Betrag exkl. MwST.]]*Tabelle13[[#This Row],[MwSt. Satz]],"Rg. Nicht in EUR")</f>
        <v>Rg. Nicht in EUR</v>
      </c>
      <c r="J328" s="37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7">
        <f t="shared" si="8"/>
        <v>0</v>
      </c>
      <c r="L328" s="37">
        <f t="shared" si="9"/>
        <v>0</v>
      </c>
    </row>
    <row r="329" spans="2:12" x14ac:dyDescent="0.3">
      <c r="B329" s="42"/>
      <c r="C329" s="34"/>
      <c r="D329" s="34"/>
      <c r="E329" s="38"/>
      <c r="F329" s="35" t="s">
        <v>38</v>
      </c>
      <c r="G329" s="50"/>
      <c r="H329" s="39">
        <v>7.6999999999999999E-2</v>
      </c>
      <c r="I329" s="36" t="str">
        <f>IF(F329="EUR",Tabelle13[[#This Row],[Betrag exkl. MwST.]]*Tabelle13[[#This Row],[MwSt. Satz]],"Rg. Nicht in EUR")</f>
        <v>Rg. Nicht in EUR</v>
      </c>
      <c r="J329" s="37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7">
        <f t="shared" si="8"/>
        <v>0</v>
      </c>
      <c r="L329" s="37">
        <f t="shared" si="9"/>
        <v>0</v>
      </c>
    </row>
    <row r="330" spans="2:12" x14ac:dyDescent="0.3">
      <c r="B330" s="42"/>
      <c r="C330" s="34"/>
      <c r="D330" s="34"/>
      <c r="E330" s="38"/>
      <c r="F330" s="35" t="s">
        <v>38</v>
      </c>
      <c r="G330" s="50"/>
      <c r="H330" s="39">
        <v>7.6999999999999999E-2</v>
      </c>
      <c r="I330" s="36" t="str">
        <f>IF(F330="EUR",Tabelle13[[#This Row],[Betrag exkl. MwST.]]*Tabelle13[[#This Row],[MwSt. Satz]],"Rg. Nicht in EUR")</f>
        <v>Rg. Nicht in EUR</v>
      </c>
      <c r="J330" s="37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7">
        <f t="shared" ref="K330:K393" si="10">H330*J330</f>
        <v>0</v>
      </c>
      <c r="L330" s="37">
        <f t="shared" ref="L330:L393" si="11">J330+K330</f>
        <v>0</v>
      </c>
    </row>
    <row r="331" spans="2:12" x14ac:dyDescent="0.3">
      <c r="B331" s="42"/>
      <c r="C331" s="34"/>
      <c r="D331" s="34"/>
      <c r="E331" s="38"/>
      <c r="F331" s="35" t="s">
        <v>38</v>
      </c>
      <c r="G331" s="50"/>
      <c r="H331" s="39">
        <v>7.6999999999999999E-2</v>
      </c>
      <c r="I331" s="36" t="str">
        <f>IF(F331="EUR",Tabelle13[[#This Row],[Betrag exkl. MwST.]]*Tabelle13[[#This Row],[MwSt. Satz]],"Rg. Nicht in EUR")</f>
        <v>Rg. Nicht in EUR</v>
      </c>
      <c r="J331" s="37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7">
        <f t="shared" si="10"/>
        <v>0</v>
      </c>
      <c r="L331" s="37">
        <f t="shared" si="11"/>
        <v>0</v>
      </c>
    </row>
    <row r="332" spans="2:12" x14ac:dyDescent="0.3">
      <c r="B332" s="42"/>
      <c r="C332" s="34"/>
      <c r="D332" s="34"/>
      <c r="E332" s="38"/>
      <c r="F332" s="35" t="s">
        <v>38</v>
      </c>
      <c r="G332" s="50"/>
      <c r="H332" s="39">
        <v>7.6999999999999999E-2</v>
      </c>
      <c r="I332" s="36" t="str">
        <f>IF(F332="EUR",Tabelle13[[#This Row],[Betrag exkl. MwST.]]*Tabelle13[[#This Row],[MwSt. Satz]],"Rg. Nicht in EUR")</f>
        <v>Rg. Nicht in EUR</v>
      </c>
      <c r="J332" s="37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7">
        <f t="shared" si="10"/>
        <v>0</v>
      </c>
      <c r="L332" s="37">
        <f t="shared" si="11"/>
        <v>0</v>
      </c>
    </row>
    <row r="333" spans="2:12" x14ac:dyDescent="0.3">
      <c r="B333" s="42"/>
      <c r="C333" s="34"/>
      <c r="D333" s="34"/>
      <c r="E333" s="38"/>
      <c r="F333" s="35" t="s">
        <v>38</v>
      </c>
      <c r="G333" s="50"/>
      <c r="H333" s="39">
        <v>7.6999999999999999E-2</v>
      </c>
      <c r="I333" s="36" t="str">
        <f>IF(F333="EUR",Tabelle13[[#This Row],[Betrag exkl. MwST.]]*Tabelle13[[#This Row],[MwSt. Satz]],"Rg. Nicht in EUR")</f>
        <v>Rg. Nicht in EUR</v>
      </c>
      <c r="J333" s="37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7">
        <f t="shared" si="10"/>
        <v>0</v>
      </c>
      <c r="L333" s="37">
        <f t="shared" si="11"/>
        <v>0</v>
      </c>
    </row>
    <row r="334" spans="2:12" x14ac:dyDescent="0.3">
      <c r="B334" s="42"/>
      <c r="C334" s="34"/>
      <c r="D334" s="34"/>
      <c r="E334" s="38"/>
      <c r="F334" s="35" t="s">
        <v>38</v>
      </c>
      <c r="G334" s="50"/>
      <c r="H334" s="39">
        <v>7.6999999999999999E-2</v>
      </c>
      <c r="I334" s="36" t="str">
        <f>IF(F334="EUR",Tabelle13[[#This Row],[Betrag exkl. MwST.]]*Tabelle13[[#This Row],[MwSt. Satz]],"Rg. Nicht in EUR")</f>
        <v>Rg. Nicht in EUR</v>
      </c>
      <c r="J334" s="37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7">
        <f t="shared" si="10"/>
        <v>0</v>
      </c>
      <c r="L334" s="37">
        <f t="shared" si="11"/>
        <v>0</v>
      </c>
    </row>
    <row r="335" spans="2:12" x14ac:dyDescent="0.3">
      <c r="B335" s="42"/>
      <c r="C335" s="34"/>
      <c r="D335" s="34"/>
      <c r="E335" s="38"/>
      <c r="F335" s="35" t="s">
        <v>38</v>
      </c>
      <c r="G335" s="50"/>
      <c r="H335" s="39">
        <v>7.6999999999999999E-2</v>
      </c>
      <c r="I335" s="36" t="str">
        <f>IF(F335="EUR",Tabelle13[[#This Row],[Betrag exkl. MwST.]]*Tabelle13[[#This Row],[MwSt. Satz]],"Rg. Nicht in EUR")</f>
        <v>Rg. Nicht in EUR</v>
      </c>
      <c r="J335" s="37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7">
        <f t="shared" si="10"/>
        <v>0</v>
      </c>
      <c r="L335" s="37">
        <f t="shared" si="11"/>
        <v>0</v>
      </c>
    </row>
    <row r="336" spans="2:12" x14ac:dyDescent="0.3">
      <c r="B336" s="42"/>
      <c r="C336" s="34"/>
      <c r="D336" s="34"/>
      <c r="E336" s="38"/>
      <c r="F336" s="35" t="s">
        <v>38</v>
      </c>
      <c r="G336" s="50"/>
      <c r="H336" s="39">
        <v>7.6999999999999999E-2</v>
      </c>
      <c r="I336" s="36" t="str">
        <f>IF(F336="EUR",Tabelle13[[#This Row],[Betrag exkl. MwST.]]*Tabelle13[[#This Row],[MwSt. Satz]],"Rg. Nicht in EUR")</f>
        <v>Rg. Nicht in EUR</v>
      </c>
      <c r="J336" s="37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7">
        <f t="shared" si="10"/>
        <v>0</v>
      </c>
      <c r="L336" s="37">
        <f t="shared" si="11"/>
        <v>0</v>
      </c>
    </row>
    <row r="337" spans="2:12" x14ac:dyDescent="0.3">
      <c r="B337" s="42"/>
      <c r="C337" s="34"/>
      <c r="D337" s="34"/>
      <c r="E337" s="38"/>
      <c r="F337" s="35" t="s">
        <v>38</v>
      </c>
      <c r="G337" s="50"/>
      <c r="H337" s="39">
        <v>7.6999999999999999E-2</v>
      </c>
      <c r="I337" s="36" t="str">
        <f>IF(F337="EUR",Tabelle13[[#This Row],[Betrag exkl. MwST.]]*Tabelle13[[#This Row],[MwSt. Satz]],"Rg. Nicht in EUR")</f>
        <v>Rg. Nicht in EUR</v>
      </c>
      <c r="J337" s="37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7">
        <f t="shared" si="10"/>
        <v>0</v>
      </c>
      <c r="L337" s="37">
        <f t="shared" si="11"/>
        <v>0</v>
      </c>
    </row>
    <row r="338" spans="2:12" x14ac:dyDescent="0.3">
      <c r="B338" s="42"/>
      <c r="C338" s="34"/>
      <c r="D338" s="34"/>
      <c r="E338" s="38"/>
      <c r="F338" s="35" t="s">
        <v>38</v>
      </c>
      <c r="G338" s="50"/>
      <c r="H338" s="39">
        <v>7.6999999999999999E-2</v>
      </c>
      <c r="I338" s="36" t="str">
        <f>IF(F338="EUR",Tabelle13[[#This Row],[Betrag exkl. MwST.]]*Tabelle13[[#This Row],[MwSt. Satz]],"Rg. Nicht in EUR")</f>
        <v>Rg. Nicht in EUR</v>
      </c>
      <c r="J338" s="37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7">
        <f t="shared" si="10"/>
        <v>0</v>
      </c>
      <c r="L338" s="37">
        <f t="shared" si="11"/>
        <v>0</v>
      </c>
    </row>
    <row r="339" spans="2:12" x14ac:dyDescent="0.3">
      <c r="B339" s="42"/>
      <c r="C339" s="34"/>
      <c r="D339" s="34"/>
      <c r="E339" s="38"/>
      <c r="F339" s="35" t="s">
        <v>38</v>
      </c>
      <c r="G339" s="50"/>
      <c r="H339" s="39">
        <v>7.6999999999999999E-2</v>
      </c>
      <c r="I339" s="36" t="str">
        <f>IF(F339="EUR",Tabelle13[[#This Row],[Betrag exkl. MwST.]]*Tabelle13[[#This Row],[MwSt. Satz]],"Rg. Nicht in EUR")</f>
        <v>Rg. Nicht in EUR</v>
      </c>
      <c r="J339" s="37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7">
        <f t="shared" si="10"/>
        <v>0</v>
      </c>
      <c r="L339" s="37">
        <f t="shared" si="11"/>
        <v>0</v>
      </c>
    </row>
    <row r="340" spans="2:12" x14ac:dyDescent="0.3">
      <c r="B340" s="42"/>
      <c r="C340" s="34"/>
      <c r="D340" s="34"/>
      <c r="E340" s="38"/>
      <c r="F340" s="35" t="s">
        <v>38</v>
      </c>
      <c r="G340" s="50"/>
      <c r="H340" s="39">
        <v>7.6999999999999999E-2</v>
      </c>
      <c r="I340" s="36" t="str">
        <f>IF(F340="EUR",Tabelle13[[#This Row],[Betrag exkl. MwST.]]*Tabelle13[[#This Row],[MwSt. Satz]],"Rg. Nicht in EUR")</f>
        <v>Rg. Nicht in EUR</v>
      </c>
      <c r="J340" s="37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7">
        <f t="shared" si="10"/>
        <v>0</v>
      </c>
      <c r="L340" s="37">
        <f t="shared" si="11"/>
        <v>0</v>
      </c>
    </row>
    <row r="341" spans="2:12" x14ac:dyDescent="0.3">
      <c r="B341" s="42"/>
      <c r="C341" s="34"/>
      <c r="D341" s="34"/>
      <c r="E341" s="38"/>
      <c r="F341" s="35" t="s">
        <v>38</v>
      </c>
      <c r="G341" s="50"/>
      <c r="H341" s="39">
        <v>7.6999999999999999E-2</v>
      </c>
      <c r="I341" s="36" t="str">
        <f>IF(F341="EUR",Tabelle13[[#This Row],[Betrag exkl. MwST.]]*Tabelle13[[#This Row],[MwSt. Satz]],"Rg. Nicht in EUR")</f>
        <v>Rg. Nicht in EUR</v>
      </c>
      <c r="J341" s="37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7">
        <f t="shared" si="10"/>
        <v>0</v>
      </c>
      <c r="L341" s="37">
        <f t="shared" si="11"/>
        <v>0</v>
      </c>
    </row>
    <row r="342" spans="2:12" x14ac:dyDescent="0.3">
      <c r="B342" s="42"/>
      <c r="C342" s="34"/>
      <c r="D342" s="34"/>
      <c r="E342" s="38"/>
      <c r="F342" s="35" t="s">
        <v>38</v>
      </c>
      <c r="G342" s="50"/>
      <c r="H342" s="39">
        <v>7.6999999999999999E-2</v>
      </c>
      <c r="I342" s="36" t="str">
        <f>IF(F342="EUR",Tabelle13[[#This Row],[Betrag exkl. MwST.]]*Tabelle13[[#This Row],[MwSt. Satz]],"Rg. Nicht in EUR")</f>
        <v>Rg. Nicht in EUR</v>
      </c>
      <c r="J342" s="37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7">
        <f t="shared" si="10"/>
        <v>0</v>
      </c>
      <c r="L342" s="37">
        <f t="shared" si="11"/>
        <v>0</v>
      </c>
    </row>
    <row r="343" spans="2:12" x14ac:dyDescent="0.3">
      <c r="B343" s="42"/>
      <c r="C343" s="34"/>
      <c r="D343" s="34"/>
      <c r="E343" s="38"/>
      <c r="F343" s="35" t="s">
        <v>38</v>
      </c>
      <c r="G343" s="50"/>
      <c r="H343" s="39">
        <v>7.6999999999999999E-2</v>
      </c>
      <c r="I343" s="36" t="str">
        <f>IF(F343="EUR",Tabelle13[[#This Row],[Betrag exkl. MwST.]]*Tabelle13[[#This Row],[MwSt. Satz]],"Rg. Nicht in EUR")</f>
        <v>Rg. Nicht in EUR</v>
      </c>
      <c r="J343" s="37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7">
        <f t="shared" si="10"/>
        <v>0</v>
      </c>
      <c r="L343" s="37">
        <f t="shared" si="11"/>
        <v>0</v>
      </c>
    </row>
    <row r="344" spans="2:12" x14ac:dyDescent="0.3">
      <c r="B344" s="42"/>
      <c r="C344" s="34"/>
      <c r="D344" s="34"/>
      <c r="E344" s="38"/>
      <c r="F344" s="35" t="s">
        <v>38</v>
      </c>
      <c r="G344" s="50"/>
      <c r="H344" s="39">
        <v>7.6999999999999999E-2</v>
      </c>
      <c r="I344" s="36" t="str">
        <f>IF(F344="EUR",Tabelle13[[#This Row],[Betrag exkl. MwST.]]*Tabelle13[[#This Row],[MwSt. Satz]],"Rg. Nicht in EUR")</f>
        <v>Rg. Nicht in EUR</v>
      </c>
      <c r="J344" s="37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7">
        <f t="shared" si="10"/>
        <v>0</v>
      </c>
      <c r="L344" s="37">
        <f t="shared" si="11"/>
        <v>0</v>
      </c>
    </row>
    <row r="345" spans="2:12" x14ac:dyDescent="0.3">
      <c r="B345" s="42"/>
      <c r="C345" s="34"/>
      <c r="D345" s="34"/>
      <c r="E345" s="38"/>
      <c r="F345" s="35" t="s">
        <v>38</v>
      </c>
      <c r="G345" s="50"/>
      <c r="H345" s="39">
        <v>7.6999999999999999E-2</v>
      </c>
      <c r="I345" s="36" t="str">
        <f>IF(F345="EUR",Tabelle13[[#This Row],[Betrag exkl. MwST.]]*Tabelle13[[#This Row],[MwSt. Satz]],"Rg. Nicht in EUR")</f>
        <v>Rg. Nicht in EUR</v>
      </c>
      <c r="J345" s="37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7">
        <f t="shared" si="10"/>
        <v>0</v>
      </c>
      <c r="L345" s="37">
        <f t="shared" si="11"/>
        <v>0</v>
      </c>
    </row>
    <row r="346" spans="2:12" x14ac:dyDescent="0.3">
      <c r="B346" s="42"/>
      <c r="C346" s="34"/>
      <c r="D346" s="34"/>
      <c r="E346" s="38"/>
      <c r="F346" s="35" t="s">
        <v>38</v>
      </c>
      <c r="G346" s="50"/>
      <c r="H346" s="39">
        <v>7.6999999999999999E-2</v>
      </c>
      <c r="I346" s="36" t="str">
        <f>IF(F346="EUR",Tabelle13[[#This Row],[Betrag exkl. MwST.]]*Tabelle13[[#This Row],[MwSt. Satz]],"Rg. Nicht in EUR")</f>
        <v>Rg. Nicht in EUR</v>
      </c>
      <c r="J346" s="37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7">
        <f t="shared" si="10"/>
        <v>0</v>
      </c>
      <c r="L346" s="37">
        <f t="shared" si="11"/>
        <v>0</v>
      </c>
    </row>
    <row r="347" spans="2:12" x14ac:dyDescent="0.3">
      <c r="B347" s="42"/>
      <c r="C347" s="34"/>
      <c r="D347" s="34"/>
      <c r="E347" s="38"/>
      <c r="F347" s="35" t="s">
        <v>38</v>
      </c>
      <c r="G347" s="50"/>
      <c r="H347" s="39">
        <v>7.6999999999999999E-2</v>
      </c>
      <c r="I347" s="36" t="str">
        <f>IF(F347="EUR",Tabelle13[[#This Row],[Betrag exkl. MwST.]]*Tabelle13[[#This Row],[MwSt. Satz]],"Rg. Nicht in EUR")</f>
        <v>Rg. Nicht in EUR</v>
      </c>
      <c r="J347" s="37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7">
        <f t="shared" si="10"/>
        <v>0</v>
      </c>
      <c r="L347" s="37">
        <f t="shared" si="11"/>
        <v>0</v>
      </c>
    </row>
    <row r="348" spans="2:12" x14ac:dyDescent="0.3">
      <c r="B348" s="42"/>
      <c r="C348" s="34"/>
      <c r="D348" s="34"/>
      <c r="E348" s="38"/>
      <c r="F348" s="35" t="s">
        <v>38</v>
      </c>
      <c r="G348" s="50"/>
      <c r="H348" s="39">
        <v>7.6999999999999999E-2</v>
      </c>
      <c r="I348" s="36" t="str">
        <f>IF(F348="EUR",Tabelle13[[#This Row],[Betrag exkl. MwST.]]*Tabelle13[[#This Row],[MwSt. Satz]],"Rg. Nicht in EUR")</f>
        <v>Rg. Nicht in EUR</v>
      </c>
      <c r="J348" s="37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7">
        <f t="shared" si="10"/>
        <v>0</v>
      </c>
      <c r="L348" s="37">
        <f t="shared" si="11"/>
        <v>0</v>
      </c>
    </row>
    <row r="349" spans="2:12" x14ac:dyDescent="0.3">
      <c r="B349" s="42"/>
      <c r="C349" s="34"/>
      <c r="D349" s="34"/>
      <c r="E349" s="38"/>
      <c r="F349" s="35" t="s">
        <v>38</v>
      </c>
      <c r="G349" s="50"/>
      <c r="H349" s="39">
        <v>7.6999999999999999E-2</v>
      </c>
      <c r="I349" s="36" t="str">
        <f>IF(F349="EUR",Tabelle13[[#This Row],[Betrag exkl. MwST.]]*Tabelle13[[#This Row],[MwSt. Satz]],"Rg. Nicht in EUR")</f>
        <v>Rg. Nicht in EUR</v>
      </c>
      <c r="J349" s="37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7">
        <f t="shared" si="10"/>
        <v>0</v>
      </c>
      <c r="L349" s="37">
        <f t="shared" si="11"/>
        <v>0</v>
      </c>
    </row>
    <row r="350" spans="2:12" x14ac:dyDescent="0.3">
      <c r="B350" s="42"/>
      <c r="C350" s="34"/>
      <c r="D350" s="34"/>
      <c r="E350" s="38"/>
      <c r="F350" s="35" t="s">
        <v>38</v>
      </c>
      <c r="G350" s="50"/>
      <c r="H350" s="39">
        <v>7.6999999999999999E-2</v>
      </c>
      <c r="I350" s="36" t="str">
        <f>IF(F350="EUR",Tabelle13[[#This Row],[Betrag exkl. MwST.]]*Tabelle13[[#This Row],[MwSt. Satz]],"Rg. Nicht in EUR")</f>
        <v>Rg. Nicht in EUR</v>
      </c>
      <c r="J350" s="37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7">
        <f t="shared" si="10"/>
        <v>0</v>
      </c>
      <c r="L350" s="37">
        <f t="shared" si="11"/>
        <v>0</v>
      </c>
    </row>
    <row r="351" spans="2:12" x14ac:dyDescent="0.3">
      <c r="B351" s="42"/>
      <c r="C351" s="34"/>
      <c r="D351" s="34"/>
      <c r="E351" s="38"/>
      <c r="F351" s="35" t="s">
        <v>38</v>
      </c>
      <c r="G351" s="50"/>
      <c r="H351" s="39">
        <v>7.6999999999999999E-2</v>
      </c>
      <c r="I351" s="36" t="str">
        <f>IF(F351="EUR",Tabelle13[[#This Row],[Betrag exkl. MwST.]]*Tabelle13[[#This Row],[MwSt. Satz]],"Rg. Nicht in EUR")</f>
        <v>Rg. Nicht in EUR</v>
      </c>
      <c r="J351" s="37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7">
        <f t="shared" si="10"/>
        <v>0</v>
      </c>
      <c r="L351" s="37">
        <f t="shared" si="11"/>
        <v>0</v>
      </c>
    </row>
    <row r="352" spans="2:12" x14ac:dyDescent="0.3">
      <c r="B352" s="42"/>
      <c r="C352" s="34"/>
      <c r="D352" s="34"/>
      <c r="E352" s="38"/>
      <c r="F352" s="35" t="s">
        <v>38</v>
      </c>
      <c r="G352" s="50"/>
      <c r="H352" s="39">
        <v>7.6999999999999999E-2</v>
      </c>
      <c r="I352" s="36" t="str">
        <f>IF(F352="EUR",Tabelle13[[#This Row],[Betrag exkl. MwST.]]*Tabelle13[[#This Row],[MwSt. Satz]],"Rg. Nicht in EUR")</f>
        <v>Rg. Nicht in EUR</v>
      </c>
      <c r="J352" s="37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7">
        <f t="shared" si="10"/>
        <v>0</v>
      </c>
      <c r="L352" s="37">
        <f t="shared" si="11"/>
        <v>0</v>
      </c>
    </row>
    <row r="353" spans="2:12" x14ac:dyDescent="0.3">
      <c r="B353" s="42"/>
      <c r="C353" s="34"/>
      <c r="D353" s="34"/>
      <c r="E353" s="38"/>
      <c r="F353" s="35" t="s">
        <v>38</v>
      </c>
      <c r="G353" s="50"/>
      <c r="H353" s="39">
        <v>7.6999999999999999E-2</v>
      </c>
      <c r="I353" s="36" t="str">
        <f>IF(F353="EUR",Tabelle13[[#This Row],[Betrag exkl. MwST.]]*Tabelle13[[#This Row],[MwSt. Satz]],"Rg. Nicht in EUR")</f>
        <v>Rg. Nicht in EUR</v>
      </c>
      <c r="J353" s="37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7">
        <f t="shared" si="10"/>
        <v>0</v>
      </c>
      <c r="L353" s="37">
        <f t="shared" si="11"/>
        <v>0</v>
      </c>
    </row>
    <row r="354" spans="2:12" x14ac:dyDescent="0.3">
      <c r="B354" s="42"/>
      <c r="C354" s="34"/>
      <c r="D354" s="34"/>
      <c r="E354" s="38"/>
      <c r="F354" s="35" t="s">
        <v>38</v>
      </c>
      <c r="G354" s="50"/>
      <c r="H354" s="39">
        <v>7.6999999999999999E-2</v>
      </c>
      <c r="I354" s="36" t="str">
        <f>IF(F354="EUR",Tabelle13[[#This Row],[Betrag exkl. MwST.]]*Tabelle13[[#This Row],[MwSt. Satz]],"Rg. Nicht in EUR")</f>
        <v>Rg. Nicht in EUR</v>
      </c>
      <c r="J354" s="37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7">
        <f t="shared" si="10"/>
        <v>0</v>
      </c>
      <c r="L354" s="37">
        <f t="shared" si="11"/>
        <v>0</v>
      </c>
    </row>
    <row r="355" spans="2:12" x14ac:dyDescent="0.3">
      <c r="B355" s="42"/>
      <c r="C355" s="34"/>
      <c r="D355" s="34"/>
      <c r="E355" s="38"/>
      <c r="F355" s="35" t="s">
        <v>38</v>
      </c>
      <c r="G355" s="50"/>
      <c r="H355" s="39">
        <v>7.6999999999999999E-2</v>
      </c>
      <c r="I355" s="36" t="str">
        <f>IF(F355="EUR",Tabelle13[[#This Row],[Betrag exkl. MwST.]]*Tabelle13[[#This Row],[MwSt. Satz]],"Rg. Nicht in EUR")</f>
        <v>Rg. Nicht in EUR</v>
      </c>
      <c r="J355" s="37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7">
        <f t="shared" si="10"/>
        <v>0</v>
      </c>
      <c r="L355" s="37">
        <f t="shared" si="11"/>
        <v>0</v>
      </c>
    </row>
    <row r="356" spans="2:12" x14ac:dyDescent="0.3">
      <c r="B356" s="42"/>
      <c r="C356" s="34"/>
      <c r="D356" s="34"/>
      <c r="E356" s="38"/>
      <c r="F356" s="35" t="s">
        <v>38</v>
      </c>
      <c r="G356" s="50"/>
      <c r="H356" s="39">
        <v>7.6999999999999999E-2</v>
      </c>
      <c r="I356" s="36" t="str">
        <f>IF(F356="EUR",Tabelle13[[#This Row],[Betrag exkl. MwST.]]*Tabelle13[[#This Row],[MwSt. Satz]],"Rg. Nicht in EUR")</f>
        <v>Rg. Nicht in EUR</v>
      </c>
      <c r="J356" s="37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7">
        <f t="shared" si="10"/>
        <v>0</v>
      </c>
      <c r="L356" s="37">
        <f t="shared" si="11"/>
        <v>0</v>
      </c>
    </row>
    <row r="357" spans="2:12" x14ac:dyDescent="0.3">
      <c r="B357" s="42"/>
      <c r="C357" s="34"/>
      <c r="D357" s="34"/>
      <c r="E357" s="38"/>
      <c r="F357" s="35" t="s">
        <v>38</v>
      </c>
      <c r="G357" s="50"/>
      <c r="H357" s="39">
        <v>7.6999999999999999E-2</v>
      </c>
      <c r="I357" s="36" t="str">
        <f>IF(F357="EUR",Tabelle13[[#This Row],[Betrag exkl. MwST.]]*Tabelle13[[#This Row],[MwSt. Satz]],"Rg. Nicht in EUR")</f>
        <v>Rg. Nicht in EUR</v>
      </c>
      <c r="J357" s="37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7">
        <f t="shared" si="10"/>
        <v>0</v>
      </c>
      <c r="L357" s="37">
        <f t="shared" si="11"/>
        <v>0</v>
      </c>
    </row>
    <row r="358" spans="2:12" x14ac:dyDescent="0.3">
      <c r="B358" s="42"/>
      <c r="C358" s="34"/>
      <c r="D358" s="34"/>
      <c r="E358" s="38"/>
      <c r="F358" s="35" t="s">
        <v>38</v>
      </c>
      <c r="G358" s="50"/>
      <c r="H358" s="39">
        <v>7.6999999999999999E-2</v>
      </c>
      <c r="I358" s="36" t="str">
        <f>IF(F358="EUR",Tabelle13[[#This Row],[Betrag exkl. MwST.]]*Tabelle13[[#This Row],[MwSt. Satz]],"Rg. Nicht in EUR")</f>
        <v>Rg. Nicht in EUR</v>
      </c>
      <c r="J358" s="37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7">
        <f t="shared" si="10"/>
        <v>0</v>
      </c>
      <c r="L358" s="37">
        <f t="shared" si="11"/>
        <v>0</v>
      </c>
    </row>
    <row r="359" spans="2:12" x14ac:dyDescent="0.3">
      <c r="B359" s="42"/>
      <c r="C359" s="34"/>
      <c r="D359" s="34"/>
      <c r="E359" s="38"/>
      <c r="F359" s="35" t="s">
        <v>38</v>
      </c>
      <c r="G359" s="50"/>
      <c r="H359" s="39">
        <v>7.6999999999999999E-2</v>
      </c>
      <c r="I359" s="36" t="str">
        <f>IF(F359="EUR",Tabelle13[[#This Row],[Betrag exkl. MwST.]]*Tabelle13[[#This Row],[MwSt. Satz]],"Rg. Nicht in EUR")</f>
        <v>Rg. Nicht in EUR</v>
      </c>
      <c r="J359" s="37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7">
        <f t="shared" si="10"/>
        <v>0</v>
      </c>
      <c r="L359" s="37">
        <f t="shared" si="11"/>
        <v>0</v>
      </c>
    </row>
    <row r="360" spans="2:12" x14ac:dyDescent="0.3">
      <c r="B360" s="42"/>
      <c r="C360" s="34"/>
      <c r="D360" s="34"/>
      <c r="E360" s="38"/>
      <c r="F360" s="35" t="s">
        <v>38</v>
      </c>
      <c r="G360" s="50"/>
      <c r="H360" s="39">
        <v>7.6999999999999999E-2</v>
      </c>
      <c r="I360" s="36" t="str">
        <f>IF(F360="EUR",Tabelle13[[#This Row],[Betrag exkl. MwST.]]*Tabelle13[[#This Row],[MwSt. Satz]],"Rg. Nicht in EUR")</f>
        <v>Rg. Nicht in EUR</v>
      </c>
      <c r="J360" s="37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7">
        <f t="shared" si="10"/>
        <v>0</v>
      </c>
      <c r="L360" s="37">
        <f t="shared" si="11"/>
        <v>0</v>
      </c>
    </row>
    <row r="361" spans="2:12" x14ac:dyDescent="0.3">
      <c r="B361" s="42"/>
      <c r="C361" s="34"/>
      <c r="D361" s="34"/>
      <c r="E361" s="38"/>
      <c r="F361" s="35" t="s">
        <v>38</v>
      </c>
      <c r="G361" s="50"/>
      <c r="H361" s="39">
        <v>7.6999999999999999E-2</v>
      </c>
      <c r="I361" s="36" t="str">
        <f>IF(F361="EUR",Tabelle13[[#This Row],[Betrag exkl. MwST.]]*Tabelle13[[#This Row],[MwSt. Satz]],"Rg. Nicht in EUR")</f>
        <v>Rg. Nicht in EUR</v>
      </c>
      <c r="J361" s="37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7">
        <f t="shared" si="10"/>
        <v>0</v>
      </c>
      <c r="L361" s="37">
        <f t="shared" si="11"/>
        <v>0</v>
      </c>
    </row>
    <row r="362" spans="2:12" x14ac:dyDescent="0.3">
      <c r="B362" s="42"/>
      <c r="C362" s="34"/>
      <c r="D362" s="34"/>
      <c r="E362" s="38"/>
      <c r="F362" s="35" t="s">
        <v>38</v>
      </c>
      <c r="G362" s="50"/>
      <c r="H362" s="39">
        <v>7.6999999999999999E-2</v>
      </c>
      <c r="I362" s="36" t="str">
        <f>IF(F362="EUR",Tabelle13[[#This Row],[Betrag exkl. MwST.]]*Tabelle13[[#This Row],[MwSt. Satz]],"Rg. Nicht in EUR")</f>
        <v>Rg. Nicht in EUR</v>
      </c>
      <c r="J362" s="37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7">
        <f t="shared" si="10"/>
        <v>0</v>
      </c>
      <c r="L362" s="37">
        <f t="shared" si="11"/>
        <v>0</v>
      </c>
    </row>
    <row r="363" spans="2:12" x14ac:dyDescent="0.3">
      <c r="B363" s="42"/>
      <c r="C363" s="34"/>
      <c r="D363" s="34"/>
      <c r="E363" s="38"/>
      <c r="F363" s="35" t="s">
        <v>38</v>
      </c>
      <c r="G363" s="50"/>
      <c r="H363" s="39">
        <v>7.6999999999999999E-2</v>
      </c>
      <c r="I363" s="36" t="str">
        <f>IF(F363="EUR",Tabelle13[[#This Row],[Betrag exkl. MwST.]]*Tabelle13[[#This Row],[MwSt. Satz]],"Rg. Nicht in EUR")</f>
        <v>Rg. Nicht in EUR</v>
      </c>
      <c r="J363" s="37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7">
        <f t="shared" si="10"/>
        <v>0</v>
      </c>
      <c r="L363" s="37">
        <f t="shared" si="11"/>
        <v>0</v>
      </c>
    </row>
    <row r="364" spans="2:12" x14ac:dyDescent="0.3">
      <c r="B364" s="42"/>
      <c r="C364" s="34"/>
      <c r="D364" s="34"/>
      <c r="E364" s="38"/>
      <c r="F364" s="35" t="s">
        <v>38</v>
      </c>
      <c r="G364" s="50"/>
      <c r="H364" s="39">
        <v>7.6999999999999999E-2</v>
      </c>
      <c r="I364" s="36" t="str">
        <f>IF(F364="EUR",Tabelle13[[#This Row],[Betrag exkl. MwST.]]*Tabelle13[[#This Row],[MwSt. Satz]],"Rg. Nicht in EUR")</f>
        <v>Rg. Nicht in EUR</v>
      </c>
      <c r="J364" s="37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7">
        <f t="shared" si="10"/>
        <v>0</v>
      </c>
      <c r="L364" s="37">
        <f t="shared" si="11"/>
        <v>0</v>
      </c>
    </row>
    <row r="365" spans="2:12" x14ac:dyDescent="0.3">
      <c r="B365" s="42"/>
      <c r="C365" s="34"/>
      <c r="D365" s="34"/>
      <c r="E365" s="38"/>
      <c r="F365" s="35" t="s">
        <v>38</v>
      </c>
      <c r="G365" s="50"/>
      <c r="H365" s="39">
        <v>7.6999999999999999E-2</v>
      </c>
      <c r="I365" s="36" t="str">
        <f>IF(F365="EUR",Tabelle13[[#This Row],[Betrag exkl. MwST.]]*Tabelle13[[#This Row],[MwSt. Satz]],"Rg. Nicht in EUR")</f>
        <v>Rg. Nicht in EUR</v>
      </c>
      <c r="J365" s="37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7">
        <f t="shared" si="10"/>
        <v>0</v>
      </c>
      <c r="L365" s="37">
        <f t="shared" si="11"/>
        <v>0</v>
      </c>
    </row>
    <row r="366" spans="2:12" x14ac:dyDescent="0.3">
      <c r="B366" s="42"/>
      <c r="C366" s="34"/>
      <c r="D366" s="34"/>
      <c r="E366" s="38"/>
      <c r="F366" s="35" t="s">
        <v>38</v>
      </c>
      <c r="G366" s="50"/>
      <c r="H366" s="39">
        <v>7.6999999999999999E-2</v>
      </c>
      <c r="I366" s="36" t="str">
        <f>IF(F366="EUR",Tabelle13[[#This Row],[Betrag exkl. MwST.]]*Tabelle13[[#This Row],[MwSt. Satz]],"Rg. Nicht in EUR")</f>
        <v>Rg. Nicht in EUR</v>
      </c>
      <c r="J366" s="37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7">
        <f t="shared" si="10"/>
        <v>0</v>
      </c>
      <c r="L366" s="37">
        <f t="shared" si="11"/>
        <v>0</v>
      </c>
    </row>
    <row r="367" spans="2:12" x14ac:dyDescent="0.3">
      <c r="B367" s="42"/>
      <c r="C367" s="34"/>
      <c r="D367" s="34"/>
      <c r="E367" s="38"/>
      <c r="F367" s="35" t="s">
        <v>38</v>
      </c>
      <c r="G367" s="50"/>
      <c r="H367" s="39">
        <v>7.6999999999999999E-2</v>
      </c>
      <c r="I367" s="36" t="str">
        <f>IF(F367="EUR",Tabelle13[[#This Row],[Betrag exkl. MwST.]]*Tabelle13[[#This Row],[MwSt. Satz]],"Rg. Nicht in EUR")</f>
        <v>Rg. Nicht in EUR</v>
      </c>
      <c r="J367" s="37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7">
        <f t="shared" si="10"/>
        <v>0</v>
      </c>
      <c r="L367" s="37">
        <f t="shared" si="11"/>
        <v>0</v>
      </c>
    </row>
    <row r="368" spans="2:12" x14ac:dyDescent="0.3">
      <c r="B368" s="42"/>
      <c r="C368" s="34"/>
      <c r="D368" s="34"/>
      <c r="E368" s="38"/>
      <c r="F368" s="35" t="s">
        <v>38</v>
      </c>
      <c r="G368" s="50"/>
      <c r="H368" s="39">
        <v>7.6999999999999999E-2</v>
      </c>
      <c r="I368" s="36" t="str">
        <f>IF(F368="EUR",Tabelle13[[#This Row],[Betrag exkl. MwST.]]*Tabelle13[[#This Row],[MwSt. Satz]],"Rg. Nicht in EUR")</f>
        <v>Rg. Nicht in EUR</v>
      </c>
      <c r="J368" s="37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7">
        <f t="shared" si="10"/>
        <v>0</v>
      </c>
      <c r="L368" s="37">
        <f t="shared" si="11"/>
        <v>0</v>
      </c>
    </row>
    <row r="369" spans="2:12" x14ac:dyDescent="0.3">
      <c r="B369" s="42"/>
      <c r="C369" s="34"/>
      <c r="D369" s="34"/>
      <c r="E369" s="38"/>
      <c r="F369" s="35" t="s">
        <v>38</v>
      </c>
      <c r="G369" s="50"/>
      <c r="H369" s="39">
        <v>7.6999999999999999E-2</v>
      </c>
      <c r="I369" s="36" t="str">
        <f>IF(F369="EUR",Tabelle13[[#This Row],[Betrag exkl. MwST.]]*Tabelle13[[#This Row],[MwSt. Satz]],"Rg. Nicht in EUR")</f>
        <v>Rg. Nicht in EUR</v>
      </c>
      <c r="J369" s="37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7">
        <f t="shared" si="10"/>
        <v>0</v>
      </c>
      <c r="L369" s="37">
        <f t="shared" si="11"/>
        <v>0</v>
      </c>
    </row>
    <row r="370" spans="2:12" x14ac:dyDescent="0.3">
      <c r="B370" s="42"/>
      <c r="C370" s="34"/>
      <c r="D370" s="34"/>
      <c r="E370" s="38"/>
      <c r="F370" s="35" t="s">
        <v>38</v>
      </c>
      <c r="G370" s="50"/>
      <c r="H370" s="39">
        <v>7.6999999999999999E-2</v>
      </c>
      <c r="I370" s="36" t="str">
        <f>IF(F370="EUR",Tabelle13[[#This Row],[Betrag exkl. MwST.]]*Tabelle13[[#This Row],[MwSt. Satz]],"Rg. Nicht in EUR")</f>
        <v>Rg. Nicht in EUR</v>
      </c>
      <c r="J370" s="37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7">
        <f t="shared" si="10"/>
        <v>0</v>
      </c>
      <c r="L370" s="37">
        <f t="shared" si="11"/>
        <v>0</v>
      </c>
    </row>
    <row r="371" spans="2:12" x14ac:dyDescent="0.3">
      <c r="B371" s="42"/>
      <c r="C371" s="34"/>
      <c r="D371" s="34"/>
      <c r="E371" s="38"/>
      <c r="F371" s="35" t="s">
        <v>38</v>
      </c>
      <c r="G371" s="50"/>
      <c r="H371" s="39">
        <v>7.6999999999999999E-2</v>
      </c>
      <c r="I371" s="36" t="str">
        <f>IF(F371="EUR",Tabelle13[[#This Row],[Betrag exkl. MwST.]]*Tabelle13[[#This Row],[MwSt. Satz]],"Rg. Nicht in EUR")</f>
        <v>Rg. Nicht in EUR</v>
      </c>
      <c r="J371" s="37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7">
        <f t="shared" si="10"/>
        <v>0</v>
      </c>
      <c r="L371" s="37">
        <f t="shared" si="11"/>
        <v>0</v>
      </c>
    </row>
    <row r="372" spans="2:12" x14ac:dyDescent="0.3">
      <c r="B372" s="42"/>
      <c r="C372" s="34"/>
      <c r="D372" s="34"/>
      <c r="E372" s="38"/>
      <c r="F372" s="35" t="s">
        <v>38</v>
      </c>
      <c r="G372" s="50"/>
      <c r="H372" s="39">
        <v>7.6999999999999999E-2</v>
      </c>
      <c r="I372" s="36" t="str">
        <f>IF(F372="EUR",Tabelle13[[#This Row],[Betrag exkl. MwST.]]*Tabelle13[[#This Row],[MwSt. Satz]],"Rg. Nicht in EUR")</f>
        <v>Rg. Nicht in EUR</v>
      </c>
      <c r="J372" s="37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7">
        <f t="shared" si="10"/>
        <v>0</v>
      </c>
      <c r="L372" s="37">
        <f t="shared" si="11"/>
        <v>0</v>
      </c>
    </row>
    <row r="373" spans="2:12" x14ac:dyDescent="0.3">
      <c r="B373" s="42"/>
      <c r="C373" s="34"/>
      <c r="D373" s="34"/>
      <c r="E373" s="38"/>
      <c r="F373" s="35" t="s">
        <v>38</v>
      </c>
      <c r="G373" s="50"/>
      <c r="H373" s="39">
        <v>7.6999999999999999E-2</v>
      </c>
      <c r="I373" s="36" t="str">
        <f>IF(F373="EUR",Tabelle13[[#This Row],[Betrag exkl. MwST.]]*Tabelle13[[#This Row],[MwSt. Satz]],"Rg. Nicht in EUR")</f>
        <v>Rg. Nicht in EUR</v>
      </c>
      <c r="J373" s="37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7">
        <f t="shared" si="10"/>
        <v>0</v>
      </c>
      <c r="L373" s="37">
        <f t="shared" si="11"/>
        <v>0</v>
      </c>
    </row>
    <row r="374" spans="2:12" x14ac:dyDescent="0.3">
      <c r="B374" s="42"/>
      <c r="C374" s="34"/>
      <c r="D374" s="34"/>
      <c r="E374" s="38"/>
      <c r="F374" s="35" t="s">
        <v>38</v>
      </c>
      <c r="G374" s="50"/>
      <c r="H374" s="39">
        <v>7.6999999999999999E-2</v>
      </c>
      <c r="I374" s="36" t="str">
        <f>IF(F374="EUR",Tabelle13[[#This Row],[Betrag exkl. MwST.]]*Tabelle13[[#This Row],[MwSt. Satz]],"Rg. Nicht in EUR")</f>
        <v>Rg. Nicht in EUR</v>
      </c>
      <c r="J374" s="37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7">
        <f t="shared" si="10"/>
        <v>0</v>
      </c>
      <c r="L374" s="37">
        <f t="shared" si="11"/>
        <v>0</v>
      </c>
    </row>
    <row r="375" spans="2:12" x14ac:dyDescent="0.3">
      <c r="B375" s="42"/>
      <c r="C375" s="34"/>
      <c r="D375" s="34"/>
      <c r="E375" s="38"/>
      <c r="F375" s="35" t="s">
        <v>38</v>
      </c>
      <c r="G375" s="50"/>
      <c r="H375" s="39">
        <v>7.6999999999999999E-2</v>
      </c>
      <c r="I375" s="36" t="str">
        <f>IF(F375="EUR",Tabelle13[[#This Row],[Betrag exkl. MwST.]]*Tabelle13[[#This Row],[MwSt. Satz]],"Rg. Nicht in EUR")</f>
        <v>Rg. Nicht in EUR</v>
      </c>
      <c r="J375" s="37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7">
        <f t="shared" si="10"/>
        <v>0</v>
      </c>
      <c r="L375" s="37">
        <f t="shared" si="11"/>
        <v>0</v>
      </c>
    </row>
    <row r="376" spans="2:12" x14ac:dyDescent="0.3">
      <c r="B376" s="42"/>
      <c r="C376" s="34"/>
      <c r="D376" s="34"/>
      <c r="E376" s="38"/>
      <c r="F376" s="35" t="s">
        <v>38</v>
      </c>
      <c r="G376" s="50"/>
      <c r="H376" s="39">
        <v>7.6999999999999999E-2</v>
      </c>
      <c r="I376" s="36" t="str">
        <f>IF(F376="EUR",Tabelle13[[#This Row],[Betrag exkl. MwST.]]*Tabelle13[[#This Row],[MwSt. Satz]],"Rg. Nicht in EUR")</f>
        <v>Rg. Nicht in EUR</v>
      </c>
      <c r="J376" s="37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7">
        <f t="shared" si="10"/>
        <v>0</v>
      </c>
      <c r="L376" s="37">
        <f t="shared" si="11"/>
        <v>0</v>
      </c>
    </row>
    <row r="377" spans="2:12" x14ac:dyDescent="0.3">
      <c r="B377" s="42"/>
      <c r="C377" s="34"/>
      <c r="D377" s="34"/>
      <c r="E377" s="38"/>
      <c r="F377" s="35" t="s">
        <v>38</v>
      </c>
      <c r="G377" s="50"/>
      <c r="H377" s="39">
        <v>7.6999999999999999E-2</v>
      </c>
      <c r="I377" s="36" t="str">
        <f>IF(F377="EUR",Tabelle13[[#This Row],[Betrag exkl. MwST.]]*Tabelle13[[#This Row],[MwSt. Satz]],"Rg. Nicht in EUR")</f>
        <v>Rg. Nicht in EUR</v>
      </c>
      <c r="J377" s="37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7">
        <f t="shared" si="10"/>
        <v>0</v>
      </c>
      <c r="L377" s="37">
        <f t="shared" si="11"/>
        <v>0</v>
      </c>
    </row>
    <row r="378" spans="2:12" x14ac:dyDescent="0.3">
      <c r="B378" s="42"/>
      <c r="C378" s="34"/>
      <c r="D378" s="34"/>
      <c r="E378" s="38"/>
      <c r="F378" s="35" t="s">
        <v>38</v>
      </c>
      <c r="G378" s="50"/>
      <c r="H378" s="39">
        <v>7.6999999999999999E-2</v>
      </c>
      <c r="I378" s="36" t="str">
        <f>IF(F378="EUR",Tabelle13[[#This Row],[Betrag exkl. MwST.]]*Tabelle13[[#This Row],[MwSt. Satz]],"Rg. Nicht in EUR")</f>
        <v>Rg. Nicht in EUR</v>
      </c>
      <c r="J378" s="37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7">
        <f t="shared" si="10"/>
        <v>0</v>
      </c>
      <c r="L378" s="37">
        <f t="shared" si="11"/>
        <v>0</v>
      </c>
    </row>
    <row r="379" spans="2:12" x14ac:dyDescent="0.3">
      <c r="B379" s="42"/>
      <c r="C379" s="34"/>
      <c r="D379" s="34"/>
      <c r="E379" s="38"/>
      <c r="F379" s="35" t="s">
        <v>38</v>
      </c>
      <c r="G379" s="50"/>
      <c r="H379" s="39">
        <v>7.6999999999999999E-2</v>
      </c>
      <c r="I379" s="36" t="str">
        <f>IF(F379="EUR",Tabelle13[[#This Row],[Betrag exkl. MwST.]]*Tabelle13[[#This Row],[MwSt. Satz]],"Rg. Nicht in EUR")</f>
        <v>Rg. Nicht in EUR</v>
      </c>
      <c r="J379" s="37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7">
        <f t="shared" si="10"/>
        <v>0</v>
      </c>
      <c r="L379" s="37">
        <f t="shared" si="11"/>
        <v>0</v>
      </c>
    </row>
    <row r="380" spans="2:12" x14ac:dyDescent="0.3">
      <c r="B380" s="42"/>
      <c r="C380" s="34"/>
      <c r="D380" s="34"/>
      <c r="E380" s="38"/>
      <c r="F380" s="35" t="s">
        <v>38</v>
      </c>
      <c r="G380" s="50"/>
      <c r="H380" s="39">
        <v>7.6999999999999999E-2</v>
      </c>
      <c r="I380" s="36" t="str">
        <f>IF(F380="EUR",Tabelle13[[#This Row],[Betrag exkl. MwST.]]*Tabelle13[[#This Row],[MwSt. Satz]],"Rg. Nicht in EUR")</f>
        <v>Rg. Nicht in EUR</v>
      </c>
      <c r="J380" s="37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7">
        <f t="shared" si="10"/>
        <v>0</v>
      </c>
      <c r="L380" s="37">
        <f t="shared" si="11"/>
        <v>0</v>
      </c>
    </row>
    <row r="381" spans="2:12" x14ac:dyDescent="0.3">
      <c r="B381" s="42"/>
      <c r="C381" s="34"/>
      <c r="D381" s="34"/>
      <c r="E381" s="38"/>
      <c r="F381" s="35" t="s">
        <v>38</v>
      </c>
      <c r="G381" s="50"/>
      <c r="H381" s="39">
        <v>7.6999999999999999E-2</v>
      </c>
      <c r="I381" s="36" t="str">
        <f>IF(F381="EUR",Tabelle13[[#This Row],[Betrag exkl. MwST.]]*Tabelle13[[#This Row],[MwSt. Satz]],"Rg. Nicht in EUR")</f>
        <v>Rg. Nicht in EUR</v>
      </c>
      <c r="J381" s="37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7">
        <f t="shared" si="10"/>
        <v>0</v>
      </c>
      <c r="L381" s="37">
        <f t="shared" si="11"/>
        <v>0</v>
      </c>
    </row>
    <row r="382" spans="2:12" x14ac:dyDescent="0.3">
      <c r="B382" s="42"/>
      <c r="C382" s="34"/>
      <c r="D382" s="34"/>
      <c r="E382" s="38"/>
      <c r="F382" s="35" t="s">
        <v>38</v>
      </c>
      <c r="G382" s="50"/>
      <c r="H382" s="39">
        <v>7.6999999999999999E-2</v>
      </c>
      <c r="I382" s="36" t="str">
        <f>IF(F382="EUR",Tabelle13[[#This Row],[Betrag exkl. MwST.]]*Tabelle13[[#This Row],[MwSt. Satz]],"Rg. Nicht in EUR")</f>
        <v>Rg. Nicht in EUR</v>
      </c>
      <c r="J382" s="37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7">
        <f t="shared" si="10"/>
        <v>0</v>
      </c>
      <c r="L382" s="37">
        <f t="shared" si="11"/>
        <v>0</v>
      </c>
    </row>
    <row r="383" spans="2:12" x14ac:dyDescent="0.3">
      <c r="B383" s="42"/>
      <c r="C383" s="34"/>
      <c r="D383" s="34"/>
      <c r="E383" s="38"/>
      <c r="F383" s="35" t="s">
        <v>38</v>
      </c>
      <c r="G383" s="50"/>
      <c r="H383" s="39">
        <v>7.6999999999999999E-2</v>
      </c>
      <c r="I383" s="36" t="str">
        <f>IF(F383="EUR",Tabelle13[[#This Row],[Betrag exkl. MwST.]]*Tabelle13[[#This Row],[MwSt. Satz]],"Rg. Nicht in EUR")</f>
        <v>Rg. Nicht in EUR</v>
      </c>
      <c r="J383" s="37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7">
        <f t="shared" si="10"/>
        <v>0</v>
      </c>
      <c r="L383" s="37">
        <f t="shared" si="11"/>
        <v>0</v>
      </c>
    </row>
    <row r="384" spans="2:12" x14ac:dyDescent="0.3">
      <c r="B384" s="42"/>
      <c r="C384" s="34"/>
      <c r="D384" s="34"/>
      <c r="E384" s="38"/>
      <c r="F384" s="35" t="s">
        <v>38</v>
      </c>
      <c r="G384" s="50"/>
      <c r="H384" s="39">
        <v>7.6999999999999999E-2</v>
      </c>
      <c r="I384" s="36" t="str">
        <f>IF(F384="EUR",Tabelle13[[#This Row],[Betrag exkl. MwST.]]*Tabelle13[[#This Row],[MwSt. Satz]],"Rg. Nicht in EUR")</f>
        <v>Rg. Nicht in EUR</v>
      </c>
      <c r="J384" s="37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7">
        <f t="shared" si="10"/>
        <v>0</v>
      </c>
      <c r="L384" s="37">
        <f t="shared" si="11"/>
        <v>0</v>
      </c>
    </row>
    <row r="385" spans="2:12" x14ac:dyDescent="0.3">
      <c r="B385" s="42"/>
      <c r="C385" s="34"/>
      <c r="D385" s="34"/>
      <c r="E385" s="38"/>
      <c r="F385" s="35" t="s">
        <v>38</v>
      </c>
      <c r="G385" s="50"/>
      <c r="H385" s="39">
        <v>7.6999999999999999E-2</v>
      </c>
      <c r="I385" s="36" t="str">
        <f>IF(F385="EUR",Tabelle13[[#This Row],[Betrag exkl. MwST.]]*Tabelle13[[#This Row],[MwSt. Satz]],"Rg. Nicht in EUR")</f>
        <v>Rg. Nicht in EUR</v>
      </c>
      <c r="J385" s="37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7">
        <f t="shared" si="10"/>
        <v>0</v>
      </c>
      <c r="L385" s="37">
        <f t="shared" si="11"/>
        <v>0</v>
      </c>
    </row>
    <row r="386" spans="2:12" x14ac:dyDescent="0.3">
      <c r="B386" s="42"/>
      <c r="C386" s="34"/>
      <c r="D386" s="34"/>
      <c r="E386" s="38"/>
      <c r="F386" s="35" t="s">
        <v>38</v>
      </c>
      <c r="G386" s="50"/>
      <c r="H386" s="39">
        <v>7.6999999999999999E-2</v>
      </c>
      <c r="I386" s="36" t="str">
        <f>IF(F386="EUR",Tabelle13[[#This Row],[Betrag exkl. MwST.]]*Tabelle13[[#This Row],[MwSt. Satz]],"Rg. Nicht in EUR")</f>
        <v>Rg. Nicht in EUR</v>
      </c>
      <c r="J386" s="37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7">
        <f t="shared" si="10"/>
        <v>0</v>
      </c>
      <c r="L386" s="37">
        <f t="shared" si="11"/>
        <v>0</v>
      </c>
    </row>
    <row r="387" spans="2:12" x14ac:dyDescent="0.3">
      <c r="B387" s="42"/>
      <c r="C387" s="34"/>
      <c r="D387" s="34"/>
      <c r="E387" s="38"/>
      <c r="F387" s="35" t="s">
        <v>38</v>
      </c>
      <c r="G387" s="50"/>
      <c r="H387" s="39">
        <v>7.6999999999999999E-2</v>
      </c>
      <c r="I387" s="36" t="str">
        <f>IF(F387="EUR",Tabelle13[[#This Row],[Betrag exkl. MwST.]]*Tabelle13[[#This Row],[MwSt. Satz]],"Rg. Nicht in EUR")</f>
        <v>Rg. Nicht in EUR</v>
      </c>
      <c r="J387" s="37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7">
        <f t="shared" si="10"/>
        <v>0</v>
      </c>
      <c r="L387" s="37">
        <f t="shared" si="11"/>
        <v>0</v>
      </c>
    </row>
    <row r="388" spans="2:12" x14ac:dyDescent="0.3">
      <c r="B388" s="42"/>
      <c r="C388" s="34"/>
      <c r="D388" s="34"/>
      <c r="E388" s="38"/>
      <c r="F388" s="35" t="s">
        <v>38</v>
      </c>
      <c r="G388" s="50"/>
      <c r="H388" s="39">
        <v>7.6999999999999999E-2</v>
      </c>
      <c r="I388" s="36" t="str">
        <f>IF(F388="EUR",Tabelle13[[#This Row],[Betrag exkl. MwST.]]*Tabelle13[[#This Row],[MwSt. Satz]],"Rg. Nicht in EUR")</f>
        <v>Rg. Nicht in EUR</v>
      </c>
      <c r="J388" s="37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7">
        <f t="shared" si="10"/>
        <v>0</v>
      </c>
      <c r="L388" s="37">
        <f t="shared" si="11"/>
        <v>0</v>
      </c>
    </row>
    <row r="389" spans="2:12" x14ac:dyDescent="0.3">
      <c r="B389" s="42"/>
      <c r="C389" s="34"/>
      <c r="D389" s="34"/>
      <c r="E389" s="38"/>
      <c r="F389" s="35" t="s">
        <v>38</v>
      </c>
      <c r="G389" s="50"/>
      <c r="H389" s="39">
        <v>7.6999999999999999E-2</v>
      </c>
      <c r="I389" s="36" t="str">
        <f>IF(F389="EUR",Tabelle13[[#This Row],[Betrag exkl. MwST.]]*Tabelle13[[#This Row],[MwSt. Satz]],"Rg. Nicht in EUR")</f>
        <v>Rg. Nicht in EUR</v>
      </c>
      <c r="J389" s="37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7">
        <f t="shared" si="10"/>
        <v>0</v>
      </c>
      <c r="L389" s="37">
        <f t="shared" si="11"/>
        <v>0</v>
      </c>
    </row>
    <row r="390" spans="2:12" x14ac:dyDescent="0.3">
      <c r="B390" s="42"/>
      <c r="C390" s="34"/>
      <c r="D390" s="34"/>
      <c r="E390" s="38"/>
      <c r="F390" s="35" t="s">
        <v>38</v>
      </c>
      <c r="G390" s="50"/>
      <c r="H390" s="39">
        <v>7.6999999999999999E-2</v>
      </c>
      <c r="I390" s="36" t="str">
        <f>IF(F390="EUR",Tabelle13[[#This Row],[Betrag exkl. MwST.]]*Tabelle13[[#This Row],[MwSt. Satz]],"Rg. Nicht in EUR")</f>
        <v>Rg. Nicht in EUR</v>
      </c>
      <c r="J390" s="37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7">
        <f t="shared" si="10"/>
        <v>0</v>
      </c>
      <c r="L390" s="37">
        <f t="shared" si="11"/>
        <v>0</v>
      </c>
    </row>
    <row r="391" spans="2:12" x14ac:dyDescent="0.3">
      <c r="B391" s="42"/>
      <c r="C391" s="34"/>
      <c r="D391" s="34"/>
      <c r="E391" s="38"/>
      <c r="F391" s="35" t="s">
        <v>38</v>
      </c>
      <c r="G391" s="50"/>
      <c r="H391" s="39">
        <v>7.6999999999999999E-2</v>
      </c>
      <c r="I391" s="36" t="str">
        <f>IF(F391="EUR",Tabelle13[[#This Row],[Betrag exkl. MwST.]]*Tabelle13[[#This Row],[MwSt. Satz]],"Rg. Nicht in EUR")</f>
        <v>Rg. Nicht in EUR</v>
      </c>
      <c r="J391" s="37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7">
        <f t="shared" si="10"/>
        <v>0</v>
      </c>
      <c r="L391" s="37">
        <f t="shared" si="11"/>
        <v>0</v>
      </c>
    </row>
    <row r="392" spans="2:12" x14ac:dyDescent="0.3">
      <c r="B392" s="42"/>
      <c r="C392" s="34"/>
      <c r="D392" s="34"/>
      <c r="E392" s="38"/>
      <c r="F392" s="35" t="s">
        <v>38</v>
      </c>
      <c r="G392" s="50"/>
      <c r="H392" s="39">
        <v>7.6999999999999999E-2</v>
      </c>
      <c r="I392" s="36" t="str">
        <f>IF(F392="EUR",Tabelle13[[#This Row],[Betrag exkl. MwST.]]*Tabelle13[[#This Row],[MwSt. Satz]],"Rg. Nicht in EUR")</f>
        <v>Rg. Nicht in EUR</v>
      </c>
      <c r="J392" s="37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7">
        <f t="shared" si="10"/>
        <v>0</v>
      </c>
      <c r="L392" s="37">
        <f t="shared" si="11"/>
        <v>0</v>
      </c>
    </row>
    <row r="393" spans="2:12" x14ac:dyDescent="0.3">
      <c r="B393" s="42"/>
      <c r="C393" s="34"/>
      <c r="D393" s="34"/>
      <c r="E393" s="38"/>
      <c r="F393" s="35" t="s">
        <v>38</v>
      </c>
      <c r="G393" s="50"/>
      <c r="H393" s="39">
        <v>7.6999999999999999E-2</v>
      </c>
      <c r="I393" s="36" t="str">
        <f>IF(F393="EUR",Tabelle13[[#This Row],[Betrag exkl. MwST.]]*Tabelle13[[#This Row],[MwSt. Satz]],"Rg. Nicht in EUR")</f>
        <v>Rg. Nicht in EUR</v>
      </c>
      <c r="J393" s="37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7">
        <f t="shared" si="10"/>
        <v>0</v>
      </c>
      <c r="L393" s="37">
        <f t="shared" si="11"/>
        <v>0</v>
      </c>
    </row>
    <row r="394" spans="2:12" x14ac:dyDescent="0.3">
      <c r="B394" s="42"/>
      <c r="C394" s="34"/>
      <c r="D394" s="34"/>
      <c r="E394" s="38"/>
      <c r="F394" s="35" t="s">
        <v>38</v>
      </c>
      <c r="G394" s="50"/>
      <c r="H394" s="39">
        <v>7.6999999999999999E-2</v>
      </c>
      <c r="I394" s="36" t="str">
        <f>IF(F394="EUR",Tabelle13[[#This Row],[Betrag exkl. MwST.]]*Tabelle13[[#This Row],[MwSt. Satz]],"Rg. Nicht in EUR")</f>
        <v>Rg. Nicht in EUR</v>
      </c>
      <c r="J394" s="37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7">
        <f t="shared" ref="K394:K457" si="12">H394*J394</f>
        <v>0</v>
      </c>
      <c r="L394" s="37">
        <f t="shared" ref="L394:L457" si="13">J394+K394</f>
        <v>0</v>
      </c>
    </row>
    <row r="395" spans="2:12" x14ac:dyDescent="0.3">
      <c r="B395" s="42"/>
      <c r="C395" s="34"/>
      <c r="D395" s="34"/>
      <c r="E395" s="38"/>
      <c r="F395" s="35" t="s">
        <v>38</v>
      </c>
      <c r="G395" s="50"/>
      <c r="H395" s="39">
        <v>7.6999999999999999E-2</v>
      </c>
      <c r="I395" s="36" t="str">
        <f>IF(F395="EUR",Tabelle13[[#This Row],[Betrag exkl. MwST.]]*Tabelle13[[#This Row],[MwSt. Satz]],"Rg. Nicht in EUR")</f>
        <v>Rg. Nicht in EUR</v>
      </c>
      <c r="J395" s="37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7">
        <f t="shared" si="12"/>
        <v>0</v>
      </c>
      <c r="L395" s="37">
        <f t="shared" si="13"/>
        <v>0</v>
      </c>
    </row>
    <row r="396" spans="2:12" x14ac:dyDescent="0.3">
      <c r="B396" s="42"/>
      <c r="C396" s="34"/>
      <c r="D396" s="34"/>
      <c r="E396" s="38"/>
      <c r="F396" s="35" t="s">
        <v>38</v>
      </c>
      <c r="G396" s="50"/>
      <c r="H396" s="39">
        <v>7.6999999999999999E-2</v>
      </c>
      <c r="I396" s="36" t="str">
        <f>IF(F396="EUR",Tabelle13[[#This Row],[Betrag exkl. MwST.]]*Tabelle13[[#This Row],[MwSt. Satz]],"Rg. Nicht in EUR")</f>
        <v>Rg. Nicht in EUR</v>
      </c>
      <c r="J396" s="37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7">
        <f t="shared" si="12"/>
        <v>0</v>
      </c>
      <c r="L396" s="37">
        <f t="shared" si="13"/>
        <v>0</v>
      </c>
    </row>
    <row r="397" spans="2:12" x14ac:dyDescent="0.3">
      <c r="B397" s="42"/>
      <c r="C397" s="34"/>
      <c r="D397" s="34"/>
      <c r="E397" s="38"/>
      <c r="F397" s="35" t="s">
        <v>38</v>
      </c>
      <c r="G397" s="50"/>
      <c r="H397" s="39">
        <v>7.6999999999999999E-2</v>
      </c>
      <c r="I397" s="36" t="str">
        <f>IF(F397="EUR",Tabelle13[[#This Row],[Betrag exkl. MwST.]]*Tabelle13[[#This Row],[MwSt. Satz]],"Rg. Nicht in EUR")</f>
        <v>Rg. Nicht in EUR</v>
      </c>
      <c r="J397" s="37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7">
        <f t="shared" si="12"/>
        <v>0</v>
      </c>
      <c r="L397" s="37">
        <f t="shared" si="13"/>
        <v>0</v>
      </c>
    </row>
    <row r="398" spans="2:12" x14ac:dyDescent="0.3">
      <c r="B398" s="42"/>
      <c r="C398" s="34"/>
      <c r="D398" s="34"/>
      <c r="E398" s="38"/>
      <c r="F398" s="35" t="s">
        <v>38</v>
      </c>
      <c r="G398" s="50"/>
      <c r="H398" s="39">
        <v>7.6999999999999999E-2</v>
      </c>
      <c r="I398" s="36" t="str">
        <f>IF(F398="EUR",Tabelle13[[#This Row],[Betrag exkl. MwST.]]*Tabelle13[[#This Row],[MwSt. Satz]],"Rg. Nicht in EUR")</f>
        <v>Rg. Nicht in EUR</v>
      </c>
      <c r="J398" s="37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7">
        <f t="shared" si="12"/>
        <v>0</v>
      </c>
      <c r="L398" s="37">
        <f t="shared" si="13"/>
        <v>0</v>
      </c>
    </row>
    <row r="399" spans="2:12" x14ac:dyDescent="0.3">
      <c r="B399" s="42"/>
      <c r="C399" s="34"/>
      <c r="D399" s="34"/>
      <c r="E399" s="38"/>
      <c r="F399" s="35" t="s">
        <v>38</v>
      </c>
      <c r="G399" s="50"/>
      <c r="H399" s="39">
        <v>7.6999999999999999E-2</v>
      </c>
      <c r="I399" s="36" t="str">
        <f>IF(F399="EUR",Tabelle13[[#This Row],[Betrag exkl. MwST.]]*Tabelle13[[#This Row],[MwSt. Satz]],"Rg. Nicht in EUR")</f>
        <v>Rg. Nicht in EUR</v>
      </c>
      <c r="J399" s="37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7">
        <f t="shared" si="12"/>
        <v>0</v>
      </c>
      <c r="L399" s="37">
        <f t="shared" si="13"/>
        <v>0</v>
      </c>
    </row>
    <row r="400" spans="2:12" x14ac:dyDescent="0.3">
      <c r="B400" s="42"/>
      <c r="C400" s="34"/>
      <c r="D400" s="34"/>
      <c r="E400" s="38"/>
      <c r="F400" s="35" t="s">
        <v>38</v>
      </c>
      <c r="G400" s="50"/>
      <c r="H400" s="39">
        <v>7.6999999999999999E-2</v>
      </c>
      <c r="I400" s="36" t="str">
        <f>IF(F400="EUR",Tabelle13[[#This Row],[Betrag exkl. MwST.]]*Tabelle13[[#This Row],[MwSt. Satz]],"Rg. Nicht in EUR")</f>
        <v>Rg. Nicht in EUR</v>
      </c>
      <c r="J400" s="37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7">
        <f t="shared" si="12"/>
        <v>0</v>
      </c>
      <c r="L400" s="37">
        <f t="shared" si="13"/>
        <v>0</v>
      </c>
    </row>
    <row r="401" spans="2:12" x14ac:dyDescent="0.3">
      <c r="B401" s="42"/>
      <c r="C401" s="34"/>
      <c r="D401" s="34"/>
      <c r="E401" s="38"/>
      <c r="F401" s="35" t="s">
        <v>38</v>
      </c>
      <c r="G401" s="50"/>
      <c r="H401" s="39">
        <v>7.6999999999999999E-2</v>
      </c>
      <c r="I401" s="36" t="str">
        <f>IF(F401="EUR",Tabelle13[[#This Row],[Betrag exkl. MwST.]]*Tabelle13[[#This Row],[MwSt. Satz]],"Rg. Nicht in EUR")</f>
        <v>Rg. Nicht in EUR</v>
      </c>
      <c r="J401" s="37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7">
        <f t="shared" si="12"/>
        <v>0</v>
      </c>
      <c r="L401" s="37">
        <f t="shared" si="13"/>
        <v>0</v>
      </c>
    </row>
    <row r="402" spans="2:12" x14ac:dyDescent="0.3">
      <c r="B402" s="42"/>
      <c r="C402" s="34"/>
      <c r="D402" s="34"/>
      <c r="E402" s="38"/>
      <c r="F402" s="35" t="s">
        <v>38</v>
      </c>
      <c r="G402" s="50"/>
      <c r="H402" s="39">
        <v>7.6999999999999999E-2</v>
      </c>
      <c r="I402" s="36" t="str">
        <f>IF(F402="EUR",Tabelle13[[#This Row],[Betrag exkl. MwST.]]*Tabelle13[[#This Row],[MwSt. Satz]],"Rg. Nicht in EUR")</f>
        <v>Rg. Nicht in EUR</v>
      </c>
      <c r="J402" s="37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7">
        <f t="shared" si="12"/>
        <v>0</v>
      </c>
      <c r="L402" s="37">
        <f t="shared" si="13"/>
        <v>0</v>
      </c>
    </row>
    <row r="403" spans="2:12" x14ac:dyDescent="0.3">
      <c r="B403" s="42"/>
      <c r="C403" s="34"/>
      <c r="D403" s="34"/>
      <c r="E403" s="38"/>
      <c r="F403" s="35" t="s">
        <v>38</v>
      </c>
      <c r="G403" s="50"/>
      <c r="H403" s="39">
        <v>7.6999999999999999E-2</v>
      </c>
      <c r="I403" s="36" t="str">
        <f>IF(F403="EUR",Tabelle13[[#This Row],[Betrag exkl. MwST.]]*Tabelle13[[#This Row],[MwSt. Satz]],"Rg. Nicht in EUR")</f>
        <v>Rg. Nicht in EUR</v>
      </c>
      <c r="J403" s="37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7">
        <f t="shared" si="12"/>
        <v>0</v>
      </c>
      <c r="L403" s="37">
        <f t="shared" si="13"/>
        <v>0</v>
      </c>
    </row>
    <row r="404" spans="2:12" x14ac:dyDescent="0.3">
      <c r="B404" s="42"/>
      <c r="C404" s="34"/>
      <c r="D404" s="34"/>
      <c r="E404" s="38"/>
      <c r="F404" s="35" t="s">
        <v>38</v>
      </c>
      <c r="G404" s="50"/>
      <c r="H404" s="39">
        <v>7.6999999999999999E-2</v>
      </c>
      <c r="I404" s="36" t="str">
        <f>IF(F404="EUR",Tabelle13[[#This Row],[Betrag exkl. MwST.]]*Tabelle13[[#This Row],[MwSt. Satz]],"Rg. Nicht in EUR")</f>
        <v>Rg. Nicht in EUR</v>
      </c>
      <c r="J404" s="37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7">
        <f t="shared" si="12"/>
        <v>0</v>
      </c>
      <c r="L404" s="37">
        <f t="shared" si="13"/>
        <v>0</v>
      </c>
    </row>
    <row r="405" spans="2:12" x14ac:dyDescent="0.3">
      <c r="B405" s="42"/>
      <c r="C405" s="34"/>
      <c r="D405" s="34"/>
      <c r="E405" s="38"/>
      <c r="F405" s="35" t="s">
        <v>38</v>
      </c>
      <c r="G405" s="50"/>
      <c r="H405" s="39">
        <v>7.6999999999999999E-2</v>
      </c>
      <c r="I405" s="36" t="str">
        <f>IF(F405="EUR",Tabelle13[[#This Row],[Betrag exkl. MwST.]]*Tabelle13[[#This Row],[MwSt. Satz]],"Rg. Nicht in EUR")</f>
        <v>Rg. Nicht in EUR</v>
      </c>
      <c r="J405" s="37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7">
        <f t="shared" si="12"/>
        <v>0</v>
      </c>
      <c r="L405" s="37">
        <f t="shared" si="13"/>
        <v>0</v>
      </c>
    </row>
    <row r="406" spans="2:12" x14ac:dyDescent="0.3">
      <c r="B406" s="42"/>
      <c r="C406" s="34"/>
      <c r="D406" s="34"/>
      <c r="E406" s="38"/>
      <c r="F406" s="35" t="s">
        <v>38</v>
      </c>
      <c r="G406" s="50"/>
      <c r="H406" s="39">
        <v>7.6999999999999999E-2</v>
      </c>
      <c r="I406" s="36" t="str">
        <f>IF(F406="EUR",Tabelle13[[#This Row],[Betrag exkl. MwST.]]*Tabelle13[[#This Row],[MwSt. Satz]],"Rg. Nicht in EUR")</f>
        <v>Rg. Nicht in EUR</v>
      </c>
      <c r="J406" s="37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7">
        <f t="shared" si="12"/>
        <v>0</v>
      </c>
      <c r="L406" s="37">
        <f t="shared" si="13"/>
        <v>0</v>
      </c>
    </row>
    <row r="407" spans="2:12" x14ac:dyDescent="0.3">
      <c r="B407" s="42"/>
      <c r="C407" s="34"/>
      <c r="D407" s="34"/>
      <c r="E407" s="38"/>
      <c r="F407" s="35" t="s">
        <v>38</v>
      </c>
      <c r="G407" s="50"/>
      <c r="H407" s="39">
        <v>7.6999999999999999E-2</v>
      </c>
      <c r="I407" s="36" t="str">
        <f>IF(F407="EUR",Tabelle13[[#This Row],[Betrag exkl. MwST.]]*Tabelle13[[#This Row],[MwSt. Satz]],"Rg. Nicht in EUR")</f>
        <v>Rg. Nicht in EUR</v>
      </c>
      <c r="J407" s="37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7">
        <f t="shared" si="12"/>
        <v>0</v>
      </c>
      <c r="L407" s="37">
        <f t="shared" si="13"/>
        <v>0</v>
      </c>
    </row>
    <row r="408" spans="2:12" x14ac:dyDescent="0.3">
      <c r="B408" s="42"/>
      <c r="C408" s="34"/>
      <c r="D408" s="34"/>
      <c r="E408" s="38"/>
      <c r="F408" s="35" t="s">
        <v>38</v>
      </c>
      <c r="G408" s="50"/>
      <c r="H408" s="39">
        <v>7.6999999999999999E-2</v>
      </c>
      <c r="I408" s="36" t="str">
        <f>IF(F408="EUR",Tabelle13[[#This Row],[Betrag exkl. MwST.]]*Tabelle13[[#This Row],[MwSt. Satz]],"Rg. Nicht in EUR")</f>
        <v>Rg. Nicht in EUR</v>
      </c>
      <c r="J408" s="37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7">
        <f t="shared" si="12"/>
        <v>0</v>
      </c>
      <c r="L408" s="37">
        <f t="shared" si="13"/>
        <v>0</v>
      </c>
    </row>
    <row r="409" spans="2:12" x14ac:dyDescent="0.3">
      <c r="B409" s="42"/>
      <c r="C409" s="34"/>
      <c r="D409" s="34"/>
      <c r="E409" s="38"/>
      <c r="F409" s="35" t="s">
        <v>38</v>
      </c>
      <c r="G409" s="50"/>
      <c r="H409" s="39">
        <v>7.6999999999999999E-2</v>
      </c>
      <c r="I409" s="36" t="str">
        <f>IF(F409="EUR",Tabelle13[[#This Row],[Betrag exkl. MwST.]]*Tabelle13[[#This Row],[MwSt. Satz]],"Rg. Nicht in EUR")</f>
        <v>Rg. Nicht in EUR</v>
      </c>
      <c r="J409" s="37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7">
        <f t="shared" si="12"/>
        <v>0</v>
      </c>
      <c r="L409" s="37">
        <f t="shared" si="13"/>
        <v>0</v>
      </c>
    </row>
    <row r="410" spans="2:12" x14ac:dyDescent="0.3">
      <c r="B410" s="42"/>
      <c r="C410" s="34"/>
      <c r="D410" s="34"/>
      <c r="E410" s="38"/>
      <c r="F410" s="35" t="s">
        <v>38</v>
      </c>
      <c r="G410" s="50"/>
      <c r="H410" s="39">
        <v>7.6999999999999999E-2</v>
      </c>
      <c r="I410" s="36" t="str">
        <f>IF(F410="EUR",Tabelle13[[#This Row],[Betrag exkl. MwST.]]*Tabelle13[[#This Row],[MwSt. Satz]],"Rg. Nicht in EUR")</f>
        <v>Rg. Nicht in EUR</v>
      </c>
      <c r="J410" s="37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7">
        <f t="shared" si="12"/>
        <v>0</v>
      </c>
      <c r="L410" s="37">
        <f t="shared" si="13"/>
        <v>0</v>
      </c>
    </row>
    <row r="411" spans="2:12" x14ac:dyDescent="0.3">
      <c r="B411" s="42"/>
      <c r="C411" s="34"/>
      <c r="D411" s="34"/>
      <c r="E411" s="38"/>
      <c r="F411" s="35" t="s">
        <v>38</v>
      </c>
      <c r="G411" s="50"/>
      <c r="H411" s="39">
        <v>7.6999999999999999E-2</v>
      </c>
      <c r="I411" s="36" t="str">
        <f>IF(F411="EUR",Tabelle13[[#This Row],[Betrag exkl. MwST.]]*Tabelle13[[#This Row],[MwSt. Satz]],"Rg. Nicht in EUR")</f>
        <v>Rg. Nicht in EUR</v>
      </c>
      <c r="J411" s="37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7">
        <f t="shared" si="12"/>
        <v>0</v>
      </c>
      <c r="L411" s="37">
        <f t="shared" si="13"/>
        <v>0</v>
      </c>
    </row>
    <row r="412" spans="2:12" x14ac:dyDescent="0.3">
      <c r="B412" s="42"/>
      <c r="C412" s="34"/>
      <c r="D412" s="34"/>
      <c r="E412" s="38"/>
      <c r="F412" s="35" t="s">
        <v>38</v>
      </c>
      <c r="G412" s="50"/>
      <c r="H412" s="39">
        <v>7.6999999999999999E-2</v>
      </c>
      <c r="I412" s="36" t="str">
        <f>IF(F412="EUR",Tabelle13[[#This Row],[Betrag exkl. MwST.]]*Tabelle13[[#This Row],[MwSt. Satz]],"Rg. Nicht in EUR")</f>
        <v>Rg. Nicht in EUR</v>
      </c>
      <c r="J412" s="37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7">
        <f t="shared" si="12"/>
        <v>0</v>
      </c>
      <c r="L412" s="37">
        <f t="shared" si="13"/>
        <v>0</v>
      </c>
    </row>
    <row r="413" spans="2:12" x14ac:dyDescent="0.3">
      <c r="B413" s="42"/>
      <c r="C413" s="34"/>
      <c r="D413" s="34"/>
      <c r="E413" s="38"/>
      <c r="F413" s="35" t="s">
        <v>38</v>
      </c>
      <c r="G413" s="50"/>
      <c r="H413" s="39">
        <v>7.6999999999999999E-2</v>
      </c>
      <c r="I413" s="36" t="str">
        <f>IF(F413="EUR",Tabelle13[[#This Row],[Betrag exkl. MwST.]]*Tabelle13[[#This Row],[MwSt. Satz]],"Rg. Nicht in EUR")</f>
        <v>Rg. Nicht in EUR</v>
      </c>
      <c r="J413" s="37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7">
        <f t="shared" si="12"/>
        <v>0</v>
      </c>
      <c r="L413" s="37">
        <f t="shared" si="13"/>
        <v>0</v>
      </c>
    </row>
    <row r="414" spans="2:12" x14ac:dyDescent="0.3">
      <c r="B414" s="42"/>
      <c r="C414" s="34"/>
      <c r="D414" s="34"/>
      <c r="E414" s="38"/>
      <c r="F414" s="35" t="s">
        <v>38</v>
      </c>
      <c r="G414" s="50"/>
      <c r="H414" s="39">
        <v>7.6999999999999999E-2</v>
      </c>
      <c r="I414" s="36" t="str">
        <f>IF(F414="EUR",Tabelle13[[#This Row],[Betrag exkl. MwST.]]*Tabelle13[[#This Row],[MwSt. Satz]],"Rg. Nicht in EUR")</f>
        <v>Rg. Nicht in EUR</v>
      </c>
      <c r="J414" s="37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7">
        <f t="shared" si="12"/>
        <v>0</v>
      </c>
      <c r="L414" s="37">
        <f t="shared" si="13"/>
        <v>0</v>
      </c>
    </row>
    <row r="415" spans="2:12" x14ac:dyDescent="0.3">
      <c r="B415" s="42"/>
      <c r="C415" s="34"/>
      <c r="D415" s="34"/>
      <c r="E415" s="38"/>
      <c r="F415" s="35" t="s">
        <v>38</v>
      </c>
      <c r="G415" s="50"/>
      <c r="H415" s="39">
        <v>7.6999999999999999E-2</v>
      </c>
      <c r="I415" s="36" t="str">
        <f>IF(F415="EUR",Tabelle13[[#This Row],[Betrag exkl. MwST.]]*Tabelle13[[#This Row],[MwSt. Satz]],"Rg. Nicht in EUR")</f>
        <v>Rg. Nicht in EUR</v>
      </c>
      <c r="J415" s="37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7">
        <f t="shared" si="12"/>
        <v>0</v>
      </c>
      <c r="L415" s="37">
        <f t="shared" si="13"/>
        <v>0</v>
      </c>
    </row>
    <row r="416" spans="2:12" x14ac:dyDescent="0.3">
      <c r="B416" s="42"/>
      <c r="C416" s="34"/>
      <c r="D416" s="34"/>
      <c r="E416" s="38"/>
      <c r="F416" s="35" t="s">
        <v>38</v>
      </c>
      <c r="G416" s="50"/>
      <c r="H416" s="39">
        <v>7.6999999999999999E-2</v>
      </c>
      <c r="I416" s="36" t="str">
        <f>IF(F416="EUR",Tabelle13[[#This Row],[Betrag exkl. MwST.]]*Tabelle13[[#This Row],[MwSt. Satz]],"Rg. Nicht in EUR")</f>
        <v>Rg. Nicht in EUR</v>
      </c>
      <c r="J416" s="37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7">
        <f t="shared" si="12"/>
        <v>0</v>
      </c>
      <c r="L416" s="37">
        <f t="shared" si="13"/>
        <v>0</v>
      </c>
    </row>
    <row r="417" spans="2:12" x14ac:dyDescent="0.3">
      <c r="B417" s="42"/>
      <c r="C417" s="34"/>
      <c r="D417" s="34"/>
      <c r="E417" s="38"/>
      <c r="F417" s="35" t="s">
        <v>38</v>
      </c>
      <c r="G417" s="50"/>
      <c r="H417" s="39">
        <v>7.6999999999999999E-2</v>
      </c>
      <c r="I417" s="36" t="str">
        <f>IF(F417="EUR",Tabelle13[[#This Row],[Betrag exkl. MwST.]]*Tabelle13[[#This Row],[MwSt. Satz]],"Rg. Nicht in EUR")</f>
        <v>Rg. Nicht in EUR</v>
      </c>
      <c r="J417" s="37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7">
        <f t="shared" si="12"/>
        <v>0</v>
      </c>
      <c r="L417" s="37">
        <f t="shared" si="13"/>
        <v>0</v>
      </c>
    </row>
    <row r="418" spans="2:12" x14ac:dyDescent="0.3">
      <c r="B418" s="42"/>
      <c r="C418" s="34"/>
      <c r="D418" s="34"/>
      <c r="E418" s="38"/>
      <c r="F418" s="35" t="s">
        <v>38</v>
      </c>
      <c r="G418" s="50"/>
      <c r="H418" s="39">
        <v>7.6999999999999999E-2</v>
      </c>
      <c r="I418" s="36" t="str">
        <f>IF(F418="EUR",Tabelle13[[#This Row],[Betrag exkl. MwST.]]*Tabelle13[[#This Row],[MwSt. Satz]],"Rg. Nicht in EUR")</f>
        <v>Rg. Nicht in EUR</v>
      </c>
      <c r="J418" s="37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7">
        <f t="shared" si="12"/>
        <v>0</v>
      </c>
      <c r="L418" s="37">
        <f t="shared" si="13"/>
        <v>0</v>
      </c>
    </row>
    <row r="419" spans="2:12" x14ac:dyDescent="0.3">
      <c r="B419" s="42"/>
      <c r="C419" s="34"/>
      <c r="D419" s="34"/>
      <c r="E419" s="38"/>
      <c r="F419" s="35" t="s">
        <v>38</v>
      </c>
      <c r="G419" s="50"/>
      <c r="H419" s="39">
        <v>7.6999999999999999E-2</v>
      </c>
      <c r="I419" s="36" t="str">
        <f>IF(F419="EUR",Tabelle13[[#This Row],[Betrag exkl. MwST.]]*Tabelle13[[#This Row],[MwSt. Satz]],"Rg. Nicht in EUR")</f>
        <v>Rg. Nicht in EUR</v>
      </c>
      <c r="J419" s="37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7">
        <f t="shared" si="12"/>
        <v>0</v>
      </c>
      <c r="L419" s="37">
        <f t="shared" si="13"/>
        <v>0</v>
      </c>
    </row>
    <row r="420" spans="2:12" x14ac:dyDescent="0.3">
      <c r="B420" s="42"/>
      <c r="C420" s="34"/>
      <c r="D420" s="34"/>
      <c r="E420" s="38"/>
      <c r="F420" s="35" t="s">
        <v>38</v>
      </c>
      <c r="G420" s="50"/>
      <c r="H420" s="39">
        <v>7.6999999999999999E-2</v>
      </c>
      <c r="I420" s="36" t="str">
        <f>IF(F420="EUR",Tabelle13[[#This Row],[Betrag exkl. MwST.]]*Tabelle13[[#This Row],[MwSt. Satz]],"Rg. Nicht in EUR")</f>
        <v>Rg. Nicht in EUR</v>
      </c>
      <c r="J420" s="37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7">
        <f t="shared" si="12"/>
        <v>0</v>
      </c>
      <c r="L420" s="37">
        <f t="shared" si="13"/>
        <v>0</v>
      </c>
    </row>
    <row r="421" spans="2:12" x14ac:dyDescent="0.3">
      <c r="B421" s="42"/>
      <c r="C421" s="34"/>
      <c r="D421" s="34"/>
      <c r="E421" s="38"/>
      <c r="F421" s="35" t="s">
        <v>38</v>
      </c>
      <c r="G421" s="50"/>
      <c r="H421" s="39">
        <v>7.6999999999999999E-2</v>
      </c>
      <c r="I421" s="36" t="str">
        <f>IF(F421="EUR",Tabelle13[[#This Row],[Betrag exkl. MwST.]]*Tabelle13[[#This Row],[MwSt. Satz]],"Rg. Nicht in EUR")</f>
        <v>Rg. Nicht in EUR</v>
      </c>
      <c r="J421" s="37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7">
        <f t="shared" si="12"/>
        <v>0</v>
      </c>
      <c r="L421" s="37">
        <f t="shared" si="13"/>
        <v>0</v>
      </c>
    </row>
    <row r="422" spans="2:12" x14ac:dyDescent="0.3">
      <c r="B422" s="42"/>
      <c r="C422" s="34"/>
      <c r="D422" s="34"/>
      <c r="E422" s="38"/>
      <c r="F422" s="35" t="s">
        <v>38</v>
      </c>
      <c r="G422" s="50"/>
      <c r="H422" s="39">
        <v>7.6999999999999999E-2</v>
      </c>
      <c r="I422" s="36" t="str">
        <f>IF(F422="EUR",Tabelle13[[#This Row],[Betrag exkl. MwST.]]*Tabelle13[[#This Row],[MwSt. Satz]],"Rg. Nicht in EUR")</f>
        <v>Rg. Nicht in EUR</v>
      </c>
      <c r="J422" s="37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7">
        <f t="shared" si="12"/>
        <v>0</v>
      </c>
      <c r="L422" s="37">
        <f t="shared" si="13"/>
        <v>0</v>
      </c>
    </row>
    <row r="423" spans="2:12" x14ac:dyDescent="0.3">
      <c r="B423" s="42"/>
      <c r="C423" s="34"/>
      <c r="D423" s="34"/>
      <c r="E423" s="38"/>
      <c r="F423" s="35" t="s">
        <v>38</v>
      </c>
      <c r="G423" s="50"/>
      <c r="H423" s="39">
        <v>7.6999999999999999E-2</v>
      </c>
      <c r="I423" s="36" t="str">
        <f>IF(F423="EUR",Tabelle13[[#This Row],[Betrag exkl. MwST.]]*Tabelle13[[#This Row],[MwSt. Satz]],"Rg. Nicht in EUR")</f>
        <v>Rg. Nicht in EUR</v>
      </c>
      <c r="J423" s="37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7">
        <f t="shared" si="12"/>
        <v>0</v>
      </c>
      <c r="L423" s="37">
        <f t="shared" si="13"/>
        <v>0</v>
      </c>
    </row>
    <row r="424" spans="2:12" x14ac:dyDescent="0.3">
      <c r="B424" s="42"/>
      <c r="C424" s="34"/>
      <c r="D424" s="34"/>
      <c r="E424" s="38"/>
      <c r="F424" s="35" t="s">
        <v>38</v>
      </c>
      <c r="G424" s="50"/>
      <c r="H424" s="39">
        <v>7.6999999999999999E-2</v>
      </c>
      <c r="I424" s="36" t="str">
        <f>IF(F424="EUR",Tabelle13[[#This Row],[Betrag exkl. MwST.]]*Tabelle13[[#This Row],[MwSt. Satz]],"Rg. Nicht in EUR")</f>
        <v>Rg. Nicht in EUR</v>
      </c>
      <c r="J424" s="37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7">
        <f t="shared" si="12"/>
        <v>0</v>
      </c>
      <c r="L424" s="37">
        <f t="shared" si="13"/>
        <v>0</v>
      </c>
    </row>
    <row r="425" spans="2:12" x14ac:dyDescent="0.3">
      <c r="B425" s="42"/>
      <c r="C425" s="34"/>
      <c r="D425" s="34"/>
      <c r="E425" s="38"/>
      <c r="F425" s="35" t="s">
        <v>38</v>
      </c>
      <c r="G425" s="50"/>
      <c r="H425" s="39">
        <v>7.6999999999999999E-2</v>
      </c>
      <c r="I425" s="36" t="str">
        <f>IF(F425="EUR",Tabelle13[[#This Row],[Betrag exkl. MwST.]]*Tabelle13[[#This Row],[MwSt. Satz]],"Rg. Nicht in EUR")</f>
        <v>Rg. Nicht in EUR</v>
      </c>
      <c r="J425" s="37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7">
        <f t="shared" si="12"/>
        <v>0</v>
      </c>
      <c r="L425" s="37">
        <f t="shared" si="13"/>
        <v>0</v>
      </c>
    </row>
    <row r="426" spans="2:12" x14ac:dyDescent="0.3">
      <c r="B426" s="42"/>
      <c r="C426" s="34"/>
      <c r="D426" s="34"/>
      <c r="E426" s="38"/>
      <c r="F426" s="35" t="s">
        <v>38</v>
      </c>
      <c r="G426" s="50"/>
      <c r="H426" s="39">
        <v>7.6999999999999999E-2</v>
      </c>
      <c r="I426" s="36" t="str">
        <f>IF(F426="EUR",Tabelle13[[#This Row],[Betrag exkl. MwST.]]*Tabelle13[[#This Row],[MwSt. Satz]],"Rg. Nicht in EUR")</f>
        <v>Rg. Nicht in EUR</v>
      </c>
      <c r="J426" s="37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7">
        <f t="shared" si="12"/>
        <v>0</v>
      </c>
      <c r="L426" s="37">
        <f t="shared" si="13"/>
        <v>0</v>
      </c>
    </row>
    <row r="427" spans="2:12" x14ac:dyDescent="0.3">
      <c r="B427" s="42"/>
      <c r="C427" s="34"/>
      <c r="D427" s="34"/>
      <c r="E427" s="38"/>
      <c r="F427" s="35" t="s">
        <v>38</v>
      </c>
      <c r="G427" s="50"/>
      <c r="H427" s="39">
        <v>7.6999999999999999E-2</v>
      </c>
      <c r="I427" s="36" t="str">
        <f>IF(F427="EUR",Tabelle13[[#This Row],[Betrag exkl. MwST.]]*Tabelle13[[#This Row],[MwSt. Satz]],"Rg. Nicht in EUR")</f>
        <v>Rg. Nicht in EUR</v>
      </c>
      <c r="J427" s="37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7">
        <f t="shared" si="12"/>
        <v>0</v>
      </c>
      <c r="L427" s="37">
        <f t="shared" si="13"/>
        <v>0</v>
      </c>
    </row>
    <row r="428" spans="2:12" x14ac:dyDescent="0.3">
      <c r="B428" s="42"/>
      <c r="C428" s="34"/>
      <c r="D428" s="34"/>
      <c r="E428" s="38"/>
      <c r="F428" s="35" t="s">
        <v>38</v>
      </c>
      <c r="G428" s="50"/>
      <c r="H428" s="39">
        <v>7.6999999999999999E-2</v>
      </c>
      <c r="I428" s="36" t="str">
        <f>IF(F428="EUR",Tabelle13[[#This Row],[Betrag exkl. MwST.]]*Tabelle13[[#This Row],[MwSt. Satz]],"Rg. Nicht in EUR")</f>
        <v>Rg. Nicht in EUR</v>
      </c>
      <c r="J428" s="37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7">
        <f t="shared" si="12"/>
        <v>0</v>
      </c>
      <c r="L428" s="37">
        <f t="shared" si="13"/>
        <v>0</v>
      </c>
    </row>
    <row r="429" spans="2:12" x14ac:dyDescent="0.3">
      <c r="B429" s="42"/>
      <c r="C429" s="34"/>
      <c r="D429" s="34"/>
      <c r="E429" s="38"/>
      <c r="F429" s="35" t="s">
        <v>38</v>
      </c>
      <c r="G429" s="50"/>
      <c r="H429" s="39">
        <v>7.6999999999999999E-2</v>
      </c>
      <c r="I429" s="36" t="str">
        <f>IF(F429="EUR",Tabelle13[[#This Row],[Betrag exkl. MwST.]]*Tabelle13[[#This Row],[MwSt. Satz]],"Rg. Nicht in EUR")</f>
        <v>Rg. Nicht in EUR</v>
      </c>
      <c r="J429" s="37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7">
        <f t="shared" si="12"/>
        <v>0</v>
      </c>
      <c r="L429" s="37">
        <f t="shared" si="13"/>
        <v>0</v>
      </c>
    </row>
    <row r="430" spans="2:12" x14ac:dyDescent="0.3">
      <c r="B430" s="42"/>
      <c r="C430" s="34"/>
      <c r="D430" s="34"/>
      <c r="E430" s="38"/>
      <c r="F430" s="35" t="s">
        <v>38</v>
      </c>
      <c r="G430" s="50"/>
      <c r="H430" s="39">
        <v>7.6999999999999999E-2</v>
      </c>
      <c r="I430" s="36" t="str">
        <f>IF(F430="EUR",Tabelle13[[#This Row],[Betrag exkl. MwST.]]*Tabelle13[[#This Row],[MwSt. Satz]],"Rg. Nicht in EUR")</f>
        <v>Rg. Nicht in EUR</v>
      </c>
      <c r="J430" s="37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7">
        <f t="shared" si="12"/>
        <v>0</v>
      </c>
      <c r="L430" s="37">
        <f t="shared" si="13"/>
        <v>0</v>
      </c>
    </row>
    <row r="431" spans="2:12" x14ac:dyDescent="0.3">
      <c r="B431" s="42"/>
      <c r="C431" s="34"/>
      <c r="D431" s="34"/>
      <c r="E431" s="38"/>
      <c r="F431" s="35" t="s">
        <v>38</v>
      </c>
      <c r="G431" s="50"/>
      <c r="H431" s="39">
        <v>7.6999999999999999E-2</v>
      </c>
      <c r="I431" s="36" t="str">
        <f>IF(F431="EUR",Tabelle13[[#This Row],[Betrag exkl. MwST.]]*Tabelle13[[#This Row],[MwSt. Satz]],"Rg. Nicht in EUR")</f>
        <v>Rg. Nicht in EUR</v>
      </c>
      <c r="J431" s="37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7">
        <f t="shared" si="12"/>
        <v>0</v>
      </c>
      <c r="L431" s="37">
        <f t="shared" si="13"/>
        <v>0</v>
      </c>
    </row>
    <row r="432" spans="2:12" x14ac:dyDescent="0.3">
      <c r="B432" s="42"/>
      <c r="C432" s="34"/>
      <c r="D432" s="34"/>
      <c r="E432" s="38"/>
      <c r="F432" s="35" t="s">
        <v>38</v>
      </c>
      <c r="G432" s="50"/>
      <c r="H432" s="39">
        <v>7.6999999999999999E-2</v>
      </c>
      <c r="I432" s="36" t="str">
        <f>IF(F432="EUR",Tabelle13[[#This Row],[Betrag exkl. MwST.]]*Tabelle13[[#This Row],[MwSt. Satz]],"Rg. Nicht in EUR")</f>
        <v>Rg. Nicht in EUR</v>
      </c>
      <c r="J432" s="37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7">
        <f t="shared" si="12"/>
        <v>0</v>
      </c>
      <c r="L432" s="37">
        <f t="shared" si="13"/>
        <v>0</v>
      </c>
    </row>
    <row r="433" spans="2:12" x14ac:dyDescent="0.3">
      <c r="B433" s="42"/>
      <c r="C433" s="34"/>
      <c r="D433" s="34"/>
      <c r="E433" s="38"/>
      <c r="F433" s="35" t="s">
        <v>38</v>
      </c>
      <c r="G433" s="50"/>
      <c r="H433" s="39">
        <v>7.6999999999999999E-2</v>
      </c>
      <c r="I433" s="36" t="str">
        <f>IF(F433="EUR",Tabelle13[[#This Row],[Betrag exkl. MwST.]]*Tabelle13[[#This Row],[MwSt. Satz]],"Rg. Nicht in EUR")</f>
        <v>Rg. Nicht in EUR</v>
      </c>
      <c r="J433" s="37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7">
        <f t="shared" si="12"/>
        <v>0</v>
      </c>
      <c r="L433" s="37">
        <f t="shared" si="13"/>
        <v>0</v>
      </c>
    </row>
    <row r="434" spans="2:12" x14ac:dyDescent="0.3">
      <c r="B434" s="42"/>
      <c r="C434" s="34"/>
      <c r="D434" s="34"/>
      <c r="E434" s="38"/>
      <c r="F434" s="35" t="s">
        <v>38</v>
      </c>
      <c r="G434" s="50"/>
      <c r="H434" s="39">
        <v>7.6999999999999999E-2</v>
      </c>
      <c r="I434" s="36" t="str">
        <f>IF(F434="EUR",Tabelle13[[#This Row],[Betrag exkl. MwST.]]*Tabelle13[[#This Row],[MwSt. Satz]],"Rg. Nicht in EUR")</f>
        <v>Rg. Nicht in EUR</v>
      </c>
      <c r="J434" s="37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7">
        <f t="shared" si="12"/>
        <v>0</v>
      </c>
      <c r="L434" s="37">
        <f t="shared" si="13"/>
        <v>0</v>
      </c>
    </row>
    <row r="435" spans="2:12" x14ac:dyDescent="0.3">
      <c r="B435" s="42"/>
      <c r="C435" s="34"/>
      <c r="D435" s="34"/>
      <c r="E435" s="38"/>
      <c r="F435" s="35" t="s">
        <v>38</v>
      </c>
      <c r="G435" s="50"/>
      <c r="H435" s="39">
        <v>7.6999999999999999E-2</v>
      </c>
      <c r="I435" s="36" t="str">
        <f>IF(F435="EUR",Tabelle13[[#This Row],[Betrag exkl. MwST.]]*Tabelle13[[#This Row],[MwSt. Satz]],"Rg. Nicht in EUR")</f>
        <v>Rg. Nicht in EUR</v>
      </c>
      <c r="J435" s="37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7">
        <f t="shared" si="12"/>
        <v>0</v>
      </c>
      <c r="L435" s="37">
        <f t="shared" si="13"/>
        <v>0</v>
      </c>
    </row>
    <row r="436" spans="2:12" x14ac:dyDescent="0.3">
      <c r="B436" s="42"/>
      <c r="C436" s="34"/>
      <c r="D436" s="34"/>
      <c r="E436" s="38"/>
      <c r="F436" s="35" t="s">
        <v>38</v>
      </c>
      <c r="G436" s="50"/>
      <c r="H436" s="39">
        <v>7.6999999999999999E-2</v>
      </c>
      <c r="I436" s="36" t="str">
        <f>IF(F436="EUR",Tabelle13[[#This Row],[Betrag exkl. MwST.]]*Tabelle13[[#This Row],[MwSt. Satz]],"Rg. Nicht in EUR")</f>
        <v>Rg. Nicht in EUR</v>
      </c>
      <c r="J436" s="37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7">
        <f t="shared" si="12"/>
        <v>0</v>
      </c>
      <c r="L436" s="37">
        <f t="shared" si="13"/>
        <v>0</v>
      </c>
    </row>
    <row r="437" spans="2:12" x14ac:dyDescent="0.3">
      <c r="B437" s="42"/>
      <c r="C437" s="34"/>
      <c r="D437" s="34"/>
      <c r="E437" s="38"/>
      <c r="F437" s="35" t="s">
        <v>38</v>
      </c>
      <c r="G437" s="50"/>
      <c r="H437" s="39">
        <v>7.6999999999999999E-2</v>
      </c>
      <c r="I437" s="36" t="str">
        <f>IF(F437="EUR",Tabelle13[[#This Row],[Betrag exkl. MwST.]]*Tabelle13[[#This Row],[MwSt. Satz]],"Rg. Nicht in EUR")</f>
        <v>Rg. Nicht in EUR</v>
      </c>
      <c r="J437" s="37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7">
        <f t="shared" si="12"/>
        <v>0</v>
      </c>
      <c r="L437" s="37">
        <f t="shared" si="13"/>
        <v>0</v>
      </c>
    </row>
    <row r="438" spans="2:12" x14ac:dyDescent="0.3">
      <c r="B438" s="42"/>
      <c r="C438" s="34"/>
      <c r="D438" s="34"/>
      <c r="E438" s="38"/>
      <c r="F438" s="35" t="s">
        <v>38</v>
      </c>
      <c r="G438" s="50"/>
      <c r="H438" s="39">
        <v>7.6999999999999999E-2</v>
      </c>
      <c r="I438" s="36" t="str">
        <f>IF(F438="EUR",Tabelle13[[#This Row],[Betrag exkl. MwST.]]*Tabelle13[[#This Row],[MwSt. Satz]],"Rg. Nicht in EUR")</f>
        <v>Rg. Nicht in EUR</v>
      </c>
      <c r="J438" s="37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7">
        <f t="shared" si="12"/>
        <v>0</v>
      </c>
      <c r="L438" s="37">
        <f t="shared" si="13"/>
        <v>0</v>
      </c>
    </row>
    <row r="439" spans="2:12" x14ac:dyDescent="0.3">
      <c r="B439" s="42"/>
      <c r="C439" s="34"/>
      <c r="D439" s="34"/>
      <c r="E439" s="38"/>
      <c r="F439" s="35" t="s">
        <v>38</v>
      </c>
      <c r="G439" s="50"/>
      <c r="H439" s="39">
        <v>7.6999999999999999E-2</v>
      </c>
      <c r="I439" s="36" t="str">
        <f>IF(F439="EUR",Tabelle13[[#This Row],[Betrag exkl. MwST.]]*Tabelle13[[#This Row],[MwSt. Satz]],"Rg. Nicht in EUR")</f>
        <v>Rg. Nicht in EUR</v>
      </c>
      <c r="J439" s="37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7">
        <f t="shared" si="12"/>
        <v>0</v>
      </c>
      <c r="L439" s="37">
        <f t="shared" si="13"/>
        <v>0</v>
      </c>
    </row>
    <row r="440" spans="2:12" x14ac:dyDescent="0.3">
      <c r="B440" s="42"/>
      <c r="C440" s="34"/>
      <c r="D440" s="34"/>
      <c r="E440" s="38"/>
      <c r="F440" s="35" t="s">
        <v>38</v>
      </c>
      <c r="G440" s="50"/>
      <c r="H440" s="39">
        <v>7.6999999999999999E-2</v>
      </c>
      <c r="I440" s="36" t="str">
        <f>IF(F440="EUR",Tabelle13[[#This Row],[Betrag exkl. MwST.]]*Tabelle13[[#This Row],[MwSt. Satz]],"Rg. Nicht in EUR")</f>
        <v>Rg. Nicht in EUR</v>
      </c>
      <c r="J440" s="37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7">
        <f t="shared" si="12"/>
        <v>0</v>
      </c>
      <c r="L440" s="37">
        <f t="shared" si="13"/>
        <v>0</v>
      </c>
    </row>
    <row r="441" spans="2:12" x14ac:dyDescent="0.3">
      <c r="B441" s="42"/>
      <c r="C441" s="34"/>
      <c r="D441" s="34"/>
      <c r="E441" s="38"/>
      <c r="F441" s="35" t="s">
        <v>38</v>
      </c>
      <c r="G441" s="50"/>
      <c r="H441" s="39">
        <v>7.6999999999999999E-2</v>
      </c>
      <c r="I441" s="36" t="str">
        <f>IF(F441="EUR",Tabelle13[[#This Row],[Betrag exkl. MwST.]]*Tabelle13[[#This Row],[MwSt. Satz]],"Rg. Nicht in EUR")</f>
        <v>Rg. Nicht in EUR</v>
      </c>
      <c r="J441" s="37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7">
        <f t="shared" si="12"/>
        <v>0</v>
      </c>
      <c r="L441" s="37">
        <f t="shared" si="13"/>
        <v>0</v>
      </c>
    </row>
    <row r="442" spans="2:12" x14ac:dyDescent="0.3">
      <c r="B442" s="42"/>
      <c r="C442" s="34"/>
      <c r="D442" s="34"/>
      <c r="E442" s="38"/>
      <c r="F442" s="35" t="s">
        <v>38</v>
      </c>
      <c r="G442" s="50"/>
      <c r="H442" s="39">
        <v>7.6999999999999999E-2</v>
      </c>
      <c r="I442" s="36" t="str">
        <f>IF(F442="EUR",Tabelle13[[#This Row],[Betrag exkl. MwST.]]*Tabelle13[[#This Row],[MwSt. Satz]],"Rg. Nicht in EUR")</f>
        <v>Rg. Nicht in EUR</v>
      </c>
      <c r="J442" s="37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7">
        <f t="shared" si="12"/>
        <v>0</v>
      </c>
      <c r="L442" s="37">
        <f t="shared" si="13"/>
        <v>0</v>
      </c>
    </row>
    <row r="443" spans="2:12" x14ac:dyDescent="0.3">
      <c r="B443" s="42"/>
      <c r="C443" s="34"/>
      <c r="D443" s="34"/>
      <c r="E443" s="38"/>
      <c r="F443" s="35" t="s">
        <v>38</v>
      </c>
      <c r="G443" s="50"/>
      <c r="H443" s="39">
        <v>7.6999999999999999E-2</v>
      </c>
      <c r="I443" s="36" t="str">
        <f>IF(F443="EUR",Tabelle13[[#This Row],[Betrag exkl. MwST.]]*Tabelle13[[#This Row],[MwSt. Satz]],"Rg. Nicht in EUR")</f>
        <v>Rg. Nicht in EUR</v>
      </c>
      <c r="J443" s="37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7">
        <f t="shared" si="12"/>
        <v>0</v>
      </c>
      <c r="L443" s="37">
        <f t="shared" si="13"/>
        <v>0</v>
      </c>
    </row>
    <row r="444" spans="2:12" x14ac:dyDescent="0.3">
      <c r="B444" s="42"/>
      <c r="C444" s="34"/>
      <c r="D444" s="34"/>
      <c r="E444" s="38"/>
      <c r="F444" s="35" t="s">
        <v>38</v>
      </c>
      <c r="G444" s="50"/>
      <c r="H444" s="39">
        <v>7.6999999999999999E-2</v>
      </c>
      <c r="I444" s="36" t="str">
        <f>IF(F444="EUR",Tabelle13[[#This Row],[Betrag exkl. MwST.]]*Tabelle13[[#This Row],[MwSt. Satz]],"Rg. Nicht in EUR")</f>
        <v>Rg. Nicht in EUR</v>
      </c>
      <c r="J444" s="37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7">
        <f t="shared" si="12"/>
        <v>0</v>
      </c>
      <c r="L444" s="37">
        <f t="shared" si="13"/>
        <v>0</v>
      </c>
    </row>
    <row r="445" spans="2:12" x14ac:dyDescent="0.3">
      <c r="B445" s="42"/>
      <c r="C445" s="34"/>
      <c r="D445" s="34"/>
      <c r="E445" s="38"/>
      <c r="F445" s="35" t="s">
        <v>38</v>
      </c>
      <c r="G445" s="50"/>
      <c r="H445" s="39">
        <v>7.6999999999999999E-2</v>
      </c>
      <c r="I445" s="36" t="str">
        <f>IF(F445="EUR",Tabelle13[[#This Row],[Betrag exkl. MwST.]]*Tabelle13[[#This Row],[MwSt. Satz]],"Rg. Nicht in EUR")</f>
        <v>Rg. Nicht in EUR</v>
      </c>
      <c r="J445" s="37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7">
        <f t="shared" si="12"/>
        <v>0</v>
      </c>
      <c r="L445" s="37">
        <f t="shared" si="13"/>
        <v>0</v>
      </c>
    </row>
    <row r="446" spans="2:12" x14ac:dyDescent="0.3">
      <c r="B446" s="42"/>
      <c r="C446" s="34"/>
      <c r="D446" s="34"/>
      <c r="E446" s="38"/>
      <c r="F446" s="35" t="s">
        <v>38</v>
      </c>
      <c r="G446" s="50"/>
      <c r="H446" s="39">
        <v>7.6999999999999999E-2</v>
      </c>
      <c r="I446" s="36" t="str">
        <f>IF(F446="EUR",Tabelle13[[#This Row],[Betrag exkl. MwST.]]*Tabelle13[[#This Row],[MwSt. Satz]],"Rg. Nicht in EUR")</f>
        <v>Rg. Nicht in EUR</v>
      </c>
      <c r="J446" s="37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7">
        <f t="shared" si="12"/>
        <v>0</v>
      </c>
      <c r="L446" s="37">
        <f t="shared" si="13"/>
        <v>0</v>
      </c>
    </row>
    <row r="447" spans="2:12" x14ac:dyDescent="0.3">
      <c r="B447" s="42"/>
      <c r="C447" s="34"/>
      <c r="D447" s="34"/>
      <c r="E447" s="38"/>
      <c r="F447" s="35" t="s">
        <v>38</v>
      </c>
      <c r="G447" s="50"/>
      <c r="H447" s="39">
        <v>7.6999999999999999E-2</v>
      </c>
      <c r="I447" s="36" t="str">
        <f>IF(F447="EUR",Tabelle13[[#This Row],[Betrag exkl. MwST.]]*Tabelle13[[#This Row],[MwSt. Satz]],"Rg. Nicht in EUR")</f>
        <v>Rg. Nicht in EUR</v>
      </c>
      <c r="J447" s="37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7">
        <f t="shared" si="12"/>
        <v>0</v>
      </c>
      <c r="L447" s="37">
        <f t="shared" si="13"/>
        <v>0</v>
      </c>
    </row>
    <row r="448" spans="2:12" x14ac:dyDescent="0.3">
      <c r="B448" s="42"/>
      <c r="C448" s="34"/>
      <c r="D448" s="34"/>
      <c r="E448" s="38"/>
      <c r="F448" s="35" t="s">
        <v>38</v>
      </c>
      <c r="G448" s="50"/>
      <c r="H448" s="39">
        <v>7.6999999999999999E-2</v>
      </c>
      <c r="I448" s="36" t="str">
        <f>IF(F448="EUR",Tabelle13[[#This Row],[Betrag exkl. MwST.]]*Tabelle13[[#This Row],[MwSt. Satz]],"Rg. Nicht in EUR")</f>
        <v>Rg. Nicht in EUR</v>
      </c>
      <c r="J448" s="37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7">
        <f t="shared" si="12"/>
        <v>0</v>
      </c>
      <c r="L448" s="37">
        <f t="shared" si="13"/>
        <v>0</v>
      </c>
    </row>
    <row r="449" spans="2:12" x14ac:dyDescent="0.3">
      <c r="B449" s="42"/>
      <c r="C449" s="34"/>
      <c r="D449" s="34"/>
      <c r="E449" s="38"/>
      <c r="F449" s="35" t="s">
        <v>38</v>
      </c>
      <c r="G449" s="50"/>
      <c r="H449" s="39">
        <v>7.6999999999999999E-2</v>
      </c>
      <c r="I449" s="36" t="str">
        <f>IF(F449="EUR",Tabelle13[[#This Row],[Betrag exkl. MwST.]]*Tabelle13[[#This Row],[MwSt. Satz]],"Rg. Nicht in EUR")</f>
        <v>Rg. Nicht in EUR</v>
      </c>
      <c r="J449" s="37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7">
        <f t="shared" si="12"/>
        <v>0</v>
      </c>
      <c r="L449" s="37">
        <f t="shared" si="13"/>
        <v>0</v>
      </c>
    </row>
    <row r="450" spans="2:12" x14ac:dyDescent="0.3">
      <c r="B450" s="42"/>
      <c r="C450" s="34"/>
      <c r="D450" s="34"/>
      <c r="E450" s="38"/>
      <c r="F450" s="35" t="s">
        <v>38</v>
      </c>
      <c r="G450" s="50"/>
      <c r="H450" s="39">
        <v>7.6999999999999999E-2</v>
      </c>
      <c r="I450" s="36" t="str">
        <f>IF(F450="EUR",Tabelle13[[#This Row],[Betrag exkl. MwST.]]*Tabelle13[[#This Row],[MwSt. Satz]],"Rg. Nicht in EUR")</f>
        <v>Rg. Nicht in EUR</v>
      </c>
      <c r="J450" s="37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7">
        <f t="shared" si="12"/>
        <v>0</v>
      </c>
      <c r="L450" s="37">
        <f t="shared" si="13"/>
        <v>0</v>
      </c>
    </row>
    <row r="451" spans="2:12" x14ac:dyDescent="0.3">
      <c r="B451" s="42"/>
      <c r="C451" s="34"/>
      <c r="D451" s="34"/>
      <c r="E451" s="38"/>
      <c r="F451" s="35" t="s">
        <v>38</v>
      </c>
      <c r="G451" s="50"/>
      <c r="H451" s="39">
        <v>7.6999999999999999E-2</v>
      </c>
      <c r="I451" s="36" t="str">
        <f>IF(F451="EUR",Tabelle13[[#This Row],[Betrag exkl. MwST.]]*Tabelle13[[#This Row],[MwSt. Satz]],"Rg. Nicht in EUR")</f>
        <v>Rg. Nicht in EUR</v>
      </c>
      <c r="J451" s="37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7">
        <f t="shared" si="12"/>
        <v>0</v>
      </c>
      <c r="L451" s="37">
        <f t="shared" si="13"/>
        <v>0</v>
      </c>
    </row>
    <row r="452" spans="2:12" x14ac:dyDescent="0.3">
      <c r="B452" s="42"/>
      <c r="C452" s="34"/>
      <c r="D452" s="34"/>
      <c r="E452" s="38"/>
      <c r="F452" s="35" t="s">
        <v>38</v>
      </c>
      <c r="G452" s="50"/>
      <c r="H452" s="39">
        <v>7.6999999999999999E-2</v>
      </c>
      <c r="I452" s="36" t="str">
        <f>IF(F452="EUR",Tabelle13[[#This Row],[Betrag exkl. MwST.]]*Tabelle13[[#This Row],[MwSt. Satz]],"Rg. Nicht in EUR")</f>
        <v>Rg. Nicht in EUR</v>
      </c>
      <c r="J452" s="37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7">
        <f t="shared" si="12"/>
        <v>0</v>
      </c>
      <c r="L452" s="37">
        <f t="shared" si="13"/>
        <v>0</v>
      </c>
    </row>
    <row r="453" spans="2:12" x14ac:dyDescent="0.3">
      <c r="B453" s="42"/>
      <c r="C453" s="34"/>
      <c r="D453" s="34"/>
      <c r="E453" s="38"/>
      <c r="F453" s="35" t="s">
        <v>38</v>
      </c>
      <c r="G453" s="50"/>
      <c r="H453" s="39">
        <v>7.6999999999999999E-2</v>
      </c>
      <c r="I453" s="36" t="str">
        <f>IF(F453="EUR",Tabelle13[[#This Row],[Betrag exkl. MwST.]]*Tabelle13[[#This Row],[MwSt. Satz]],"Rg. Nicht in EUR")</f>
        <v>Rg. Nicht in EUR</v>
      </c>
      <c r="J453" s="37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7">
        <f t="shared" si="12"/>
        <v>0</v>
      </c>
      <c r="L453" s="37">
        <f t="shared" si="13"/>
        <v>0</v>
      </c>
    </row>
    <row r="454" spans="2:12" x14ac:dyDescent="0.3">
      <c r="B454" s="42"/>
      <c r="C454" s="34"/>
      <c r="D454" s="34"/>
      <c r="E454" s="38"/>
      <c r="F454" s="35" t="s">
        <v>38</v>
      </c>
      <c r="G454" s="50"/>
      <c r="H454" s="39">
        <v>7.6999999999999999E-2</v>
      </c>
      <c r="I454" s="36" t="str">
        <f>IF(F454="EUR",Tabelle13[[#This Row],[Betrag exkl. MwST.]]*Tabelle13[[#This Row],[MwSt. Satz]],"Rg. Nicht in EUR")</f>
        <v>Rg. Nicht in EUR</v>
      </c>
      <c r="J454" s="37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7">
        <f t="shared" si="12"/>
        <v>0</v>
      </c>
      <c r="L454" s="37">
        <f t="shared" si="13"/>
        <v>0</v>
      </c>
    </row>
    <row r="455" spans="2:12" x14ac:dyDescent="0.3">
      <c r="B455" s="42"/>
      <c r="C455" s="34"/>
      <c r="D455" s="34"/>
      <c r="E455" s="38"/>
      <c r="F455" s="35" t="s">
        <v>38</v>
      </c>
      <c r="G455" s="50"/>
      <c r="H455" s="39">
        <v>7.6999999999999999E-2</v>
      </c>
      <c r="I455" s="36" t="str">
        <f>IF(F455="EUR",Tabelle13[[#This Row],[Betrag exkl. MwST.]]*Tabelle13[[#This Row],[MwSt. Satz]],"Rg. Nicht in EUR")</f>
        <v>Rg. Nicht in EUR</v>
      </c>
      <c r="J455" s="37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7">
        <f t="shared" si="12"/>
        <v>0</v>
      </c>
      <c r="L455" s="37">
        <f t="shared" si="13"/>
        <v>0</v>
      </c>
    </row>
    <row r="456" spans="2:12" x14ac:dyDescent="0.3">
      <c r="B456" s="42"/>
      <c r="C456" s="34"/>
      <c r="D456" s="34"/>
      <c r="E456" s="38"/>
      <c r="F456" s="35" t="s">
        <v>38</v>
      </c>
      <c r="G456" s="50"/>
      <c r="H456" s="39">
        <v>7.6999999999999999E-2</v>
      </c>
      <c r="I456" s="36" t="str">
        <f>IF(F456="EUR",Tabelle13[[#This Row],[Betrag exkl. MwST.]]*Tabelle13[[#This Row],[MwSt. Satz]],"Rg. Nicht in EUR")</f>
        <v>Rg. Nicht in EUR</v>
      </c>
      <c r="J456" s="37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7">
        <f t="shared" si="12"/>
        <v>0</v>
      </c>
      <c r="L456" s="37">
        <f t="shared" si="13"/>
        <v>0</v>
      </c>
    </row>
    <row r="457" spans="2:12" x14ac:dyDescent="0.3">
      <c r="B457" s="42"/>
      <c r="C457" s="34"/>
      <c r="D457" s="34"/>
      <c r="E457" s="38"/>
      <c r="F457" s="35" t="s">
        <v>38</v>
      </c>
      <c r="G457" s="50"/>
      <c r="H457" s="39">
        <v>7.6999999999999999E-2</v>
      </c>
      <c r="I457" s="36" t="str">
        <f>IF(F457="EUR",Tabelle13[[#This Row],[Betrag exkl. MwST.]]*Tabelle13[[#This Row],[MwSt. Satz]],"Rg. Nicht in EUR")</f>
        <v>Rg. Nicht in EUR</v>
      </c>
      <c r="J457" s="37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7">
        <f t="shared" si="12"/>
        <v>0</v>
      </c>
      <c r="L457" s="37">
        <f t="shared" si="13"/>
        <v>0</v>
      </c>
    </row>
    <row r="458" spans="2:12" x14ac:dyDescent="0.3">
      <c r="B458" s="42"/>
      <c r="C458" s="34"/>
      <c r="D458" s="34"/>
      <c r="E458" s="38"/>
      <c r="F458" s="35" t="s">
        <v>38</v>
      </c>
      <c r="G458" s="50"/>
      <c r="H458" s="39">
        <v>7.6999999999999999E-2</v>
      </c>
      <c r="I458" s="36" t="str">
        <f>IF(F458="EUR",Tabelle13[[#This Row],[Betrag exkl. MwST.]]*Tabelle13[[#This Row],[MwSt. Satz]],"Rg. Nicht in EUR")</f>
        <v>Rg. Nicht in EUR</v>
      </c>
      <c r="J458" s="37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7">
        <f t="shared" ref="K458:K521" si="14">H458*J458</f>
        <v>0</v>
      </c>
      <c r="L458" s="37">
        <f t="shared" ref="L458:L521" si="15">J458+K458</f>
        <v>0</v>
      </c>
    </row>
    <row r="459" spans="2:12" x14ac:dyDescent="0.3">
      <c r="B459" s="42"/>
      <c r="C459" s="34"/>
      <c r="D459" s="34"/>
      <c r="E459" s="38"/>
      <c r="F459" s="35" t="s">
        <v>38</v>
      </c>
      <c r="G459" s="50"/>
      <c r="H459" s="39">
        <v>7.6999999999999999E-2</v>
      </c>
      <c r="I459" s="36" t="str">
        <f>IF(F459="EUR",Tabelle13[[#This Row],[Betrag exkl. MwST.]]*Tabelle13[[#This Row],[MwSt. Satz]],"Rg. Nicht in EUR")</f>
        <v>Rg. Nicht in EUR</v>
      </c>
      <c r="J459" s="37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7">
        <f t="shared" si="14"/>
        <v>0</v>
      </c>
      <c r="L459" s="37">
        <f t="shared" si="15"/>
        <v>0</v>
      </c>
    </row>
    <row r="460" spans="2:12" x14ac:dyDescent="0.3">
      <c r="B460" s="42"/>
      <c r="C460" s="34"/>
      <c r="D460" s="34"/>
      <c r="E460" s="38"/>
      <c r="F460" s="35" t="s">
        <v>38</v>
      </c>
      <c r="G460" s="50"/>
      <c r="H460" s="39">
        <v>7.6999999999999999E-2</v>
      </c>
      <c r="I460" s="36" t="str">
        <f>IF(F460="EUR",Tabelle13[[#This Row],[Betrag exkl. MwST.]]*Tabelle13[[#This Row],[MwSt. Satz]],"Rg. Nicht in EUR")</f>
        <v>Rg. Nicht in EUR</v>
      </c>
      <c r="J460" s="37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7">
        <f t="shared" si="14"/>
        <v>0</v>
      </c>
      <c r="L460" s="37">
        <f t="shared" si="15"/>
        <v>0</v>
      </c>
    </row>
    <row r="461" spans="2:12" x14ac:dyDescent="0.3">
      <c r="B461" s="42"/>
      <c r="C461" s="34"/>
      <c r="D461" s="34"/>
      <c r="E461" s="38"/>
      <c r="F461" s="35" t="s">
        <v>38</v>
      </c>
      <c r="G461" s="50"/>
      <c r="H461" s="39">
        <v>7.6999999999999999E-2</v>
      </c>
      <c r="I461" s="36" t="str">
        <f>IF(F461="EUR",Tabelle13[[#This Row],[Betrag exkl. MwST.]]*Tabelle13[[#This Row],[MwSt. Satz]],"Rg. Nicht in EUR")</f>
        <v>Rg. Nicht in EUR</v>
      </c>
      <c r="J461" s="37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7">
        <f t="shared" si="14"/>
        <v>0</v>
      </c>
      <c r="L461" s="37">
        <f t="shared" si="15"/>
        <v>0</v>
      </c>
    </row>
    <row r="462" spans="2:12" x14ac:dyDescent="0.3">
      <c r="B462" s="42"/>
      <c r="C462" s="34"/>
      <c r="D462" s="34"/>
      <c r="E462" s="38"/>
      <c r="F462" s="35" t="s">
        <v>38</v>
      </c>
      <c r="G462" s="50"/>
      <c r="H462" s="39">
        <v>7.6999999999999999E-2</v>
      </c>
      <c r="I462" s="36" t="str">
        <f>IF(F462="EUR",Tabelle13[[#This Row],[Betrag exkl. MwST.]]*Tabelle13[[#This Row],[MwSt. Satz]],"Rg. Nicht in EUR")</f>
        <v>Rg. Nicht in EUR</v>
      </c>
      <c r="J462" s="37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7">
        <f t="shared" si="14"/>
        <v>0</v>
      </c>
      <c r="L462" s="37">
        <f t="shared" si="15"/>
        <v>0</v>
      </c>
    </row>
    <row r="463" spans="2:12" x14ac:dyDescent="0.3">
      <c r="B463" s="42"/>
      <c r="C463" s="34"/>
      <c r="D463" s="34"/>
      <c r="E463" s="38"/>
      <c r="F463" s="35" t="s">
        <v>38</v>
      </c>
      <c r="G463" s="50"/>
      <c r="H463" s="39">
        <v>7.6999999999999999E-2</v>
      </c>
      <c r="I463" s="36" t="str">
        <f>IF(F463="EUR",Tabelle13[[#This Row],[Betrag exkl. MwST.]]*Tabelle13[[#This Row],[MwSt. Satz]],"Rg. Nicht in EUR")</f>
        <v>Rg. Nicht in EUR</v>
      </c>
      <c r="J463" s="37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7">
        <f t="shared" si="14"/>
        <v>0</v>
      </c>
      <c r="L463" s="37">
        <f t="shared" si="15"/>
        <v>0</v>
      </c>
    </row>
    <row r="464" spans="2:12" x14ac:dyDescent="0.3">
      <c r="B464" s="42"/>
      <c r="C464" s="34"/>
      <c r="D464" s="34"/>
      <c r="E464" s="38"/>
      <c r="F464" s="35" t="s">
        <v>38</v>
      </c>
      <c r="G464" s="50"/>
      <c r="H464" s="39">
        <v>7.6999999999999999E-2</v>
      </c>
      <c r="I464" s="36" t="str">
        <f>IF(F464="EUR",Tabelle13[[#This Row],[Betrag exkl. MwST.]]*Tabelle13[[#This Row],[MwSt. Satz]],"Rg. Nicht in EUR")</f>
        <v>Rg. Nicht in EUR</v>
      </c>
      <c r="J464" s="37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7">
        <f t="shared" si="14"/>
        <v>0</v>
      </c>
      <c r="L464" s="37">
        <f t="shared" si="15"/>
        <v>0</v>
      </c>
    </row>
    <row r="465" spans="2:12" x14ac:dyDescent="0.3">
      <c r="B465" s="42"/>
      <c r="C465" s="34"/>
      <c r="D465" s="34"/>
      <c r="E465" s="38"/>
      <c r="F465" s="35" t="s">
        <v>38</v>
      </c>
      <c r="G465" s="50"/>
      <c r="H465" s="39">
        <v>7.6999999999999999E-2</v>
      </c>
      <c r="I465" s="36" t="str">
        <f>IF(F465="EUR",Tabelle13[[#This Row],[Betrag exkl. MwST.]]*Tabelle13[[#This Row],[MwSt. Satz]],"Rg. Nicht in EUR")</f>
        <v>Rg. Nicht in EUR</v>
      </c>
      <c r="J465" s="37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7">
        <f t="shared" si="14"/>
        <v>0</v>
      </c>
      <c r="L465" s="37">
        <f t="shared" si="15"/>
        <v>0</v>
      </c>
    </row>
    <row r="466" spans="2:12" x14ac:dyDescent="0.3">
      <c r="B466" s="42"/>
      <c r="C466" s="34"/>
      <c r="D466" s="34"/>
      <c r="E466" s="38"/>
      <c r="F466" s="35" t="s">
        <v>38</v>
      </c>
      <c r="G466" s="50"/>
      <c r="H466" s="39">
        <v>7.6999999999999999E-2</v>
      </c>
      <c r="I466" s="36" t="str">
        <f>IF(F466="EUR",Tabelle13[[#This Row],[Betrag exkl. MwST.]]*Tabelle13[[#This Row],[MwSt. Satz]],"Rg. Nicht in EUR")</f>
        <v>Rg. Nicht in EUR</v>
      </c>
      <c r="J466" s="37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7">
        <f t="shared" si="14"/>
        <v>0</v>
      </c>
      <c r="L466" s="37">
        <f t="shared" si="15"/>
        <v>0</v>
      </c>
    </row>
    <row r="467" spans="2:12" x14ac:dyDescent="0.3">
      <c r="B467" s="42"/>
      <c r="C467" s="34"/>
      <c r="D467" s="34"/>
      <c r="E467" s="38"/>
      <c r="F467" s="35" t="s">
        <v>38</v>
      </c>
      <c r="G467" s="50"/>
      <c r="H467" s="39">
        <v>7.6999999999999999E-2</v>
      </c>
      <c r="I467" s="36" t="str">
        <f>IF(F467="EUR",Tabelle13[[#This Row],[Betrag exkl. MwST.]]*Tabelle13[[#This Row],[MwSt. Satz]],"Rg. Nicht in EUR")</f>
        <v>Rg. Nicht in EUR</v>
      </c>
      <c r="J467" s="37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7">
        <f t="shared" si="14"/>
        <v>0</v>
      </c>
      <c r="L467" s="37">
        <f t="shared" si="15"/>
        <v>0</v>
      </c>
    </row>
    <row r="468" spans="2:12" x14ac:dyDescent="0.3">
      <c r="B468" s="42"/>
      <c r="C468" s="34"/>
      <c r="D468" s="34"/>
      <c r="E468" s="38"/>
      <c r="F468" s="35" t="s">
        <v>38</v>
      </c>
      <c r="G468" s="50"/>
      <c r="H468" s="39">
        <v>7.6999999999999999E-2</v>
      </c>
      <c r="I468" s="36" t="str">
        <f>IF(F468="EUR",Tabelle13[[#This Row],[Betrag exkl. MwST.]]*Tabelle13[[#This Row],[MwSt. Satz]],"Rg. Nicht in EUR")</f>
        <v>Rg. Nicht in EUR</v>
      </c>
      <c r="J468" s="37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7">
        <f t="shared" si="14"/>
        <v>0</v>
      </c>
      <c r="L468" s="37">
        <f t="shared" si="15"/>
        <v>0</v>
      </c>
    </row>
    <row r="469" spans="2:12" x14ac:dyDescent="0.3">
      <c r="B469" s="42"/>
      <c r="C469" s="34"/>
      <c r="D469" s="34"/>
      <c r="E469" s="38"/>
      <c r="F469" s="35" t="s">
        <v>38</v>
      </c>
      <c r="G469" s="50"/>
      <c r="H469" s="39">
        <v>7.6999999999999999E-2</v>
      </c>
      <c r="I469" s="36" t="str">
        <f>IF(F469="EUR",Tabelle13[[#This Row],[Betrag exkl. MwST.]]*Tabelle13[[#This Row],[MwSt. Satz]],"Rg. Nicht in EUR")</f>
        <v>Rg. Nicht in EUR</v>
      </c>
      <c r="J469" s="37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7">
        <f t="shared" si="14"/>
        <v>0</v>
      </c>
      <c r="L469" s="37">
        <f t="shared" si="15"/>
        <v>0</v>
      </c>
    </row>
    <row r="470" spans="2:12" x14ac:dyDescent="0.3">
      <c r="B470" s="42"/>
      <c r="C470" s="34"/>
      <c r="D470" s="34"/>
      <c r="E470" s="38"/>
      <c r="F470" s="35" t="s">
        <v>38</v>
      </c>
      <c r="G470" s="50"/>
      <c r="H470" s="39">
        <v>7.6999999999999999E-2</v>
      </c>
      <c r="I470" s="36" t="str">
        <f>IF(F470="EUR",Tabelle13[[#This Row],[Betrag exkl. MwST.]]*Tabelle13[[#This Row],[MwSt. Satz]],"Rg. Nicht in EUR")</f>
        <v>Rg. Nicht in EUR</v>
      </c>
      <c r="J470" s="37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7">
        <f t="shared" si="14"/>
        <v>0</v>
      </c>
      <c r="L470" s="37">
        <f t="shared" si="15"/>
        <v>0</v>
      </c>
    </row>
    <row r="471" spans="2:12" x14ac:dyDescent="0.3">
      <c r="B471" s="42"/>
      <c r="C471" s="34"/>
      <c r="D471" s="34"/>
      <c r="E471" s="38"/>
      <c r="F471" s="35" t="s">
        <v>38</v>
      </c>
      <c r="G471" s="50"/>
      <c r="H471" s="39">
        <v>7.6999999999999999E-2</v>
      </c>
      <c r="I471" s="36" t="str">
        <f>IF(F471="EUR",Tabelle13[[#This Row],[Betrag exkl. MwST.]]*Tabelle13[[#This Row],[MwSt. Satz]],"Rg. Nicht in EUR")</f>
        <v>Rg. Nicht in EUR</v>
      </c>
      <c r="J471" s="37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7">
        <f t="shared" si="14"/>
        <v>0</v>
      </c>
      <c r="L471" s="37">
        <f t="shared" si="15"/>
        <v>0</v>
      </c>
    </row>
    <row r="472" spans="2:12" x14ac:dyDescent="0.3">
      <c r="B472" s="42"/>
      <c r="C472" s="34"/>
      <c r="D472" s="34"/>
      <c r="E472" s="38"/>
      <c r="F472" s="35" t="s">
        <v>38</v>
      </c>
      <c r="G472" s="50"/>
      <c r="H472" s="39">
        <v>7.6999999999999999E-2</v>
      </c>
      <c r="I472" s="36" t="str">
        <f>IF(F472="EUR",Tabelle13[[#This Row],[Betrag exkl. MwST.]]*Tabelle13[[#This Row],[MwSt. Satz]],"Rg. Nicht in EUR")</f>
        <v>Rg. Nicht in EUR</v>
      </c>
      <c r="J472" s="37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7">
        <f t="shared" si="14"/>
        <v>0</v>
      </c>
      <c r="L472" s="37">
        <f t="shared" si="15"/>
        <v>0</v>
      </c>
    </row>
    <row r="473" spans="2:12" x14ac:dyDescent="0.3">
      <c r="B473" s="42"/>
      <c r="C473" s="34"/>
      <c r="D473" s="34"/>
      <c r="E473" s="38"/>
      <c r="F473" s="35" t="s">
        <v>38</v>
      </c>
      <c r="G473" s="50"/>
      <c r="H473" s="39">
        <v>7.6999999999999999E-2</v>
      </c>
      <c r="I473" s="36" t="str">
        <f>IF(F473="EUR",Tabelle13[[#This Row],[Betrag exkl. MwST.]]*Tabelle13[[#This Row],[MwSt. Satz]],"Rg. Nicht in EUR")</f>
        <v>Rg. Nicht in EUR</v>
      </c>
      <c r="J473" s="37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7">
        <f t="shared" si="14"/>
        <v>0</v>
      </c>
      <c r="L473" s="37">
        <f t="shared" si="15"/>
        <v>0</v>
      </c>
    </row>
    <row r="474" spans="2:12" x14ac:dyDescent="0.3">
      <c r="B474" s="42"/>
      <c r="C474" s="34"/>
      <c r="D474" s="34"/>
      <c r="E474" s="38"/>
      <c r="F474" s="35" t="s">
        <v>38</v>
      </c>
      <c r="G474" s="50"/>
      <c r="H474" s="39">
        <v>7.6999999999999999E-2</v>
      </c>
      <c r="I474" s="36" t="str">
        <f>IF(F474="EUR",Tabelle13[[#This Row],[Betrag exkl. MwST.]]*Tabelle13[[#This Row],[MwSt. Satz]],"Rg. Nicht in EUR")</f>
        <v>Rg. Nicht in EUR</v>
      </c>
      <c r="J474" s="37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7">
        <f t="shared" si="14"/>
        <v>0</v>
      </c>
      <c r="L474" s="37">
        <f t="shared" si="15"/>
        <v>0</v>
      </c>
    </row>
    <row r="475" spans="2:12" x14ac:dyDescent="0.3">
      <c r="B475" s="42"/>
      <c r="C475" s="34"/>
      <c r="D475" s="34"/>
      <c r="E475" s="38"/>
      <c r="F475" s="35" t="s">
        <v>38</v>
      </c>
      <c r="G475" s="50"/>
      <c r="H475" s="39">
        <v>7.6999999999999999E-2</v>
      </c>
      <c r="I475" s="36" t="str">
        <f>IF(F475="EUR",Tabelle13[[#This Row],[Betrag exkl. MwST.]]*Tabelle13[[#This Row],[MwSt. Satz]],"Rg. Nicht in EUR")</f>
        <v>Rg. Nicht in EUR</v>
      </c>
      <c r="J475" s="37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7">
        <f t="shared" si="14"/>
        <v>0</v>
      </c>
      <c r="L475" s="37">
        <f t="shared" si="15"/>
        <v>0</v>
      </c>
    </row>
    <row r="476" spans="2:12" x14ac:dyDescent="0.3">
      <c r="B476" s="42"/>
      <c r="C476" s="34"/>
      <c r="D476" s="34"/>
      <c r="E476" s="38"/>
      <c r="F476" s="35" t="s">
        <v>38</v>
      </c>
      <c r="G476" s="50"/>
      <c r="H476" s="39">
        <v>7.6999999999999999E-2</v>
      </c>
      <c r="I476" s="36" t="str">
        <f>IF(F476="EUR",Tabelle13[[#This Row],[Betrag exkl. MwST.]]*Tabelle13[[#This Row],[MwSt. Satz]],"Rg. Nicht in EUR")</f>
        <v>Rg. Nicht in EUR</v>
      </c>
      <c r="J476" s="37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7">
        <f t="shared" si="14"/>
        <v>0</v>
      </c>
      <c r="L476" s="37">
        <f t="shared" si="15"/>
        <v>0</v>
      </c>
    </row>
    <row r="477" spans="2:12" x14ac:dyDescent="0.3">
      <c r="B477" s="42"/>
      <c r="C477" s="34"/>
      <c r="D477" s="34"/>
      <c r="E477" s="38"/>
      <c r="F477" s="35" t="s">
        <v>38</v>
      </c>
      <c r="G477" s="50"/>
      <c r="H477" s="39">
        <v>7.6999999999999999E-2</v>
      </c>
      <c r="I477" s="36" t="str">
        <f>IF(F477="EUR",Tabelle13[[#This Row],[Betrag exkl. MwST.]]*Tabelle13[[#This Row],[MwSt. Satz]],"Rg. Nicht in EUR")</f>
        <v>Rg. Nicht in EUR</v>
      </c>
      <c r="J477" s="37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7">
        <f t="shared" si="14"/>
        <v>0</v>
      </c>
      <c r="L477" s="37">
        <f t="shared" si="15"/>
        <v>0</v>
      </c>
    </row>
    <row r="478" spans="2:12" x14ac:dyDescent="0.3">
      <c r="B478" s="42"/>
      <c r="C478" s="34"/>
      <c r="D478" s="34"/>
      <c r="E478" s="38"/>
      <c r="F478" s="35" t="s">
        <v>38</v>
      </c>
      <c r="G478" s="50"/>
      <c r="H478" s="39">
        <v>7.6999999999999999E-2</v>
      </c>
      <c r="I478" s="36" t="str">
        <f>IF(F478="EUR",Tabelle13[[#This Row],[Betrag exkl. MwST.]]*Tabelle13[[#This Row],[MwSt. Satz]],"Rg. Nicht in EUR")</f>
        <v>Rg. Nicht in EUR</v>
      </c>
      <c r="J478" s="37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7">
        <f t="shared" si="14"/>
        <v>0</v>
      </c>
      <c r="L478" s="37">
        <f t="shared" si="15"/>
        <v>0</v>
      </c>
    </row>
    <row r="479" spans="2:12" x14ac:dyDescent="0.3">
      <c r="B479" s="42"/>
      <c r="C479" s="34"/>
      <c r="D479" s="34"/>
      <c r="E479" s="38"/>
      <c r="F479" s="35" t="s">
        <v>38</v>
      </c>
      <c r="G479" s="50"/>
      <c r="H479" s="39">
        <v>7.6999999999999999E-2</v>
      </c>
      <c r="I479" s="36" t="str">
        <f>IF(F479="EUR",Tabelle13[[#This Row],[Betrag exkl. MwST.]]*Tabelle13[[#This Row],[MwSt. Satz]],"Rg. Nicht in EUR")</f>
        <v>Rg. Nicht in EUR</v>
      </c>
      <c r="J479" s="37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7">
        <f t="shared" si="14"/>
        <v>0</v>
      </c>
      <c r="L479" s="37">
        <f t="shared" si="15"/>
        <v>0</v>
      </c>
    </row>
    <row r="480" spans="2:12" x14ac:dyDescent="0.3">
      <c r="B480" s="42"/>
      <c r="C480" s="34"/>
      <c r="D480" s="34"/>
      <c r="E480" s="38"/>
      <c r="F480" s="35" t="s">
        <v>38</v>
      </c>
      <c r="G480" s="50"/>
      <c r="H480" s="39">
        <v>7.6999999999999999E-2</v>
      </c>
      <c r="I480" s="36" t="str">
        <f>IF(F480="EUR",Tabelle13[[#This Row],[Betrag exkl. MwST.]]*Tabelle13[[#This Row],[MwSt. Satz]],"Rg. Nicht in EUR")</f>
        <v>Rg. Nicht in EUR</v>
      </c>
      <c r="J480" s="37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7">
        <f t="shared" si="14"/>
        <v>0</v>
      </c>
      <c r="L480" s="37">
        <f t="shared" si="15"/>
        <v>0</v>
      </c>
    </row>
    <row r="481" spans="2:12" x14ac:dyDescent="0.3">
      <c r="B481" s="42"/>
      <c r="C481" s="34"/>
      <c r="D481" s="34"/>
      <c r="E481" s="38"/>
      <c r="F481" s="35" t="s">
        <v>38</v>
      </c>
      <c r="G481" s="50"/>
      <c r="H481" s="39">
        <v>7.6999999999999999E-2</v>
      </c>
      <c r="I481" s="36" t="str">
        <f>IF(F481="EUR",Tabelle13[[#This Row],[Betrag exkl. MwST.]]*Tabelle13[[#This Row],[MwSt. Satz]],"Rg. Nicht in EUR")</f>
        <v>Rg. Nicht in EUR</v>
      </c>
      <c r="J481" s="37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7">
        <f t="shared" si="14"/>
        <v>0</v>
      </c>
      <c r="L481" s="37">
        <f t="shared" si="15"/>
        <v>0</v>
      </c>
    </row>
    <row r="482" spans="2:12" x14ac:dyDescent="0.3">
      <c r="B482" s="42"/>
      <c r="C482" s="34"/>
      <c r="D482" s="34"/>
      <c r="E482" s="38"/>
      <c r="F482" s="35" t="s">
        <v>38</v>
      </c>
      <c r="G482" s="50"/>
      <c r="H482" s="39">
        <v>7.6999999999999999E-2</v>
      </c>
      <c r="I482" s="36" t="str">
        <f>IF(F482="EUR",Tabelle13[[#This Row],[Betrag exkl. MwST.]]*Tabelle13[[#This Row],[MwSt. Satz]],"Rg. Nicht in EUR")</f>
        <v>Rg. Nicht in EUR</v>
      </c>
      <c r="J482" s="37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7">
        <f t="shared" si="14"/>
        <v>0</v>
      </c>
      <c r="L482" s="37">
        <f t="shared" si="15"/>
        <v>0</v>
      </c>
    </row>
    <row r="483" spans="2:12" x14ac:dyDescent="0.3">
      <c r="B483" s="42"/>
      <c r="C483" s="34"/>
      <c r="D483" s="34"/>
      <c r="E483" s="38"/>
      <c r="F483" s="35" t="s">
        <v>38</v>
      </c>
      <c r="G483" s="50"/>
      <c r="H483" s="39">
        <v>7.6999999999999999E-2</v>
      </c>
      <c r="I483" s="36" t="str">
        <f>IF(F483="EUR",Tabelle13[[#This Row],[Betrag exkl. MwST.]]*Tabelle13[[#This Row],[MwSt. Satz]],"Rg. Nicht in EUR")</f>
        <v>Rg. Nicht in EUR</v>
      </c>
      <c r="J483" s="37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7">
        <f t="shared" si="14"/>
        <v>0</v>
      </c>
      <c r="L483" s="37">
        <f t="shared" si="15"/>
        <v>0</v>
      </c>
    </row>
    <row r="484" spans="2:12" x14ac:dyDescent="0.3">
      <c r="B484" s="42"/>
      <c r="C484" s="34"/>
      <c r="D484" s="34"/>
      <c r="E484" s="38"/>
      <c r="F484" s="35" t="s">
        <v>38</v>
      </c>
      <c r="G484" s="50"/>
      <c r="H484" s="39">
        <v>7.6999999999999999E-2</v>
      </c>
      <c r="I484" s="36" t="str">
        <f>IF(F484="EUR",Tabelle13[[#This Row],[Betrag exkl. MwST.]]*Tabelle13[[#This Row],[MwSt. Satz]],"Rg. Nicht in EUR")</f>
        <v>Rg. Nicht in EUR</v>
      </c>
      <c r="J484" s="37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7">
        <f t="shared" si="14"/>
        <v>0</v>
      </c>
      <c r="L484" s="37">
        <f t="shared" si="15"/>
        <v>0</v>
      </c>
    </row>
    <row r="485" spans="2:12" x14ac:dyDescent="0.3">
      <c r="B485" s="42"/>
      <c r="C485" s="34"/>
      <c r="D485" s="34"/>
      <c r="E485" s="38"/>
      <c r="F485" s="35" t="s">
        <v>38</v>
      </c>
      <c r="G485" s="50"/>
      <c r="H485" s="39">
        <v>7.6999999999999999E-2</v>
      </c>
      <c r="I485" s="36" t="str">
        <f>IF(F485="EUR",Tabelle13[[#This Row],[Betrag exkl. MwST.]]*Tabelle13[[#This Row],[MwSt. Satz]],"Rg. Nicht in EUR")</f>
        <v>Rg. Nicht in EUR</v>
      </c>
      <c r="J485" s="37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7">
        <f t="shared" si="14"/>
        <v>0</v>
      </c>
      <c r="L485" s="37">
        <f t="shared" si="15"/>
        <v>0</v>
      </c>
    </row>
    <row r="486" spans="2:12" x14ac:dyDescent="0.3">
      <c r="B486" s="42"/>
      <c r="C486" s="34"/>
      <c r="D486" s="34"/>
      <c r="E486" s="38"/>
      <c r="F486" s="35" t="s">
        <v>38</v>
      </c>
      <c r="G486" s="50"/>
      <c r="H486" s="39">
        <v>7.6999999999999999E-2</v>
      </c>
      <c r="I486" s="36" t="str">
        <f>IF(F486="EUR",Tabelle13[[#This Row],[Betrag exkl. MwST.]]*Tabelle13[[#This Row],[MwSt. Satz]],"Rg. Nicht in EUR")</f>
        <v>Rg. Nicht in EUR</v>
      </c>
      <c r="J486" s="37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7">
        <f t="shared" si="14"/>
        <v>0</v>
      </c>
      <c r="L486" s="37">
        <f t="shared" si="15"/>
        <v>0</v>
      </c>
    </row>
    <row r="487" spans="2:12" x14ac:dyDescent="0.3">
      <c r="B487" s="42"/>
      <c r="C487" s="34"/>
      <c r="D487" s="34"/>
      <c r="E487" s="38"/>
      <c r="F487" s="35" t="s">
        <v>38</v>
      </c>
      <c r="G487" s="50"/>
      <c r="H487" s="39">
        <v>7.6999999999999999E-2</v>
      </c>
      <c r="I487" s="36" t="str">
        <f>IF(F487="EUR",Tabelle13[[#This Row],[Betrag exkl. MwST.]]*Tabelle13[[#This Row],[MwSt. Satz]],"Rg. Nicht in EUR")</f>
        <v>Rg. Nicht in EUR</v>
      </c>
      <c r="J487" s="37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7">
        <f t="shared" si="14"/>
        <v>0</v>
      </c>
      <c r="L487" s="37">
        <f t="shared" si="15"/>
        <v>0</v>
      </c>
    </row>
    <row r="488" spans="2:12" x14ac:dyDescent="0.3">
      <c r="B488" s="42"/>
      <c r="C488" s="34"/>
      <c r="D488" s="34"/>
      <c r="E488" s="38"/>
      <c r="F488" s="35" t="s">
        <v>38</v>
      </c>
      <c r="G488" s="50"/>
      <c r="H488" s="39">
        <v>7.6999999999999999E-2</v>
      </c>
      <c r="I488" s="36" t="str">
        <f>IF(F488="EUR",Tabelle13[[#This Row],[Betrag exkl. MwST.]]*Tabelle13[[#This Row],[MwSt. Satz]],"Rg. Nicht in EUR")</f>
        <v>Rg. Nicht in EUR</v>
      </c>
      <c r="J488" s="37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7">
        <f t="shared" si="14"/>
        <v>0</v>
      </c>
      <c r="L488" s="37">
        <f t="shared" si="15"/>
        <v>0</v>
      </c>
    </row>
    <row r="489" spans="2:12" x14ac:dyDescent="0.3">
      <c r="B489" s="42"/>
      <c r="C489" s="34"/>
      <c r="D489" s="34"/>
      <c r="E489" s="38"/>
      <c r="F489" s="35" t="s">
        <v>38</v>
      </c>
      <c r="G489" s="50"/>
      <c r="H489" s="39">
        <v>7.6999999999999999E-2</v>
      </c>
      <c r="I489" s="36" t="str">
        <f>IF(F489="EUR",Tabelle13[[#This Row],[Betrag exkl. MwST.]]*Tabelle13[[#This Row],[MwSt. Satz]],"Rg. Nicht in EUR")</f>
        <v>Rg. Nicht in EUR</v>
      </c>
      <c r="J489" s="37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7">
        <f t="shared" si="14"/>
        <v>0</v>
      </c>
      <c r="L489" s="37">
        <f t="shared" si="15"/>
        <v>0</v>
      </c>
    </row>
    <row r="490" spans="2:12" x14ac:dyDescent="0.3">
      <c r="B490" s="42"/>
      <c r="C490" s="34"/>
      <c r="D490" s="34"/>
      <c r="E490" s="38"/>
      <c r="F490" s="35" t="s">
        <v>38</v>
      </c>
      <c r="G490" s="50"/>
      <c r="H490" s="39">
        <v>7.6999999999999999E-2</v>
      </c>
      <c r="I490" s="36" t="str">
        <f>IF(F490="EUR",Tabelle13[[#This Row],[Betrag exkl. MwST.]]*Tabelle13[[#This Row],[MwSt. Satz]],"Rg. Nicht in EUR")</f>
        <v>Rg. Nicht in EUR</v>
      </c>
      <c r="J490" s="37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7">
        <f t="shared" si="14"/>
        <v>0</v>
      </c>
      <c r="L490" s="37">
        <f t="shared" si="15"/>
        <v>0</v>
      </c>
    </row>
    <row r="491" spans="2:12" x14ac:dyDescent="0.3">
      <c r="B491" s="42"/>
      <c r="C491" s="34"/>
      <c r="D491" s="34"/>
      <c r="E491" s="38"/>
      <c r="F491" s="35" t="s">
        <v>38</v>
      </c>
      <c r="G491" s="50"/>
      <c r="H491" s="39">
        <v>7.6999999999999999E-2</v>
      </c>
      <c r="I491" s="36" t="str">
        <f>IF(F491="EUR",Tabelle13[[#This Row],[Betrag exkl. MwST.]]*Tabelle13[[#This Row],[MwSt. Satz]],"Rg. Nicht in EUR")</f>
        <v>Rg. Nicht in EUR</v>
      </c>
      <c r="J491" s="37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7">
        <f t="shared" si="14"/>
        <v>0</v>
      </c>
      <c r="L491" s="37">
        <f t="shared" si="15"/>
        <v>0</v>
      </c>
    </row>
    <row r="492" spans="2:12" x14ac:dyDescent="0.3">
      <c r="B492" s="42"/>
      <c r="C492" s="34"/>
      <c r="D492" s="34"/>
      <c r="E492" s="38"/>
      <c r="F492" s="35" t="s">
        <v>38</v>
      </c>
      <c r="G492" s="50"/>
      <c r="H492" s="39">
        <v>7.6999999999999999E-2</v>
      </c>
      <c r="I492" s="36" t="str">
        <f>IF(F492="EUR",Tabelle13[[#This Row],[Betrag exkl. MwST.]]*Tabelle13[[#This Row],[MwSt. Satz]],"Rg. Nicht in EUR")</f>
        <v>Rg. Nicht in EUR</v>
      </c>
      <c r="J492" s="37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7">
        <f t="shared" si="14"/>
        <v>0</v>
      </c>
      <c r="L492" s="37">
        <f t="shared" si="15"/>
        <v>0</v>
      </c>
    </row>
    <row r="493" spans="2:12" x14ac:dyDescent="0.3">
      <c r="B493" s="42"/>
      <c r="C493" s="34"/>
      <c r="D493" s="34"/>
      <c r="E493" s="38"/>
      <c r="F493" s="35" t="s">
        <v>38</v>
      </c>
      <c r="G493" s="50"/>
      <c r="H493" s="39">
        <v>7.6999999999999999E-2</v>
      </c>
      <c r="I493" s="36" t="str">
        <f>IF(F493="EUR",Tabelle13[[#This Row],[Betrag exkl. MwST.]]*Tabelle13[[#This Row],[MwSt. Satz]],"Rg. Nicht in EUR")</f>
        <v>Rg. Nicht in EUR</v>
      </c>
      <c r="J493" s="37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7">
        <f t="shared" si="14"/>
        <v>0</v>
      </c>
      <c r="L493" s="37">
        <f t="shared" si="15"/>
        <v>0</v>
      </c>
    </row>
    <row r="494" spans="2:12" x14ac:dyDescent="0.3">
      <c r="B494" s="42"/>
      <c r="C494" s="34"/>
      <c r="D494" s="34"/>
      <c r="E494" s="38"/>
      <c r="F494" s="35" t="s">
        <v>38</v>
      </c>
      <c r="G494" s="50"/>
      <c r="H494" s="39">
        <v>7.6999999999999999E-2</v>
      </c>
      <c r="I494" s="36" t="str">
        <f>IF(F494="EUR",Tabelle13[[#This Row],[Betrag exkl. MwST.]]*Tabelle13[[#This Row],[MwSt. Satz]],"Rg. Nicht in EUR")</f>
        <v>Rg. Nicht in EUR</v>
      </c>
      <c r="J494" s="37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7">
        <f t="shared" si="14"/>
        <v>0</v>
      </c>
      <c r="L494" s="37">
        <f t="shared" si="15"/>
        <v>0</v>
      </c>
    </row>
    <row r="495" spans="2:12" x14ac:dyDescent="0.3">
      <c r="B495" s="42"/>
      <c r="C495" s="34"/>
      <c r="D495" s="34"/>
      <c r="E495" s="38"/>
      <c r="F495" s="35" t="s">
        <v>38</v>
      </c>
      <c r="G495" s="50"/>
      <c r="H495" s="39">
        <v>7.6999999999999999E-2</v>
      </c>
      <c r="I495" s="36" t="str">
        <f>IF(F495="EUR",Tabelle13[[#This Row],[Betrag exkl. MwST.]]*Tabelle13[[#This Row],[MwSt. Satz]],"Rg. Nicht in EUR")</f>
        <v>Rg. Nicht in EUR</v>
      </c>
      <c r="J495" s="37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7">
        <f t="shared" si="14"/>
        <v>0</v>
      </c>
      <c r="L495" s="37">
        <f t="shared" si="15"/>
        <v>0</v>
      </c>
    </row>
    <row r="496" spans="2:12" x14ac:dyDescent="0.3">
      <c r="B496" s="42"/>
      <c r="C496" s="34"/>
      <c r="D496" s="34"/>
      <c r="E496" s="38"/>
      <c r="F496" s="35" t="s">
        <v>38</v>
      </c>
      <c r="G496" s="50"/>
      <c r="H496" s="39">
        <v>7.6999999999999999E-2</v>
      </c>
      <c r="I496" s="36" t="str">
        <f>IF(F496="EUR",Tabelle13[[#This Row],[Betrag exkl. MwST.]]*Tabelle13[[#This Row],[MwSt. Satz]],"Rg. Nicht in EUR")</f>
        <v>Rg. Nicht in EUR</v>
      </c>
      <c r="J496" s="37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7">
        <f t="shared" si="14"/>
        <v>0</v>
      </c>
      <c r="L496" s="37">
        <f t="shared" si="15"/>
        <v>0</v>
      </c>
    </row>
    <row r="497" spans="2:12" x14ac:dyDescent="0.3">
      <c r="B497" s="42"/>
      <c r="C497" s="34"/>
      <c r="D497" s="34"/>
      <c r="E497" s="38"/>
      <c r="F497" s="35" t="s">
        <v>38</v>
      </c>
      <c r="G497" s="50"/>
      <c r="H497" s="39">
        <v>7.6999999999999999E-2</v>
      </c>
      <c r="I497" s="36" t="str">
        <f>IF(F497="EUR",Tabelle13[[#This Row],[Betrag exkl. MwST.]]*Tabelle13[[#This Row],[MwSt. Satz]],"Rg. Nicht in EUR")</f>
        <v>Rg. Nicht in EUR</v>
      </c>
      <c r="J497" s="37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7">
        <f t="shared" si="14"/>
        <v>0</v>
      </c>
      <c r="L497" s="37">
        <f t="shared" si="15"/>
        <v>0</v>
      </c>
    </row>
    <row r="498" spans="2:12" x14ac:dyDescent="0.3">
      <c r="B498" s="42"/>
      <c r="C498" s="34"/>
      <c r="D498" s="34"/>
      <c r="E498" s="38"/>
      <c r="F498" s="35" t="s">
        <v>38</v>
      </c>
      <c r="G498" s="50"/>
      <c r="H498" s="39">
        <v>7.6999999999999999E-2</v>
      </c>
      <c r="I498" s="36" t="str">
        <f>IF(F498="EUR",Tabelle13[[#This Row],[Betrag exkl. MwST.]]*Tabelle13[[#This Row],[MwSt. Satz]],"Rg. Nicht in EUR")</f>
        <v>Rg. Nicht in EUR</v>
      </c>
      <c r="J498" s="37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7">
        <f t="shared" si="14"/>
        <v>0</v>
      </c>
      <c r="L498" s="37">
        <f t="shared" si="15"/>
        <v>0</v>
      </c>
    </row>
    <row r="499" spans="2:12" x14ac:dyDescent="0.3">
      <c r="B499" s="42"/>
      <c r="C499" s="34"/>
      <c r="D499" s="34"/>
      <c r="E499" s="38"/>
      <c r="F499" s="35" t="s">
        <v>38</v>
      </c>
      <c r="G499" s="50"/>
      <c r="H499" s="39">
        <v>7.6999999999999999E-2</v>
      </c>
      <c r="I499" s="36" t="str">
        <f>IF(F499="EUR",Tabelle13[[#This Row],[Betrag exkl. MwST.]]*Tabelle13[[#This Row],[MwSt. Satz]],"Rg. Nicht in EUR")</f>
        <v>Rg. Nicht in EUR</v>
      </c>
      <c r="J499" s="37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7">
        <f t="shared" si="14"/>
        <v>0</v>
      </c>
      <c r="L499" s="37">
        <f t="shared" si="15"/>
        <v>0</v>
      </c>
    </row>
    <row r="500" spans="2:12" x14ac:dyDescent="0.3">
      <c r="B500" s="42"/>
      <c r="C500" s="34"/>
      <c r="D500" s="34"/>
      <c r="E500" s="38"/>
      <c r="F500" s="35" t="s">
        <v>38</v>
      </c>
      <c r="G500" s="50"/>
      <c r="H500" s="39">
        <v>7.6999999999999999E-2</v>
      </c>
      <c r="I500" s="36" t="str">
        <f>IF(F500="EUR",Tabelle13[[#This Row],[Betrag exkl. MwST.]]*Tabelle13[[#This Row],[MwSt. Satz]],"Rg. Nicht in EUR")</f>
        <v>Rg. Nicht in EUR</v>
      </c>
      <c r="J500" s="37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7">
        <f t="shared" si="14"/>
        <v>0</v>
      </c>
      <c r="L500" s="37">
        <f t="shared" si="15"/>
        <v>0</v>
      </c>
    </row>
    <row r="501" spans="2:12" x14ac:dyDescent="0.3">
      <c r="B501" s="42"/>
      <c r="C501" s="34"/>
      <c r="D501" s="34"/>
      <c r="E501" s="38"/>
      <c r="F501" s="35" t="s">
        <v>38</v>
      </c>
      <c r="G501" s="50"/>
      <c r="H501" s="39">
        <v>7.6999999999999999E-2</v>
      </c>
      <c r="I501" s="36" t="str">
        <f>IF(F501="EUR",Tabelle13[[#This Row],[Betrag exkl. MwST.]]*Tabelle13[[#This Row],[MwSt. Satz]],"Rg. Nicht in EUR")</f>
        <v>Rg. Nicht in EUR</v>
      </c>
      <c r="J501" s="37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7">
        <f t="shared" si="14"/>
        <v>0</v>
      </c>
      <c r="L501" s="37">
        <f t="shared" si="15"/>
        <v>0</v>
      </c>
    </row>
    <row r="502" spans="2:12" x14ac:dyDescent="0.3">
      <c r="B502" s="42"/>
      <c r="C502" s="34"/>
      <c r="D502" s="34"/>
      <c r="E502" s="38"/>
      <c r="F502" s="35" t="s">
        <v>38</v>
      </c>
      <c r="G502" s="50"/>
      <c r="H502" s="39">
        <v>7.6999999999999999E-2</v>
      </c>
      <c r="I502" s="36" t="str">
        <f>IF(F502="EUR",Tabelle13[[#This Row],[Betrag exkl. MwST.]]*Tabelle13[[#This Row],[MwSt. Satz]],"Rg. Nicht in EUR")</f>
        <v>Rg. Nicht in EUR</v>
      </c>
      <c r="J502" s="37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7">
        <f t="shared" si="14"/>
        <v>0</v>
      </c>
      <c r="L502" s="37">
        <f t="shared" si="15"/>
        <v>0</v>
      </c>
    </row>
    <row r="503" spans="2:12" x14ac:dyDescent="0.3">
      <c r="B503" s="42"/>
      <c r="C503" s="34"/>
      <c r="D503" s="34"/>
      <c r="E503" s="38"/>
      <c r="F503" s="35" t="s">
        <v>38</v>
      </c>
      <c r="G503" s="50"/>
      <c r="H503" s="39">
        <v>7.6999999999999999E-2</v>
      </c>
      <c r="I503" s="36" t="str">
        <f>IF(F503="EUR",Tabelle13[[#This Row],[Betrag exkl. MwST.]]*Tabelle13[[#This Row],[MwSt. Satz]],"Rg. Nicht in EUR")</f>
        <v>Rg. Nicht in EUR</v>
      </c>
      <c r="J503" s="37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7">
        <f t="shared" si="14"/>
        <v>0</v>
      </c>
      <c r="L503" s="37">
        <f t="shared" si="15"/>
        <v>0</v>
      </c>
    </row>
    <row r="504" spans="2:12" x14ac:dyDescent="0.3">
      <c r="B504" s="42"/>
      <c r="C504" s="34"/>
      <c r="D504" s="34"/>
      <c r="E504" s="38"/>
      <c r="F504" s="35" t="s">
        <v>38</v>
      </c>
      <c r="G504" s="50"/>
      <c r="H504" s="39">
        <v>7.6999999999999999E-2</v>
      </c>
      <c r="I504" s="36" t="str">
        <f>IF(F504="EUR",Tabelle13[[#This Row],[Betrag exkl. MwST.]]*Tabelle13[[#This Row],[MwSt. Satz]],"Rg. Nicht in EUR")</f>
        <v>Rg. Nicht in EUR</v>
      </c>
      <c r="J504" s="37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7">
        <f t="shared" si="14"/>
        <v>0</v>
      </c>
      <c r="L504" s="37">
        <f t="shared" si="15"/>
        <v>0</v>
      </c>
    </row>
    <row r="505" spans="2:12" x14ac:dyDescent="0.3">
      <c r="B505" s="42"/>
      <c r="C505" s="34"/>
      <c r="D505" s="34"/>
      <c r="E505" s="38"/>
      <c r="F505" s="35" t="s">
        <v>38</v>
      </c>
      <c r="G505" s="50"/>
      <c r="H505" s="39">
        <v>7.6999999999999999E-2</v>
      </c>
      <c r="I505" s="36" t="str">
        <f>IF(F505="EUR",Tabelle13[[#This Row],[Betrag exkl. MwST.]]*Tabelle13[[#This Row],[MwSt. Satz]],"Rg. Nicht in EUR")</f>
        <v>Rg. Nicht in EUR</v>
      </c>
      <c r="J505" s="37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7">
        <f t="shared" si="14"/>
        <v>0</v>
      </c>
      <c r="L505" s="37">
        <f t="shared" si="15"/>
        <v>0</v>
      </c>
    </row>
    <row r="506" spans="2:12" x14ac:dyDescent="0.3">
      <c r="B506" s="42"/>
      <c r="C506" s="34"/>
      <c r="D506" s="34"/>
      <c r="E506" s="38"/>
      <c r="F506" s="35" t="s">
        <v>38</v>
      </c>
      <c r="G506" s="50"/>
      <c r="H506" s="39">
        <v>7.6999999999999999E-2</v>
      </c>
      <c r="I506" s="36" t="str">
        <f>IF(F506="EUR",Tabelle13[[#This Row],[Betrag exkl. MwST.]]*Tabelle13[[#This Row],[MwSt. Satz]],"Rg. Nicht in EUR")</f>
        <v>Rg. Nicht in EUR</v>
      </c>
      <c r="J506" s="37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7">
        <f t="shared" si="14"/>
        <v>0</v>
      </c>
      <c r="L506" s="37">
        <f t="shared" si="15"/>
        <v>0</v>
      </c>
    </row>
    <row r="507" spans="2:12" x14ac:dyDescent="0.3">
      <c r="B507" s="42"/>
      <c r="C507" s="34"/>
      <c r="D507" s="34"/>
      <c r="E507" s="38"/>
      <c r="F507" s="35" t="s">
        <v>38</v>
      </c>
      <c r="G507" s="50"/>
      <c r="H507" s="39">
        <v>7.6999999999999999E-2</v>
      </c>
      <c r="I507" s="36" t="str">
        <f>IF(F507="EUR",Tabelle13[[#This Row],[Betrag exkl. MwST.]]*Tabelle13[[#This Row],[MwSt. Satz]],"Rg. Nicht in EUR")</f>
        <v>Rg. Nicht in EUR</v>
      </c>
      <c r="J507" s="37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7">
        <f t="shared" si="14"/>
        <v>0</v>
      </c>
      <c r="L507" s="37">
        <f t="shared" si="15"/>
        <v>0</v>
      </c>
    </row>
    <row r="508" spans="2:12" x14ac:dyDescent="0.3">
      <c r="B508" s="42"/>
      <c r="C508" s="34"/>
      <c r="D508" s="34"/>
      <c r="E508" s="38"/>
      <c r="F508" s="35" t="s">
        <v>38</v>
      </c>
      <c r="G508" s="50"/>
      <c r="H508" s="39">
        <v>7.6999999999999999E-2</v>
      </c>
      <c r="I508" s="36" t="str">
        <f>IF(F508="EUR",Tabelle13[[#This Row],[Betrag exkl. MwST.]]*Tabelle13[[#This Row],[MwSt. Satz]],"Rg. Nicht in EUR")</f>
        <v>Rg. Nicht in EUR</v>
      </c>
      <c r="J508" s="37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7">
        <f t="shared" si="14"/>
        <v>0</v>
      </c>
      <c r="L508" s="37">
        <f t="shared" si="15"/>
        <v>0</v>
      </c>
    </row>
    <row r="509" spans="2:12" x14ac:dyDescent="0.3">
      <c r="B509" s="42"/>
      <c r="C509" s="34"/>
      <c r="D509" s="34"/>
      <c r="E509" s="38"/>
      <c r="F509" s="35" t="s">
        <v>38</v>
      </c>
      <c r="G509" s="50"/>
      <c r="H509" s="39">
        <v>7.6999999999999999E-2</v>
      </c>
      <c r="I509" s="36" t="str">
        <f>IF(F509="EUR",Tabelle13[[#This Row],[Betrag exkl. MwST.]]*Tabelle13[[#This Row],[MwSt. Satz]],"Rg. Nicht in EUR")</f>
        <v>Rg. Nicht in EUR</v>
      </c>
      <c r="J509" s="37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7">
        <f t="shared" si="14"/>
        <v>0</v>
      </c>
      <c r="L509" s="37">
        <f t="shared" si="15"/>
        <v>0</v>
      </c>
    </row>
    <row r="510" spans="2:12" x14ac:dyDescent="0.3">
      <c r="B510" s="42"/>
      <c r="C510" s="34"/>
      <c r="D510" s="34"/>
      <c r="E510" s="38"/>
      <c r="F510" s="35" t="s">
        <v>38</v>
      </c>
      <c r="G510" s="50"/>
      <c r="H510" s="39">
        <v>7.6999999999999999E-2</v>
      </c>
      <c r="I510" s="36" t="str">
        <f>IF(F510="EUR",Tabelle13[[#This Row],[Betrag exkl. MwST.]]*Tabelle13[[#This Row],[MwSt. Satz]],"Rg. Nicht in EUR")</f>
        <v>Rg. Nicht in EUR</v>
      </c>
      <c r="J510" s="37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7">
        <f t="shared" si="14"/>
        <v>0</v>
      </c>
      <c r="L510" s="37">
        <f t="shared" si="15"/>
        <v>0</v>
      </c>
    </row>
    <row r="511" spans="2:12" x14ac:dyDescent="0.3">
      <c r="B511" s="42"/>
      <c r="C511" s="34"/>
      <c r="D511" s="34"/>
      <c r="E511" s="38"/>
      <c r="F511" s="35" t="s">
        <v>38</v>
      </c>
      <c r="G511" s="50"/>
      <c r="H511" s="39">
        <v>7.6999999999999999E-2</v>
      </c>
      <c r="I511" s="36" t="str">
        <f>IF(F511="EUR",Tabelle13[[#This Row],[Betrag exkl. MwST.]]*Tabelle13[[#This Row],[MwSt. Satz]],"Rg. Nicht in EUR")</f>
        <v>Rg. Nicht in EUR</v>
      </c>
      <c r="J511" s="37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7">
        <f t="shared" si="14"/>
        <v>0</v>
      </c>
      <c r="L511" s="37">
        <f t="shared" si="15"/>
        <v>0</v>
      </c>
    </row>
    <row r="512" spans="2:12" x14ac:dyDescent="0.3">
      <c r="B512" s="42"/>
      <c r="C512" s="34"/>
      <c r="D512" s="34"/>
      <c r="E512" s="38"/>
      <c r="F512" s="35" t="s">
        <v>38</v>
      </c>
      <c r="G512" s="50"/>
      <c r="H512" s="39">
        <v>7.6999999999999999E-2</v>
      </c>
      <c r="I512" s="36" t="str">
        <f>IF(F512="EUR",Tabelle13[[#This Row],[Betrag exkl. MwST.]]*Tabelle13[[#This Row],[MwSt. Satz]],"Rg. Nicht in EUR")</f>
        <v>Rg. Nicht in EUR</v>
      </c>
      <c r="J512" s="37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7">
        <f t="shared" si="14"/>
        <v>0</v>
      </c>
      <c r="L512" s="37">
        <f t="shared" si="15"/>
        <v>0</v>
      </c>
    </row>
    <row r="513" spans="2:12" x14ac:dyDescent="0.3">
      <c r="B513" s="42"/>
      <c r="C513" s="34"/>
      <c r="D513" s="34"/>
      <c r="E513" s="38"/>
      <c r="F513" s="35" t="s">
        <v>38</v>
      </c>
      <c r="G513" s="50"/>
      <c r="H513" s="39">
        <v>7.6999999999999999E-2</v>
      </c>
      <c r="I513" s="36" t="str">
        <f>IF(F513="EUR",Tabelle13[[#This Row],[Betrag exkl. MwST.]]*Tabelle13[[#This Row],[MwSt. Satz]],"Rg. Nicht in EUR")</f>
        <v>Rg. Nicht in EUR</v>
      </c>
      <c r="J513" s="37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7">
        <f t="shared" si="14"/>
        <v>0</v>
      </c>
      <c r="L513" s="37">
        <f t="shared" si="15"/>
        <v>0</v>
      </c>
    </row>
    <row r="514" spans="2:12" x14ac:dyDescent="0.3">
      <c r="B514" s="42"/>
      <c r="C514" s="34"/>
      <c r="D514" s="34"/>
      <c r="E514" s="38"/>
      <c r="F514" s="35" t="s">
        <v>38</v>
      </c>
      <c r="G514" s="50"/>
      <c r="H514" s="39">
        <v>7.6999999999999999E-2</v>
      </c>
      <c r="I514" s="36" t="str">
        <f>IF(F514="EUR",Tabelle13[[#This Row],[Betrag exkl. MwST.]]*Tabelle13[[#This Row],[MwSt. Satz]],"Rg. Nicht in EUR")</f>
        <v>Rg. Nicht in EUR</v>
      </c>
      <c r="J514" s="37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7">
        <f t="shared" si="14"/>
        <v>0</v>
      </c>
      <c r="L514" s="37">
        <f t="shared" si="15"/>
        <v>0</v>
      </c>
    </row>
    <row r="515" spans="2:12" x14ac:dyDescent="0.3">
      <c r="B515" s="42"/>
      <c r="C515" s="34"/>
      <c r="D515" s="34"/>
      <c r="E515" s="38"/>
      <c r="F515" s="35" t="s">
        <v>38</v>
      </c>
      <c r="G515" s="50"/>
      <c r="H515" s="39">
        <v>7.6999999999999999E-2</v>
      </c>
      <c r="I515" s="36" t="str">
        <f>IF(F515="EUR",Tabelle13[[#This Row],[Betrag exkl. MwST.]]*Tabelle13[[#This Row],[MwSt. Satz]],"Rg. Nicht in EUR")</f>
        <v>Rg. Nicht in EUR</v>
      </c>
      <c r="J515" s="37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7">
        <f t="shared" si="14"/>
        <v>0</v>
      </c>
      <c r="L515" s="37">
        <f t="shared" si="15"/>
        <v>0</v>
      </c>
    </row>
    <row r="516" spans="2:12" x14ac:dyDescent="0.3">
      <c r="B516" s="42"/>
      <c r="C516" s="34"/>
      <c r="D516" s="34"/>
      <c r="E516" s="38"/>
      <c r="F516" s="35" t="s">
        <v>38</v>
      </c>
      <c r="G516" s="50"/>
      <c r="H516" s="39">
        <v>7.6999999999999999E-2</v>
      </c>
      <c r="I516" s="36" t="str">
        <f>IF(F516="EUR",Tabelle13[[#This Row],[Betrag exkl. MwST.]]*Tabelle13[[#This Row],[MwSt. Satz]],"Rg. Nicht in EUR")</f>
        <v>Rg. Nicht in EUR</v>
      </c>
      <c r="J516" s="37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7">
        <f t="shared" si="14"/>
        <v>0</v>
      </c>
      <c r="L516" s="37">
        <f t="shared" si="15"/>
        <v>0</v>
      </c>
    </row>
    <row r="517" spans="2:12" x14ac:dyDescent="0.3">
      <c r="B517" s="42"/>
      <c r="C517" s="34"/>
      <c r="D517" s="34"/>
      <c r="E517" s="38"/>
      <c r="F517" s="35" t="s">
        <v>38</v>
      </c>
      <c r="G517" s="50"/>
      <c r="H517" s="39">
        <v>7.6999999999999999E-2</v>
      </c>
      <c r="I517" s="36" t="str">
        <f>IF(F517="EUR",Tabelle13[[#This Row],[Betrag exkl. MwST.]]*Tabelle13[[#This Row],[MwSt. Satz]],"Rg. Nicht in EUR")</f>
        <v>Rg. Nicht in EUR</v>
      </c>
      <c r="J517" s="37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7">
        <f t="shared" si="14"/>
        <v>0</v>
      </c>
      <c r="L517" s="37">
        <f t="shared" si="15"/>
        <v>0</v>
      </c>
    </row>
    <row r="518" spans="2:12" x14ac:dyDescent="0.3">
      <c r="B518" s="42"/>
      <c r="C518" s="34"/>
      <c r="D518" s="34"/>
      <c r="E518" s="38"/>
      <c r="F518" s="35" t="s">
        <v>38</v>
      </c>
      <c r="G518" s="50"/>
      <c r="H518" s="39">
        <v>7.6999999999999999E-2</v>
      </c>
      <c r="I518" s="36" t="str">
        <f>IF(F518="EUR",Tabelle13[[#This Row],[Betrag exkl. MwST.]]*Tabelle13[[#This Row],[MwSt. Satz]],"Rg. Nicht in EUR")</f>
        <v>Rg. Nicht in EUR</v>
      </c>
      <c r="J518" s="37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7">
        <f t="shared" si="14"/>
        <v>0</v>
      </c>
      <c r="L518" s="37">
        <f t="shared" si="15"/>
        <v>0</v>
      </c>
    </row>
    <row r="519" spans="2:12" x14ac:dyDescent="0.3">
      <c r="B519" s="42"/>
      <c r="C519" s="34"/>
      <c r="D519" s="34"/>
      <c r="E519" s="38"/>
      <c r="F519" s="35" t="s">
        <v>38</v>
      </c>
      <c r="G519" s="50"/>
      <c r="H519" s="39">
        <v>7.6999999999999999E-2</v>
      </c>
      <c r="I519" s="36" t="str">
        <f>IF(F519="EUR",Tabelle13[[#This Row],[Betrag exkl. MwST.]]*Tabelle13[[#This Row],[MwSt. Satz]],"Rg. Nicht in EUR")</f>
        <v>Rg. Nicht in EUR</v>
      </c>
      <c r="J519" s="37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7">
        <f t="shared" si="14"/>
        <v>0</v>
      </c>
      <c r="L519" s="37">
        <f t="shared" si="15"/>
        <v>0</v>
      </c>
    </row>
    <row r="520" spans="2:12" x14ac:dyDescent="0.3">
      <c r="B520" s="42"/>
      <c r="C520" s="34"/>
      <c r="D520" s="34"/>
      <c r="E520" s="38"/>
      <c r="F520" s="35" t="s">
        <v>38</v>
      </c>
      <c r="G520" s="50"/>
      <c r="H520" s="39">
        <v>7.6999999999999999E-2</v>
      </c>
      <c r="I520" s="36" t="str">
        <f>IF(F520="EUR",Tabelle13[[#This Row],[Betrag exkl. MwST.]]*Tabelle13[[#This Row],[MwSt. Satz]],"Rg. Nicht in EUR")</f>
        <v>Rg. Nicht in EUR</v>
      </c>
      <c r="J520" s="37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7">
        <f t="shared" si="14"/>
        <v>0</v>
      </c>
      <c r="L520" s="37">
        <f t="shared" si="15"/>
        <v>0</v>
      </c>
    </row>
    <row r="521" spans="2:12" x14ac:dyDescent="0.3">
      <c r="B521" s="42"/>
      <c r="C521" s="34"/>
      <c r="D521" s="34"/>
      <c r="E521" s="38"/>
      <c r="F521" s="35" t="s">
        <v>38</v>
      </c>
      <c r="G521" s="50"/>
      <c r="H521" s="39">
        <v>7.6999999999999999E-2</v>
      </c>
      <c r="I521" s="36" t="str">
        <f>IF(F521="EUR",Tabelle13[[#This Row],[Betrag exkl. MwST.]]*Tabelle13[[#This Row],[MwSt. Satz]],"Rg. Nicht in EUR")</f>
        <v>Rg. Nicht in EUR</v>
      </c>
      <c r="J521" s="37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7">
        <f t="shared" si="14"/>
        <v>0</v>
      </c>
      <c r="L521" s="37">
        <f t="shared" si="15"/>
        <v>0</v>
      </c>
    </row>
    <row r="522" spans="2:12" x14ac:dyDescent="0.3">
      <c r="B522" s="42"/>
      <c r="C522" s="34"/>
      <c r="D522" s="34"/>
      <c r="E522" s="38"/>
      <c r="F522" s="35" t="s">
        <v>38</v>
      </c>
      <c r="G522" s="50"/>
      <c r="H522" s="39">
        <v>7.6999999999999999E-2</v>
      </c>
      <c r="I522" s="36" t="str">
        <f>IF(F522="EUR",Tabelle13[[#This Row],[Betrag exkl. MwST.]]*Tabelle13[[#This Row],[MwSt. Satz]],"Rg. Nicht in EUR")</f>
        <v>Rg. Nicht in EUR</v>
      </c>
      <c r="J522" s="37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7">
        <f t="shared" ref="K522:K585" si="16">H522*J522</f>
        <v>0</v>
      </c>
      <c r="L522" s="37">
        <f t="shared" ref="L522:L585" si="17">J522+K522</f>
        <v>0</v>
      </c>
    </row>
    <row r="523" spans="2:12" x14ac:dyDescent="0.3">
      <c r="B523" s="42"/>
      <c r="C523" s="34"/>
      <c r="D523" s="34"/>
      <c r="E523" s="38"/>
      <c r="F523" s="35" t="s">
        <v>38</v>
      </c>
      <c r="G523" s="50"/>
      <c r="H523" s="39">
        <v>7.6999999999999999E-2</v>
      </c>
      <c r="I523" s="36" t="str">
        <f>IF(F523="EUR",Tabelle13[[#This Row],[Betrag exkl. MwST.]]*Tabelle13[[#This Row],[MwSt. Satz]],"Rg. Nicht in EUR")</f>
        <v>Rg. Nicht in EUR</v>
      </c>
      <c r="J523" s="37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7">
        <f t="shared" si="16"/>
        <v>0</v>
      </c>
      <c r="L523" s="37">
        <f t="shared" si="17"/>
        <v>0</v>
      </c>
    </row>
    <row r="524" spans="2:12" x14ac:dyDescent="0.3">
      <c r="B524" s="42"/>
      <c r="C524" s="34"/>
      <c r="D524" s="34"/>
      <c r="E524" s="38"/>
      <c r="F524" s="35" t="s">
        <v>38</v>
      </c>
      <c r="G524" s="50"/>
      <c r="H524" s="39">
        <v>7.6999999999999999E-2</v>
      </c>
      <c r="I524" s="36" t="str">
        <f>IF(F524="EUR",Tabelle13[[#This Row],[Betrag exkl. MwST.]]*Tabelle13[[#This Row],[MwSt. Satz]],"Rg. Nicht in EUR")</f>
        <v>Rg. Nicht in EUR</v>
      </c>
      <c r="J524" s="37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7">
        <f t="shared" si="16"/>
        <v>0</v>
      </c>
      <c r="L524" s="37">
        <f t="shared" si="17"/>
        <v>0</v>
      </c>
    </row>
    <row r="525" spans="2:12" x14ac:dyDescent="0.3">
      <c r="B525" s="42"/>
      <c r="C525" s="34"/>
      <c r="D525" s="34"/>
      <c r="E525" s="38"/>
      <c r="F525" s="35" t="s">
        <v>38</v>
      </c>
      <c r="G525" s="50"/>
      <c r="H525" s="39">
        <v>7.6999999999999999E-2</v>
      </c>
      <c r="I525" s="36" t="str">
        <f>IF(F525="EUR",Tabelle13[[#This Row],[Betrag exkl. MwST.]]*Tabelle13[[#This Row],[MwSt. Satz]],"Rg. Nicht in EUR")</f>
        <v>Rg. Nicht in EUR</v>
      </c>
      <c r="J525" s="37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7">
        <f t="shared" si="16"/>
        <v>0</v>
      </c>
      <c r="L525" s="37">
        <f t="shared" si="17"/>
        <v>0</v>
      </c>
    </row>
    <row r="526" spans="2:12" x14ac:dyDescent="0.3">
      <c r="B526" s="42"/>
      <c r="C526" s="34"/>
      <c r="D526" s="34"/>
      <c r="E526" s="38"/>
      <c r="F526" s="35" t="s">
        <v>38</v>
      </c>
      <c r="G526" s="50"/>
      <c r="H526" s="39">
        <v>7.6999999999999999E-2</v>
      </c>
      <c r="I526" s="36" t="str">
        <f>IF(F526="EUR",Tabelle13[[#This Row],[Betrag exkl. MwST.]]*Tabelle13[[#This Row],[MwSt. Satz]],"Rg. Nicht in EUR")</f>
        <v>Rg. Nicht in EUR</v>
      </c>
      <c r="J526" s="37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7">
        <f t="shared" si="16"/>
        <v>0</v>
      </c>
      <c r="L526" s="37">
        <f t="shared" si="17"/>
        <v>0</v>
      </c>
    </row>
    <row r="527" spans="2:12" x14ac:dyDescent="0.3">
      <c r="B527" s="42"/>
      <c r="C527" s="34"/>
      <c r="D527" s="34"/>
      <c r="E527" s="38"/>
      <c r="F527" s="35" t="s">
        <v>38</v>
      </c>
      <c r="G527" s="50"/>
      <c r="H527" s="39">
        <v>7.6999999999999999E-2</v>
      </c>
      <c r="I527" s="36" t="str">
        <f>IF(F527="EUR",Tabelle13[[#This Row],[Betrag exkl. MwST.]]*Tabelle13[[#This Row],[MwSt. Satz]],"Rg. Nicht in EUR")</f>
        <v>Rg. Nicht in EUR</v>
      </c>
      <c r="J527" s="37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7">
        <f t="shared" si="16"/>
        <v>0</v>
      </c>
      <c r="L527" s="37">
        <f t="shared" si="17"/>
        <v>0</v>
      </c>
    </row>
    <row r="528" spans="2:12" x14ac:dyDescent="0.3">
      <c r="B528" s="42"/>
      <c r="C528" s="34"/>
      <c r="D528" s="34"/>
      <c r="E528" s="38"/>
      <c r="F528" s="35" t="s">
        <v>38</v>
      </c>
      <c r="G528" s="50"/>
      <c r="H528" s="39">
        <v>7.6999999999999999E-2</v>
      </c>
      <c r="I528" s="36" t="str">
        <f>IF(F528="EUR",Tabelle13[[#This Row],[Betrag exkl. MwST.]]*Tabelle13[[#This Row],[MwSt. Satz]],"Rg. Nicht in EUR")</f>
        <v>Rg. Nicht in EUR</v>
      </c>
      <c r="J528" s="37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7">
        <f t="shared" si="16"/>
        <v>0</v>
      </c>
      <c r="L528" s="37">
        <f t="shared" si="17"/>
        <v>0</v>
      </c>
    </row>
    <row r="529" spans="2:12" x14ac:dyDescent="0.3">
      <c r="B529" s="42"/>
      <c r="C529" s="34"/>
      <c r="D529" s="34"/>
      <c r="E529" s="38"/>
      <c r="F529" s="35" t="s">
        <v>38</v>
      </c>
      <c r="G529" s="50"/>
      <c r="H529" s="39">
        <v>7.6999999999999999E-2</v>
      </c>
      <c r="I529" s="36" t="str">
        <f>IF(F529="EUR",Tabelle13[[#This Row],[Betrag exkl. MwST.]]*Tabelle13[[#This Row],[MwSt. Satz]],"Rg. Nicht in EUR")</f>
        <v>Rg. Nicht in EUR</v>
      </c>
      <c r="J529" s="37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7">
        <f t="shared" si="16"/>
        <v>0</v>
      </c>
      <c r="L529" s="37">
        <f t="shared" si="17"/>
        <v>0</v>
      </c>
    </row>
    <row r="530" spans="2:12" x14ac:dyDescent="0.3">
      <c r="B530" s="42"/>
      <c r="C530" s="34"/>
      <c r="D530" s="34"/>
      <c r="E530" s="38"/>
      <c r="F530" s="35" t="s">
        <v>38</v>
      </c>
      <c r="G530" s="50"/>
      <c r="H530" s="39">
        <v>7.6999999999999999E-2</v>
      </c>
      <c r="I530" s="36" t="str">
        <f>IF(F530="EUR",Tabelle13[[#This Row],[Betrag exkl. MwST.]]*Tabelle13[[#This Row],[MwSt. Satz]],"Rg. Nicht in EUR")</f>
        <v>Rg. Nicht in EUR</v>
      </c>
      <c r="J530" s="37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7">
        <f t="shared" si="16"/>
        <v>0</v>
      </c>
      <c r="L530" s="37">
        <f t="shared" si="17"/>
        <v>0</v>
      </c>
    </row>
    <row r="531" spans="2:12" x14ac:dyDescent="0.3">
      <c r="B531" s="42"/>
      <c r="C531" s="34"/>
      <c r="D531" s="34"/>
      <c r="E531" s="38"/>
      <c r="F531" s="35" t="s">
        <v>38</v>
      </c>
      <c r="G531" s="50"/>
      <c r="H531" s="39">
        <v>7.6999999999999999E-2</v>
      </c>
      <c r="I531" s="36" t="str">
        <f>IF(F531="EUR",Tabelle13[[#This Row],[Betrag exkl. MwST.]]*Tabelle13[[#This Row],[MwSt. Satz]],"Rg. Nicht in EUR")</f>
        <v>Rg. Nicht in EUR</v>
      </c>
      <c r="J531" s="37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7">
        <f t="shared" si="16"/>
        <v>0</v>
      </c>
      <c r="L531" s="37">
        <f t="shared" si="17"/>
        <v>0</v>
      </c>
    </row>
    <row r="532" spans="2:12" x14ac:dyDescent="0.3">
      <c r="B532" s="42"/>
      <c r="C532" s="34"/>
      <c r="D532" s="34"/>
      <c r="E532" s="38"/>
      <c r="F532" s="35" t="s">
        <v>38</v>
      </c>
      <c r="G532" s="50"/>
      <c r="H532" s="39">
        <v>7.6999999999999999E-2</v>
      </c>
      <c r="I532" s="36" t="str">
        <f>IF(F532="EUR",Tabelle13[[#This Row],[Betrag exkl. MwST.]]*Tabelle13[[#This Row],[MwSt. Satz]],"Rg. Nicht in EUR")</f>
        <v>Rg. Nicht in EUR</v>
      </c>
      <c r="J532" s="37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7">
        <f t="shared" si="16"/>
        <v>0</v>
      </c>
      <c r="L532" s="37">
        <f t="shared" si="17"/>
        <v>0</v>
      </c>
    </row>
    <row r="533" spans="2:12" x14ac:dyDescent="0.3">
      <c r="B533" s="42"/>
      <c r="C533" s="34"/>
      <c r="D533" s="34"/>
      <c r="E533" s="38"/>
      <c r="F533" s="35" t="s">
        <v>38</v>
      </c>
      <c r="G533" s="50"/>
      <c r="H533" s="39">
        <v>7.6999999999999999E-2</v>
      </c>
      <c r="I533" s="36" t="str">
        <f>IF(F533="EUR",Tabelle13[[#This Row],[Betrag exkl. MwST.]]*Tabelle13[[#This Row],[MwSt. Satz]],"Rg. Nicht in EUR")</f>
        <v>Rg. Nicht in EUR</v>
      </c>
      <c r="J533" s="37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7">
        <f t="shared" si="16"/>
        <v>0</v>
      </c>
      <c r="L533" s="37">
        <f t="shared" si="17"/>
        <v>0</v>
      </c>
    </row>
    <row r="534" spans="2:12" x14ac:dyDescent="0.3">
      <c r="B534" s="42"/>
      <c r="C534" s="34"/>
      <c r="D534" s="34"/>
      <c r="E534" s="38"/>
      <c r="F534" s="35" t="s">
        <v>38</v>
      </c>
      <c r="G534" s="50"/>
      <c r="H534" s="39">
        <v>7.6999999999999999E-2</v>
      </c>
      <c r="I534" s="36" t="str">
        <f>IF(F534="EUR",Tabelle13[[#This Row],[Betrag exkl. MwST.]]*Tabelle13[[#This Row],[MwSt. Satz]],"Rg. Nicht in EUR")</f>
        <v>Rg. Nicht in EUR</v>
      </c>
      <c r="J534" s="37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7">
        <f t="shared" si="16"/>
        <v>0</v>
      </c>
      <c r="L534" s="37">
        <f t="shared" si="17"/>
        <v>0</v>
      </c>
    </row>
    <row r="535" spans="2:12" x14ac:dyDescent="0.3">
      <c r="B535" s="42"/>
      <c r="C535" s="34"/>
      <c r="D535" s="34"/>
      <c r="E535" s="38"/>
      <c r="F535" s="35" t="s">
        <v>38</v>
      </c>
      <c r="G535" s="50"/>
      <c r="H535" s="39">
        <v>7.6999999999999999E-2</v>
      </c>
      <c r="I535" s="36" t="str">
        <f>IF(F535="EUR",Tabelle13[[#This Row],[Betrag exkl. MwST.]]*Tabelle13[[#This Row],[MwSt. Satz]],"Rg. Nicht in EUR")</f>
        <v>Rg. Nicht in EUR</v>
      </c>
      <c r="J535" s="37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7">
        <f t="shared" si="16"/>
        <v>0</v>
      </c>
      <c r="L535" s="37">
        <f t="shared" si="17"/>
        <v>0</v>
      </c>
    </row>
    <row r="536" spans="2:12" x14ac:dyDescent="0.3">
      <c r="B536" s="42"/>
      <c r="C536" s="34"/>
      <c r="D536" s="34"/>
      <c r="E536" s="38"/>
      <c r="F536" s="35" t="s">
        <v>38</v>
      </c>
      <c r="G536" s="50"/>
      <c r="H536" s="39">
        <v>7.6999999999999999E-2</v>
      </c>
      <c r="I536" s="36" t="str">
        <f>IF(F536="EUR",Tabelle13[[#This Row],[Betrag exkl. MwST.]]*Tabelle13[[#This Row],[MwSt. Satz]],"Rg. Nicht in EUR")</f>
        <v>Rg. Nicht in EUR</v>
      </c>
      <c r="J536" s="37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7">
        <f t="shared" si="16"/>
        <v>0</v>
      </c>
      <c r="L536" s="37">
        <f t="shared" si="17"/>
        <v>0</v>
      </c>
    </row>
    <row r="537" spans="2:12" x14ac:dyDescent="0.3">
      <c r="B537" s="42"/>
      <c r="C537" s="34"/>
      <c r="D537" s="34"/>
      <c r="E537" s="38"/>
      <c r="F537" s="35" t="s">
        <v>38</v>
      </c>
      <c r="G537" s="50"/>
      <c r="H537" s="39">
        <v>7.6999999999999999E-2</v>
      </c>
      <c r="I537" s="36" t="str">
        <f>IF(F537="EUR",Tabelle13[[#This Row],[Betrag exkl. MwST.]]*Tabelle13[[#This Row],[MwSt. Satz]],"Rg. Nicht in EUR")</f>
        <v>Rg. Nicht in EUR</v>
      </c>
      <c r="J537" s="37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7">
        <f t="shared" si="16"/>
        <v>0</v>
      </c>
      <c r="L537" s="37">
        <f t="shared" si="17"/>
        <v>0</v>
      </c>
    </row>
    <row r="538" spans="2:12" x14ac:dyDescent="0.3">
      <c r="B538" s="42"/>
      <c r="C538" s="34"/>
      <c r="D538" s="34"/>
      <c r="E538" s="38"/>
      <c r="F538" s="35" t="s">
        <v>38</v>
      </c>
      <c r="G538" s="50"/>
      <c r="H538" s="39">
        <v>7.6999999999999999E-2</v>
      </c>
      <c r="I538" s="36" t="str">
        <f>IF(F538="EUR",Tabelle13[[#This Row],[Betrag exkl. MwST.]]*Tabelle13[[#This Row],[MwSt. Satz]],"Rg. Nicht in EUR")</f>
        <v>Rg. Nicht in EUR</v>
      </c>
      <c r="J538" s="37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7">
        <f t="shared" si="16"/>
        <v>0</v>
      </c>
      <c r="L538" s="37">
        <f t="shared" si="17"/>
        <v>0</v>
      </c>
    </row>
    <row r="539" spans="2:12" x14ac:dyDescent="0.3">
      <c r="B539" s="42"/>
      <c r="C539" s="34"/>
      <c r="D539" s="34"/>
      <c r="E539" s="38"/>
      <c r="F539" s="35" t="s">
        <v>38</v>
      </c>
      <c r="G539" s="50"/>
      <c r="H539" s="39">
        <v>7.6999999999999999E-2</v>
      </c>
      <c r="I539" s="36" t="str">
        <f>IF(F539="EUR",Tabelle13[[#This Row],[Betrag exkl. MwST.]]*Tabelle13[[#This Row],[MwSt. Satz]],"Rg. Nicht in EUR")</f>
        <v>Rg. Nicht in EUR</v>
      </c>
      <c r="J539" s="37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7">
        <f t="shared" si="16"/>
        <v>0</v>
      </c>
      <c r="L539" s="37">
        <f t="shared" si="17"/>
        <v>0</v>
      </c>
    </row>
    <row r="540" spans="2:12" x14ac:dyDescent="0.3">
      <c r="B540" s="42"/>
      <c r="C540" s="34"/>
      <c r="D540" s="34"/>
      <c r="E540" s="38"/>
      <c r="F540" s="35" t="s">
        <v>38</v>
      </c>
      <c r="G540" s="50"/>
      <c r="H540" s="39">
        <v>7.6999999999999999E-2</v>
      </c>
      <c r="I540" s="36" t="str">
        <f>IF(F540="EUR",Tabelle13[[#This Row],[Betrag exkl. MwST.]]*Tabelle13[[#This Row],[MwSt. Satz]],"Rg. Nicht in EUR")</f>
        <v>Rg. Nicht in EUR</v>
      </c>
      <c r="J540" s="37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7">
        <f t="shared" si="16"/>
        <v>0</v>
      </c>
      <c r="L540" s="37">
        <f t="shared" si="17"/>
        <v>0</v>
      </c>
    </row>
    <row r="541" spans="2:12" x14ac:dyDescent="0.3">
      <c r="B541" s="42"/>
      <c r="C541" s="34"/>
      <c r="D541" s="34"/>
      <c r="E541" s="38"/>
      <c r="F541" s="35" t="s">
        <v>38</v>
      </c>
      <c r="G541" s="50"/>
      <c r="H541" s="39">
        <v>7.6999999999999999E-2</v>
      </c>
      <c r="I541" s="36" t="str">
        <f>IF(F541="EUR",Tabelle13[[#This Row],[Betrag exkl. MwST.]]*Tabelle13[[#This Row],[MwSt. Satz]],"Rg. Nicht in EUR")</f>
        <v>Rg. Nicht in EUR</v>
      </c>
      <c r="J541" s="37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7">
        <f t="shared" si="16"/>
        <v>0</v>
      </c>
      <c r="L541" s="37">
        <f t="shared" si="17"/>
        <v>0</v>
      </c>
    </row>
    <row r="542" spans="2:12" x14ac:dyDescent="0.3">
      <c r="B542" s="42"/>
      <c r="C542" s="34"/>
      <c r="D542" s="34"/>
      <c r="E542" s="38"/>
      <c r="F542" s="35" t="s">
        <v>38</v>
      </c>
      <c r="G542" s="50"/>
      <c r="H542" s="39">
        <v>7.6999999999999999E-2</v>
      </c>
      <c r="I542" s="36" t="str">
        <f>IF(F542="EUR",Tabelle13[[#This Row],[Betrag exkl. MwST.]]*Tabelle13[[#This Row],[MwSt. Satz]],"Rg. Nicht in EUR")</f>
        <v>Rg. Nicht in EUR</v>
      </c>
      <c r="J542" s="37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7">
        <f t="shared" si="16"/>
        <v>0</v>
      </c>
      <c r="L542" s="37">
        <f t="shared" si="17"/>
        <v>0</v>
      </c>
    </row>
    <row r="543" spans="2:12" x14ac:dyDescent="0.3">
      <c r="B543" s="42"/>
      <c r="C543" s="34"/>
      <c r="D543" s="34"/>
      <c r="E543" s="38"/>
      <c r="F543" s="35" t="s">
        <v>38</v>
      </c>
      <c r="G543" s="50"/>
      <c r="H543" s="39">
        <v>7.6999999999999999E-2</v>
      </c>
      <c r="I543" s="36" t="str">
        <f>IF(F543="EUR",Tabelle13[[#This Row],[Betrag exkl. MwST.]]*Tabelle13[[#This Row],[MwSt. Satz]],"Rg. Nicht in EUR")</f>
        <v>Rg. Nicht in EUR</v>
      </c>
      <c r="J543" s="37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7">
        <f t="shared" si="16"/>
        <v>0</v>
      </c>
      <c r="L543" s="37">
        <f t="shared" si="17"/>
        <v>0</v>
      </c>
    </row>
    <row r="544" spans="2:12" x14ac:dyDescent="0.3">
      <c r="B544" s="42"/>
      <c r="C544" s="34"/>
      <c r="D544" s="34"/>
      <c r="E544" s="38"/>
      <c r="F544" s="35" t="s">
        <v>38</v>
      </c>
      <c r="G544" s="50"/>
      <c r="H544" s="39">
        <v>7.6999999999999999E-2</v>
      </c>
      <c r="I544" s="36" t="str">
        <f>IF(F544="EUR",Tabelle13[[#This Row],[Betrag exkl. MwST.]]*Tabelle13[[#This Row],[MwSt. Satz]],"Rg. Nicht in EUR")</f>
        <v>Rg. Nicht in EUR</v>
      </c>
      <c r="J544" s="37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7">
        <f t="shared" si="16"/>
        <v>0</v>
      </c>
      <c r="L544" s="37">
        <f t="shared" si="17"/>
        <v>0</v>
      </c>
    </row>
    <row r="545" spans="2:12" x14ac:dyDescent="0.3">
      <c r="B545" s="42"/>
      <c r="C545" s="34"/>
      <c r="D545" s="34"/>
      <c r="E545" s="38"/>
      <c r="F545" s="35" t="s">
        <v>38</v>
      </c>
      <c r="G545" s="50"/>
      <c r="H545" s="39">
        <v>7.6999999999999999E-2</v>
      </c>
      <c r="I545" s="36" t="str">
        <f>IF(F545="EUR",Tabelle13[[#This Row],[Betrag exkl. MwST.]]*Tabelle13[[#This Row],[MwSt. Satz]],"Rg. Nicht in EUR")</f>
        <v>Rg. Nicht in EUR</v>
      </c>
      <c r="J545" s="37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7">
        <f t="shared" si="16"/>
        <v>0</v>
      </c>
      <c r="L545" s="37">
        <f t="shared" si="17"/>
        <v>0</v>
      </c>
    </row>
    <row r="546" spans="2:12" x14ac:dyDescent="0.3">
      <c r="B546" s="42"/>
      <c r="C546" s="34"/>
      <c r="D546" s="34"/>
      <c r="E546" s="38"/>
      <c r="F546" s="35" t="s">
        <v>38</v>
      </c>
      <c r="G546" s="50"/>
      <c r="H546" s="39">
        <v>7.6999999999999999E-2</v>
      </c>
      <c r="I546" s="36" t="str">
        <f>IF(F546="EUR",Tabelle13[[#This Row],[Betrag exkl. MwST.]]*Tabelle13[[#This Row],[MwSt. Satz]],"Rg. Nicht in EUR")</f>
        <v>Rg. Nicht in EUR</v>
      </c>
      <c r="J546" s="37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7">
        <f t="shared" si="16"/>
        <v>0</v>
      </c>
      <c r="L546" s="37">
        <f t="shared" si="17"/>
        <v>0</v>
      </c>
    </row>
    <row r="547" spans="2:12" x14ac:dyDescent="0.3">
      <c r="B547" s="42"/>
      <c r="C547" s="34"/>
      <c r="D547" s="34"/>
      <c r="E547" s="38"/>
      <c r="F547" s="35" t="s">
        <v>38</v>
      </c>
      <c r="G547" s="50"/>
      <c r="H547" s="39">
        <v>7.6999999999999999E-2</v>
      </c>
      <c r="I547" s="36" t="str">
        <f>IF(F547="EUR",Tabelle13[[#This Row],[Betrag exkl. MwST.]]*Tabelle13[[#This Row],[MwSt. Satz]],"Rg. Nicht in EUR")</f>
        <v>Rg. Nicht in EUR</v>
      </c>
      <c r="J547" s="37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7">
        <f t="shared" si="16"/>
        <v>0</v>
      </c>
      <c r="L547" s="37">
        <f t="shared" si="17"/>
        <v>0</v>
      </c>
    </row>
    <row r="548" spans="2:12" x14ac:dyDescent="0.3">
      <c r="B548" s="42"/>
      <c r="C548" s="34"/>
      <c r="D548" s="34"/>
      <c r="E548" s="38"/>
      <c r="F548" s="35" t="s">
        <v>38</v>
      </c>
      <c r="G548" s="50"/>
      <c r="H548" s="39">
        <v>7.6999999999999999E-2</v>
      </c>
      <c r="I548" s="36" t="str">
        <f>IF(F548="EUR",Tabelle13[[#This Row],[Betrag exkl. MwST.]]*Tabelle13[[#This Row],[MwSt. Satz]],"Rg. Nicht in EUR")</f>
        <v>Rg. Nicht in EUR</v>
      </c>
      <c r="J548" s="37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7">
        <f t="shared" si="16"/>
        <v>0</v>
      </c>
      <c r="L548" s="37">
        <f t="shared" si="17"/>
        <v>0</v>
      </c>
    </row>
    <row r="549" spans="2:12" x14ac:dyDescent="0.3">
      <c r="B549" s="42"/>
      <c r="C549" s="34"/>
      <c r="D549" s="34"/>
      <c r="E549" s="38"/>
      <c r="F549" s="35" t="s">
        <v>38</v>
      </c>
      <c r="G549" s="50"/>
      <c r="H549" s="39">
        <v>7.6999999999999999E-2</v>
      </c>
      <c r="I549" s="36" t="str">
        <f>IF(F549="EUR",Tabelle13[[#This Row],[Betrag exkl. MwST.]]*Tabelle13[[#This Row],[MwSt. Satz]],"Rg. Nicht in EUR")</f>
        <v>Rg. Nicht in EUR</v>
      </c>
      <c r="J549" s="37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7">
        <f t="shared" si="16"/>
        <v>0</v>
      </c>
      <c r="L549" s="37">
        <f t="shared" si="17"/>
        <v>0</v>
      </c>
    </row>
    <row r="550" spans="2:12" x14ac:dyDescent="0.3">
      <c r="B550" s="42"/>
      <c r="C550" s="34"/>
      <c r="D550" s="34"/>
      <c r="E550" s="38"/>
      <c r="F550" s="35" t="s">
        <v>38</v>
      </c>
      <c r="G550" s="50"/>
      <c r="H550" s="39">
        <v>7.6999999999999999E-2</v>
      </c>
      <c r="I550" s="36" t="str">
        <f>IF(F550="EUR",Tabelle13[[#This Row],[Betrag exkl. MwST.]]*Tabelle13[[#This Row],[MwSt. Satz]],"Rg. Nicht in EUR")</f>
        <v>Rg. Nicht in EUR</v>
      </c>
      <c r="J550" s="37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7">
        <f t="shared" si="16"/>
        <v>0</v>
      </c>
      <c r="L550" s="37">
        <f t="shared" si="17"/>
        <v>0</v>
      </c>
    </row>
    <row r="551" spans="2:12" x14ac:dyDescent="0.3">
      <c r="B551" s="42"/>
      <c r="C551" s="34"/>
      <c r="D551" s="34"/>
      <c r="E551" s="38"/>
      <c r="F551" s="35" t="s">
        <v>38</v>
      </c>
      <c r="G551" s="50"/>
      <c r="H551" s="39">
        <v>7.6999999999999999E-2</v>
      </c>
      <c r="I551" s="36" t="str">
        <f>IF(F551="EUR",Tabelle13[[#This Row],[Betrag exkl. MwST.]]*Tabelle13[[#This Row],[MwSt. Satz]],"Rg. Nicht in EUR")</f>
        <v>Rg. Nicht in EUR</v>
      </c>
      <c r="J551" s="37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7">
        <f t="shared" si="16"/>
        <v>0</v>
      </c>
      <c r="L551" s="37">
        <f t="shared" si="17"/>
        <v>0</v>
      </c>
    </row>
    <row r="552" spans="2:12" x14ac:dyDescent="0.3">
      <c r="B552" s="42"/>
      <c r="C552" s="34"/>
      <c r="D552" s="34"/>
      <c r="E552" s="38"/>
      <c r="F552" s="35" t="s">
        <v>38</v>
      </c>
      <c r="G552" s="50"/>
      <c r="H552" s="39">
        <v>7.6999999999999999E-2</v>
      </c>
      <c r="I552" s="36" t="str">
        <f>IF(F552="EUR",Tabelle13[[#This Row],[Betrag exkl. MwST.]]*Tabelle13[[#This Row],[MwSt. Satz]],"Rg. Nicht in EUR")</f>
        <v>Rg. Nicht in EUR</v>
      </c>
      <c r="J552" s="37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7">
        <f t="shared" si="16"/>
        <v>0</v>
      </c>
      <c r="L552" s="37">
        <f t="shared" si="17"/>
        <v>0</v>
      </c>
    </row>
    <row r="553" spans="2:12" x14ac:dyDescent="0.3">
      <c r="B553" s="42"/>
      <c r="C553" s="34"/>
      <c r="D553" s="34"/>
      <c r="E553" s="38"/>
      <c r="F553" s="35" t="s">
        <v>38</v>
      </c>
      <c r="G553" s="50"/>
      <c r="H553" s="39">
        <v>7.6999999999999999E-2</v>
      </c>
      <c r="I553" s="36" t="str">
        <f>IF(F553="EUR",Tabelle13[[#This Row],[Betrag exkl. MwST.]]*Tabelle13[[#This Row],[MwSt. Satz]],"Rg. Nicht in EUR")</f>
        <v>Rg. Nicht in EUR</v>
      </c>
      <c r="J553" s="37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7">
        <f t="shared" si="16"/>
        <v>0</v>
      </c>
      <c r="L553" s="37">
        <f t="shared" si="17"/>
        <v>0</v>
      </c>
    </row>
    <row r="554" spans="2:12" x14ac:dyDescent="0.3">
      <c r="B554" s="42"/>
      <c r="C554" s="34"/>
      <c r="D554" s="34"/>
      <c r="E554" s="38"/>
      <c r="F554" s="35" t="s">
        <v>38</v>
      </c>
      <c r="G554" s="50"/>
      <c r="H554" s="39">
        <v>7.6999999999999999E-2</v>
      </c>
      <c r="I554" s="36" t="str">
        <f>IF(F554="EUR",Tabelle13[[#This Row],[Betrag exkl. MwST.]]*Tabelle13[[#This Row],[MwSt. Satz]],"Rg. Nicht in EUR")</f>
        <v>Rg. Nicht in EUR</v>
      </c>
      <c r="J554" s="37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7">
        <f t="shared" si="16"/>
        <v>0</v>
      </c>
      <c r="L554" s="37">
        <f t="shared" si="17"/>
        <v>0</v>
      </c>
    </row>
    <row r="555" spans="2:12" x14ac:dyDescent="0.3">
      <c r="B555" s="42"/>
      <c r="C555" s="34"/>
      <c r="D555" s="34"/>
      <c r="E555" s="38"/>
      <c r="F555" s="35" t="s">
        <v>38</v>
      </c>
      <c r="G555" s="50"/>
      <c r="H555" s="39">
        <v>7.6999999999999999E-2</v>
      </c>
      <c r="I555" s="36" t="str">
        <f>IF(F555="EUR",Tabelle13[[#This Row],[Betrag exkl. MwST.]]*Tabelle13[[#This Row],[MwSt. Satz]],"Rg. Nicht in EUR")</f>
        <v>Rg. Nicht in EUR</v>
      </c>
      <c r="J555" s="37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7">
        <f t="shared" si="16"/>
        <v>0</v>
      </c>
      <c r="L555" s="37">
        <f t="shared" si="17"/>
        <v>0</v>
      </c>
    </row>
    <row r="556" spans="2:12" x14ac:dyDescent="0.3">
      <c r="B556" s="42"/>
      <c r="C556" s="34"/>
      <c r="D556" s="34"/>
      <c r="E556" s="38"/>
      <c r="F556" s="35" t="s">
        <v>38</v>
      </c>
      <c r="G556" s="50"/>
      <c r="H556" s="39">
        <v>7.6999999999999999E-2</v>
      </c>
      <c r="I556" s="36" t="str">
        <f>IF(F556="EUR",Tabelle13[[#This Row],[Betrag exkl. MwST.]]*Tabelle13[[#This Row],[MwSt. Satz]],"Rg. Nicht in EUR")</f>
        <v>Rg. Nicht in EUR</v>
      </c>
      <c r="J556" s="37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7">
        <f t="shared" si="16"/>
        <v>0</v>
      </c>
      <c r="L556" s="37">
        <f t="shared" si="17"/>
        <v>0</v>
      </c>
    </row>
    <row r="557" spans="2:12" x14ac:dyDescent="0.3">
      <c r="B557" s="42"/>
      <c r="C557" s="34"/>
      <c r="D557" s="34"/>
      <c r="E557" s="38"/>
      <c r="F557" s="35" t="s">
        <v>38</v>
      </c>
      <c r="G557" s="50"/>
      <c r="H557" s="39">
        <v>7.6999999999999999E-2</v>
      </c>
      <c r="I557" s="36" t="str">
        <f>IF(F557="EUR",Tabelle13[[#This Row],[Betrag exkl. MwST.]]*Tabelle13[[#This Row],[MwSt. Satz]],"Rg. Nicht in EUR")</f>
        <v>Rg. Nicht in EUR</v>
      </c>
      <c r="J557" s="37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7">
        <f t="shared" si="16"/>
        <v>0</v>
      </c>
      <c r="L557" s="37">
        <f t="shared" si="17"/>
        <v>0</v>
      </c>
    </row>
    <row r="558" spans="2:12" x14ac:dyDescent="0.3">
      <c r="B558" s="42"/>
      <c r="C558" s="34"/>
      <c r="D558" s="34"/>
      <c r="E558" s="38"/>
      <c r="F558" s="35" t="s">
        <v>38</v>
      </c>
      <c r="G558" s="50"/>
      <c r="H558" s="39">
        <v>7.6999999999999999E-2</v>
      </c>
      <c r="I558" s="36" t="str">
        <f>IF(F558="EUR",Tabelle13[[#This Row],[Betrag exkl. MwST.]]*Tabelle13[[#This Row],[MwSt. Satz]],"Rg. Nicht in EUR")</f>
        <v>Rg. Nicht in EUR</v>
      </c>
      <c r="J558" s="37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7">
        <f t="shared" si="16"/>
        <v>0</v>
      </c>
      <c r="L558" s="37">
        <f t="shared" si="17"/>
        <v>0</v>
      </c>
    </row>
    <row r="559" spans="2:12" x14ac:dyDescent="0.3">
      <c r="B559" s="42"/>
      <c r="C559" s="34"/>
      <c r="D559" s="34"/>
      <c r="E559" s="38"/>
      <c r="F559" s="35" t="s">
        <v>38</v>
      </c>
      <c r="G559" s="50"/>
      <c r="H559" s="39">
        <v>7.6999999999999999E-2</v>
      </c>
      <c r="I559" s="36" t="str">
        <f>IF(F559="EUR",Tabelle13[[#This Row],[Betrag exkl. MwST.]]*Tabelle13[[#This Row],[MwSt. Satz]],"Rg. Nicht in EUR")</f>
        <v>Rg. Nicht in EUR</v>
      </c>
      <c r="J559" s="37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7">
        <f t="shared" si="16"/>
        <v>0</v>
      </c>
      <c r="L559" s="37">
        <f t="shared" si="17"/>
        <v>0</v>
      </c>
    </row>
    <row r="560" spans="2:12" x14ac:dyDescent="0.3">
      <c r="B560" s="42"/>
      <c r="C560" s="34"/>
      <c r="D560" s="34"/>
      <c r="E560" s="38"/>
      <c r="F560" s="35" t="s">
        <v>38</v>
      </c>
      <c r="G560" s="50"/>
      <c r="H560" s="39">
        <v>7.6999999999999999E-2</v>
      </c>
      <c r="I560" s="36" t="str">
        <f>IF(F560="EUR",Tabelle13[[#This Row],[Betrag exkl. MwST.]]*Tabelle13[[#This Row],[MwSt. Satz]],"Rg. Nicht in EUR")</f>
        <v>Rg. Nicht in EUR</v>
      </c>
      <c r="J560" s="37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7">
        <f t="shared" si="16"/>
        <v>0</v>
      </c>
      <c r="L560" s="37">
        <f t="shared" si="17"/>
        <v>0</v>
      </c>
    </row>
    <row r="561" spans="2:12" x14ac:dyDescent="0.3">
      <c r="B561" s="42"/>
      <c r="C561" s="34"/>
      <c r="D561" s="34"/>
      <c r="E561" s="38"/>
      <c r="F561" s="35" t="s">
        <v>38</v>
      </c>
      <c r="G561" s="50"/>
      <c r="H561" s="39">
        <v>7.6999999999999999E-2</v>
      </c>
      <c r="I561" s="36" t="str">
        <f>IF(F561="EUR",Tabelle13[[#This Row],[Betrag exkl. MwST.]]*Tabelle13[[#This Row],[MwSt. Satz]],"Rg. Nicht in EUR")</f>
        <v>Rg. Nicht in EUR</v>
      </c>
      <c r="J561" s="37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7">
        <f t="shared" si="16"/>
        <v>0</v>
      </c>
      <c r="L561" s="37">
        <f t="shared" si="17"/>
        <v>0</v>
      </c>
    </row>
    <row r="562" spans="2:12" x14ac:dyDescent="0.3">
      <c r="B562" s="42"/>
      <c r="C562" s="34"/>
      <c r="D562" s="34"/>
      <c r="E562" s="38"/>
      <c r="F562" s="35" t="s">
        <v>38</v>
      </c>
      <c r="G562" s="50"/>
      <c r="H562" s="39">
        <v>7.6999999999999999E-2</v>
      </c>
      <c r="I562" s="36" t="str">
        <f>IF(F562="EUR",Tabelle13[[#This Row],[Betrag exkl. MwST.]]*Tabelle13[[#This Row],[MwSt. Satz]],"Rg. Nicht in EUR")</f>
        <v>Rg. Nicht in EUR</v>
      </c>
      <c r="J562" s="37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7">
        <f t="shared" si="16"/>
        <v>0</v>
      </c>
      <c r="L562" s="37">
        <f t="shared" si="17"/>
        <v>0</v>
      </c>
    </row>
    <row r="563" spans="2:12" x14ac:dyDescent="0.3">
      <c r="B563" s="42"/>
      <c r="C563" s="34"/>
      <c r="D563" s="34"/>
      <c r="E563" s="38"/>
      <c r="F563" s="35" t="s">
        <v>38</v>
      </c>
      <c r="G563" s="50"/>
      <c r="H563" s="39">
        <v>7.6999999999999999E-2</v>
      </c>
      <c r="I563" s="36" t="str">
        <f>IF(F563="EUR",Tabelle13[[#This Row],[Betrag exkl. MwST.]]*Tabelle13[[#This Row],[MwSt. Satz]],"Rg. Nicht in EUR")</f>
        <v>Rg. Nicht in EUR</v>
      </c>
      <c r="J563" s="37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7">
        <f t="shared" si="16"/>
        <v>0</v>
      </c>
      <c r="L563" s="37">
        <f t="shared" si="17"/>
        <v>0</v>
      </c>
    </row>
    <row r="564" spans="2:12" x14ac:dyDescent="0.3">
      <c r="B564" s="42"/>
      <c r="C564" s="34"/>
      <c r="D564" s="34"/>
      <c r="E564" s="38"/>
      <c r="F564" s="35" t="s">
        <v>38</v>
      </c>
      <c r="G564" s="50"/>
      <c r="H564" s="39">
        <v>7.6999999999999999E-2</v>
      </c>
      <c r="I564" s="36" t="str">
        <f>IF(F564="EUR",Tabelle13[[#This Row],[Betrag exkl. MwST.]]*Tabelle13[[#This Row],[MwSt. Satz]],"Rg. Nicht in EUR")</f>
        <v>Rg. Nicht in EUR</v>
      </c>
      <c r="J564" s="37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7">
        <f t="shared" si="16"/>
        <v>0</v>
      </c>
      <c r="L564" s="37">
        <f t="shared" si="17"/>
        <v>0</v>
      </c>
    </row>
    <row r="565" spans="2:12" x14ac:dyDescent="0.3">
      <c r="B565" s="42"/>
      <c r="C565" s="34"/>
      <c r="D565" s="34"/>
      <c r="E565" s="38"/>
      <c r="F565" s="35" t="s">
        <v>38</v>
      </c>
      <c r="G565" s="50"/>
      <c r="H565" s="39">
        <v>7.6999999999999999E-2</v>
      </c>
      <c r="I565" s="36" t="str">
        <f>IF(F565="EUR",Tabelle13[[#This Row],[Betrag exkl. MwST.]]*Tabelle13[[#This Row],[MwSt. Satz]],"Rg. Nicht in EUR")</f>
        <v>Rg. Nicht in EUR</v>
      </c>
      <c r="J565" s="37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7">
        <f t="shared" si="16"/>
        <v>0</v>
      </c>
      <c r="L565" s="37">
        <f t="shared" si="17"/>
        <v>0</v>
      </c>
    </row>
    <row r="566" spans="2:12" x14ac:dyDescent="0.3">
      <c r="B566" s="42"/>
      <c r="C566" s="34"/>
      <c r="D566" s="34"/>
      <c r="E566" s="38"/>
      <c r="F566" s="35" t="s">
        <v>38</v>
      </c>
      <c r="G566" s="50"/>
      <c r="H566" s="39">
        <v>7.6999999999999999E-2</v>
      </c>
      <c r="I566" s="36" t="str">
        <f>IF(F566="EUR",Tabelle13[[#This Row],[Betrag exkl. MwST.]]*Tabelle13[[#This Row],[MwSt. Satz]],"Rg. Nicht in EUR")</f>
        <v>Rg. Nicht in EUR</v>
      </c>
      <c r="J566" s="37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7">
        <f t="shared" si="16"/>
        <v>0</v>
      </c>
      <c r="L566" s="37">
        <f t="shared" si="17"/>
        <v>0</v>
      </c>
    </row>
    <row r="567" spans="2:12" x14ac:dyDescent="0.3">
      <c r="B567" s="42"/>
      <c r="C567" s="34"/>
      <c r="D567" s="34"/>
      <c r="E567" s="38"/>
      <c r="F567" s="35" t="s">
        <v>38</v>
      </c>
      <c r="G567" s="50"/>
      <c r="H567" s="39">
        <v>7.6999999999999999E-2</v>
      </c>
      <c r="I567" s="36" t="str">
        <f>IF(F567="EUR",Tabelle13[[#This Row],[Betrag exkl. MwST.]]*Tabelle13[[#This Row],[MwSt. Satz]],"Rg. Nicht in EUR")</f>
        <v>Rg. Nicht in EUR</v>
      </c>
      <c r="J567" s="37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7">
        <f t="shared" si="16"/>
        <v>0</v>
      </c>
      <c r="L567" s="37">
        <f t="shared" si="17"/>
        <v>0</v>
      </c>
    </row>
    <row r="568" spans="2:12" x14ac:dyDescent="0.3">
      <c r="B568" s="42"/>
      <c r="C568" s="34"/>
      <c r="D568" s="34"/>
      <c r="E568" s="38"/>
      <c r="F568" s="35" t="s">
        <v>38</v>
      </c>
      <c r="G568" s="50"/>
      <c r="H568" s="39">
        <v>7.6999999999999999E-2</v>
      </c>
      <c r="I568" s="36" t="str">
        <f>IF(F568="EUR",Tabelle13[[#This Row],[Betrag exkl. MwST.]]*Tabelle13[[#This Row],[MwSt. Satz]],"Rg. Nicht in EUR")</f>
        <v>Rg. Nicht in EUR</v>
      </c>
      <c r="J568" s="37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7">
        <f t="shared" si="16"/>
        <v>0</v>
      </c>
      <c r="L568" s="37">
        <f t="shared" si="17"/>
        <v>0</v>
      </c>
    </row>
    <row r="569" spans="2:12" x14ac:dyDescent="0.3">
      <c r="B569" s="42"/>
      <c r="C569" s="34"/>
      <c r="D569" s="34"/>
      <c r="E569" s="38"/>
      <c r="F569" s="35" t="s">
        <v>38</v>
      </c>
      <c r="G569" s="50"/>
      <c r="H569" s="39">
        <v>7.6999999999999999E-2</v>
      </c>
      <c r="I569" s="36" t="str">
        <f>IF(F569="EUR",Tabelle13[[#This Row],[Betrag exkl. MwST.]]*Tabelle13[[#This Row],[MwSt. Satz]],"Rg. Nicht in EUR")</f>
        <v>Rg. Nicht in EUR</v>
      </c>
      <c r="J569" s="37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7">
        <f t="shared" si="16"/>
        <v>0</v>
      </c>
      <c r="L569" s="37">
        <f t="shared" si="17"/>
        <v>0</v>
      </c>
    </row>
    <row r="570" spans="2:12" x14ac:dyDescent="0.3">
      <c r="B570" s="42"/>
      <c r="C570" s="34"/>
      <c r="D570" s="34"/>
      <c r="E570" s="38"/>
      <c r="F570" s="35" t="s">
        <v>38</v>
      </c>
      <c r="G570" s="50"/>
      <c r="H570" s="39">
        <v>7.6999999999999999E-2</v>
      </c>
      <c r="I570" s="36" t="str">
        <f>IF(F570="EUR",Tabelle13[[#This Row],[Betrag exkl. MwST.]]*Tabelle13[[#This Row],[MwSt. Satz]],"Rg. Nicht in EUR")</f>
        <v>Rg. Nicht in EUR</v>
      </c>
      <c r="J570" s="37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7">
        <f t="shared" si="16"/>
        <v>0</v>
      </c>
      <c r="L570" s="37">
        <f t="shared" si="17"/>
        <v>0</v>
      </c>
    </row>
    <row r="571" spans="2:12" x14ac:dyDescent="0.3">
      <c r="B571" s="42"/>
      <c r="C571" s="34"/>
      <c r="D571" s="34"/>
      <c r="E571" s="38"/>
      <c r="F571" s="35" t="s">
        <v>38</v>
      </c>
      <c r="G571" s="50"/>
      <c r="H571" s="39">
        <v>7.6999999999999999E-2</v>
      </c>
      <c r="I571" s="36" t="str">
        <f>IF(F571="EUR",Tabelle13[[#This Row],[Betrag exkl. MwST.]]*Tabelle13[[#This Row],[MwSt. Satz]],"Rg. Nicht in EUR")</f>
        <v>Rg. Nicht in EUR</v>
      </c>
      <c r="J571" s="37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7">
        <f t="shared" si="16"/>
        <v>0</v>
      </c>
      <c r="L571" s="37">
        <f t="shared" si="17"/>
        <v>0</v>
      </c>
    </row>
    <row r="572" spans="2:12" x14ac:dyDescent="0.3">
      <c r="B572" s="42"/>
      <c r="C572" s="34"/>
      <c r="D572" s="34"/>
      <c r="E572" s="38"/>
      <c r="F572" s="35" t="s">
        <v>38</v>
      </c>
      <c r="G572" s="50"/>
      <c r="H572" s="39">
        <v>7.6999999999999999E-2</v>
      </c>
      <c r="I572" s="36" t="str">
        <f>IF(F572="EUR",Tabelle13[[#This Row],[Betrag exkl. MwST.]]*Tabelle13[[#This Row],[MwSt. Satz]],"Rg. Nicht in EUR")</f>
        <v>Rg. Nicht in EUR</v>
      </c>
      <c r="J572" s="37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7">
        <f t="shared" si="16"/>
        <v>0</v>
      </c>
      <c r="L572" s="37">
        <f t="shared" si="17"/>
        <v>0</v>
      </c>
    </row>
    <row r="573" spans="2:12" x14ac:dyDescent="0.3">
      <c r="B573" s="42"/>
      <c r="C573" s="34"/>
      <c r="D573" s="34"/>
      <c r="E573" s="38"/>
      <c r="F573" s="35" t="s">
        <v>38</v>
      </c>
      <c r="G573" s="50"/>
      <c r="H573" s="39">
        <v>7.6999999999999999E-2</v>
      </c>
      <c r="I573" s="36" t="str">
        <f>IF(F573="EUR",Tabelle13[[#This Row],[Betrag exkl. MwST.]]*Tabelle13[[#This Row],[MwSt. Satz]],"Rg. Nicht in EUR")</f>
        <v>Rg. Nicht in EUR</v>
      </c>
      <c r="J573" s="37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7">
        <f t="shared" si="16"/>
        <v>0</v>
      </c>
      <c r="L573" s="37">
        <f t="shared" si="17"/>
        <v>0</v>
      </c>
    </row>
    <row r="574" spans="2:12" x14ac:dyDescent="0.3">
      <c r="B574" s="42"/>
      <c r="C574" s="34"/>
      <c r="D574" s="34"/>
      <c r="E574" s="38"/>
      <c r="F574" s="35" t="s">
        <v>38</v>
      </c>
      <c r="G574" s="50"/>
      <c r="H574" s="39">
        <v>7.6999999999999999E-2</v>
      </c>
      <c r="I574" s="36" t="str">
        <f>IF(F574="EUR",Tabelle13[[#This Row],[Betrag exkl. MwST.]]*Tabelle13[[#This Row],[MwSt. Satz]],"Rg. Nicht in EUR")</f>
        <v>Rg. Nicht in EUR</v>
      </c>
      <c r="J574" s="37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7">
        <f t="shared" si="16"/>
        <v>0</v>
      </c>
      <c r="L574" s="37">
        <f t="shared" si="17"/>
        <v>0</v>
      </c>
    </row>
    <row r="575" spans="2:12" x14ac:dyDescent="0.3">
      <c r="B575" s="42"/>
      <c r="C575" s="34"/>
      <c r="D575" s="34"/>
      <c r="E575" s="38"/>
      <c r="F575" s="35" t="s">
        <v>38</v>
      </c>
      <c r="G575" s="50"/>
      <c r="H575" s="39">
        <v>7.6999999999999999E-2</v>
      </c>
      <c r="I575" s="36" t="str">
        <f>IF(F575="EUR",Tabelle13[[#This Row],[Betrag exkl. MwST.]]*Tabelle13[[#This Row],[MwSt. Satz]],"Rg. Nicht in EUR")</f>
        <v>Rg. Nicht in EUR</v>
      </c>
      <c r="J575" s="37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7">
        <f t="shared" si="16"/>
        <v>0</v>
      </c>
      <c r="L575" s="37">
        <f t="shared" si="17"/>
        <v>0</v>
      </c>
    </row>
    <row r="576" spans="2:12" x14ac:dyDescent="0.3">
      <c r="B576" s="42"/>
      <c r="C576" s="34"/>
      <c r="D576" s="34"/>
      <c r="E576" s="38"/>
      <c r="F576" s="35" t="s">
        <v>38</v>
      </c>
      <c r="G576" s="50"/>
      <c r="H576" s="39">
        <v>7.6999999999999999E-2</v>
      </c>
      <c r="I576" s="36" t="str">
        <f>IF(F576="EUR",Tabelle13[[#This Row],[Betrag exkl. MwST.]]*Tabelle13[[#This Row],[MwSt. Satz]],"Rg. Nicht in EUR")</f>
        <v>Rg. Nicht in EUR</v>
      </c>
      <c r="J576" s="37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7">
        <f t="shared" si="16"/>
        <v>0</v>
      </c>
      <c r="L576" s="37">
        <f t="shared" si="17"/>
        <v>0</v>
      </c>
    </row>
    <row r="577" spans="2:12" x14ac:dyDescent="0.3">
      <c r="B577" s="42"/>
      <c r="C577" s="34"/>
      <c r="D577" s="34"/>
      <c r="E577" s="38"/>
      <c r="F577" s="35" t="s">
        <v>38</v>
      </c>
      <c r="G577" s="50"/>
      <c r="H577" s="39">
        <v>7.6999999999999999E-2</v>
      </c>
      <c r="I577" s="36" t="str">
        <f>IF(F577="EUR",Tabelle13[[#This Row],[Betrag exkl. MwST.]]*Tabelle13[[#This Row],[MwSt. Satz]],"Rg. Nicht in EUR")</f>
        <v>Rg. Nicht in EUR</v>
      </c>
      <c r="J577" s="37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7">
        <f t="shared" si="16"/>
        <v>0</v>
      </c>
      <c r="L577" s="37">
        <f t="shared" si="17"/>
        <v>0</v>
      </c>
    </row>
    <row r="578" spans="2:12" x14ac:dyDescent="0.3">
      <c r="B578" s="42"/>
      <c r="C578" s="34"/>
      <c r="D578" s="34"/>
      <c r="E578" s="38"/>
      <c r="F578" s="35" t="s">
        <v>38</v>
      </c>
      <c r="G578" s="50"/>
      <c r="H578" s="39">
        <v>7.6999999999999999E-2</v>
      </c>
      <c r="I578" s="36" t="str">
        <f>IF(F578="EUR",Tabelle13[[#This Row],[Betrag exkl. MwST.]]*Tabelle13[[#This Row],[MwSt. Satz]],"Rg. Nicht in EUR")</f>
        <v>Rg. Nicht in EUR</v>
      </c>
      <c r="J578" s="37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7">
        <f t="shared" si="16"/>
        <v>0</v>
      </c>
      <c r="L578" s="37">
        <f t="shared" si="17"/>
        <v>0</v>
      </c>
    </row>
    <row r="579" spans="2:12" x14ac:dyDescent="0.3">
      <c r="B579" s="42"/>
      <c r="C579" s="34"/>
      <c r="D579" s="34"/>
      <c r="E579" s="38"/>
      <c r="F579" s="35" t="s">
        <v>38</v>
      </c>
      <c r="G579" s="50"/>
      <c r="H579" s="39">
        <v>7.6999999999999999E-2</v>
      </c>
      <c r="I579" s="36" t="str">
        <f>IF(F579="EUR",Tabelle13[[#This Row],[Betrag exkl. MwST.]]*Tabelle13[[#This Row],[MwSt. Satz]],"Rg. Nicht in EUR")</f>
        <v>Rg. Nicht in EUR</v>
      </c>
      <c r="J579" s="37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7">
        <f t="shared" si="16"/>
        <v>0</v>
      </c>
      <c r="L579" s="37">
        <f t="shared" si="17"/>
        <v>0</v>
      </c>
    </row>
    <row r="580" spans="2:12" x14ac:dyDescent="0.3">
      <c r="B580" s="42"/>
      <c r="C580" s="34"/>
      <c r="D580" s="34"/>
      <c r="E580" s="38"/>
      <c r="F580" s="35" t="s">
        <v>38</v>
      </c>
      <c r="G580" s="50"/>
      <c r="H580" s="39">
        <v>7.6999999999999999E-2</v>
      </c>
      <c r="I580" s="36" t="str">
        <f>IF(F580="EUR",Tabelle13[[#This Row],[Betrag exkl. MwST.]]*Tabelle13[[#This Row],[MwSt. Satz]],"Rg. Nicht in EUR")</f>
        <v>Rg. Nicht in EUR</v>
      </c>
      <c r="J580" s="37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7">
        <f t="shared" si="16"/>
        <v>0</v>
      </c>
      <c r="L580" s="37">
        <f t="shared" si="17"/>
        <v>0</v>
      </c>
    </row>
    <row r="581" spans="2:12" x14ac:dyDescent="0.3">
      <c r="B581" s="42"/>
      <c r="C581" s="34"/>
      <c r="D581" s="34"/>
      <c r="E581" s="38"/>
      <c r="F581" s="35" t="s">
        <v>38</v>
      </c>
      <c r="G581" s="50"/>
      <c r="H581" s="39">
        <v>7.6999999999999999E-2</v>
      </c>
      <c r="I581" s="36" t="str">
        <f>IF(F581="EUR",Tabelle13[[#This Row],[Betrag exkl. MwST.]]*Tabelle13[[#This Row],[MwSt. Satz]],"Rg. Nicht in EUR")</f>
        <v>Rg. Nicht in EUR</v>
      </c>
      <c r="J581" s="37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7">
        <f t="shared" si="16"/>
        <v>0</v>
      </c>
      <c r="L581" s="37">
        <f t="shared" si="17"/>
        <v>0</v>
      </c>
    </row>
    <row r="582" spans="2:12" x14ac:dyDescent="0.3">
      <c r="B582" s="42"/>
      <c r="C582" s="34"/>
      <c r="D582" s="34"/>
      <c r="E582" s="38"/>
      <c r="F582" s="35" t="s">
        <v>38</v>
      </c>
      <c r="G582" s="50"/>
      <c r="H582" s="39">
        <v>7.6999999999999999E-2</v>
      </c>
      <c r="I582" s="36" t="str">
        <f>IF(F582="EUR",Tabelle13[[#This Row],[Betrag exkl. MwST.]]*Tabelle13[[#This Row],[MwSt. Satz]],"Rg. Nicht in EUR")</f>
        <v>Rg. Nicht in EUR</v>
      </c>
      <c r="J582" s="37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7">
        <f t="shared" si="16"/>
        <v>0</v>
      </c>
      <c r="L582" s="37">
        <f t="shared" si="17"/>
        <v>0</v>
      </c>
    </row>
    <row r="583" spans="2:12" x14ac:dyDescent="0.3">
      <c r="B583" s="42"/>
      <c r="C583" s="34"/>
      <c r="D583" s="34"/>
      <c r="E583" s="38"/>
      <c r="F583" s="35" t="s">
        <v>38</v>
      </c>
      <c r="G583" s="50"/>
      <c r="H583" s="39">
        <v>7.6999999999999999E-2</v>
      </c>
      <c r="I583" s="36" t="str">
        <f>IF(F583="EUR",Tabelle13[[#This Row],[Betrag exkl. MwST.]]*Tabelle13[[#This Row],[MwSt. Satz]],"Rg. Nicht in EUR")</f>
        <v>Rg. Nicht in EUR</v>
      </c>
      <c r="J583" s="37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7">
        <f t="shared" si="16"/>
        <v>0</v>
      </c>
      <c r="L583" s="37">
        <f t="shared" si="17"/>
        <v>0</v>
      </c>
    </row>
    <row r="584" spans="2:12" x14ac:dyDescent="0.3">
      <c r="B584" s="42"/>
      <c r="C584" s="34"/>
      <c r="D584" s="34"/>
      <c r="E584" s="38"/>
      <c r="F584" s="35" t="s">
        <v>38</v>
      </c>
      <c r="G584" s="50"/>
      <c r="H584" s="39">
        <v>7.6999999999999999E-2</v>
      </c>
      <c r="I584" s="36" t="str">
        <f>IF(F584="EUR",Tabelle13[[#This Row],[Betrag exkl. MwST.]]*Tabelle13[[#This Row],[MwSt. Satz]],"Rg. Nicht in EUR")</f>
        <v>Rg. Nicht in EUR</v>
      </c>
      <c r="J584" s="37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7">
        <f t="shared" si="16"/>
        <v>0</v>
      </c>
      <c r="L584" s="37">
        <f t="shared" si="17"/>
        <v>0</v>
      </c>
    </row>
    <row r="585" spans="2:12" x14ac:dyDescent="0.3">
      <c r="B585" s="42"/>
      <c r="C585" s="34"/>
      <c r="D585" s="34"/>
      <c r="E585" s="38"/>
      <c r="F585" s="35" t="s">
        <v>38</v>
      </c>
      <c r="G585" s="50"/>
      <c r="H585" s="39">
        <v>7.6999999999999999E-2</v>
      </c>
      <c r="I585" s="36" t="str">
        <f>IF(F585="EUR",Tabelle13[[#This Row],[Betrag exkl. MwST.]]*Tabelle13[[#This Row],[MwSt. Satz]],"Rg. Nicht in EUR")</f>
        <v>Rg. Nicht in EUR</v>
      </c>
      <c r="J585" s="37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7">
        <f t="shared" si="16"/>
        <v>0</v>
      </c>
      <c r="L585" s="37">
        <f t="shared" si="17"/>
        <v>0</v>
      </c>
    </row>
    <row r="586" spans="2:12" x14ac:dyDescent="0.3">
      <c r="B586" s="42"/>
      <c r="C586" s="34"/>
      <c r="D586" s="34"/>
      <c r="E586" s="38"/>
      <c r="F586" s="35" t="s">
        <v>38</v>
      </c>
      <c r="G586" s="50"/>
      <c r="H586" s="39">
        <v>7.6999999999999999E-2</v>
      </c>
      <c r="I586" s="36" t="str">
        <f>IF(F586="EUR",Tabelle13[[#This Row],[Betrag exkl. MwST.]]*Tabelle13[[#This Row],[MwSt. Satz]],"Rg. Nicht in EUR")</f>
        <v>Rg. Nicht in EUR</v>
      </c>
      <c r="J586" s="37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7">
        <f t="shared" ref="K586:K649" si="18">H586*J586</f>
        <v>0</v>
      </c>
      <c r="L586" s="37">
        <f t="shared" ref="L586:L649" si="19">J586+K586</f>
        <v>0</v>
      </c>
    </row>
    <row r="587" spans="2:12" x14ac:dyDescent="0.3">
      <c r="B587" s="42"/>
      <c r="C587" s="34"/>
      <c r="D587" s="34"/>
      <c r="E587" s="38"/>
      <c r="F587" s="35" t="s">
        <v>38</v>
      </c>
      <c r="G587" s="50"/>
      <c r="H587" s="39">
        <v>7.6999999999999999E-2</v>
      </c>
      <c r="I587" s="36" t="str">
        <f>IF(F587="EUR",Tabelle13[[#This Row],[Betrag exkl. MwST.]]*Tabelle13[[#This Row],[MwSt. Satz]],"Rg. Nicht in EUR")</f>
        <v>Rg. Nicht in EUR</v>
      </c>
      <c r="J587" s="37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7">
        <f t="shared" si="18"/>
        <v>0</v>
      </c>
      <c r="L587" s="37">
        <f t="shared" si="19"/>
        <v>0</v>
      </c>
    </row>
    <row r="588" spans="2:12" x14ac:dyDescent="0.3">
      <c r="B588" s="42"/>
      <c r="C588" s="34"/>
      <c r="D588" s="34"/>
      <c r="E588" s="38"/>
      <c r="F588" s="35" t="s">
        <v>38</v>
      </c>
      <c r="G588" s="50"/>
      <c r="H588" s="39">
        <v>7.6999999999999999E-2</v>
      </c>
      <c r="I588" s="36" t="str">
        <f>IF(F588="EUR",Tabelle13[[#This Row],[Betrag exkl. MwST.]]*Tabelle13[[#This Row],[MwSt. Satz]],"Rg. Nicht in EUR")</f>
        <v>Rg. Nicht in EUR</v>
      </c>
      <c r="J588" s="37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7">
        <f t="shared" si="18"/>
        <v>0</v>
      </c>
      <c r="L588" s="37">
        <f t="shared" si="19"/>
        <v>0</v>
      </c>
    </row>
    <row r="589" spans="2:12" x14ac:dyDescent="0.3">
      <c r="B589" s="42"/>
      <c r="C589" s="34"/>
      <c r="D589" s="34"/>
      <c r="E589" s="38"/>
      <c r="F589" s="35" t="s">
        <v>38</v>
      </c>
      <c r="G589" s="50"/>
      <c r="H589" s="39">
        <v>7.6999999999999999E-2</v>
      </c>
      <c r="I589" s="36" t="str">
        <f>IF(F589="EUR",Tabelle13[[#This Row],[Betrag exkl. MwST.]]*Tabelle13[[#This Row],[MwSt. Satz]],"Rg. Nicht in EUR")</f>
        <v>Rg. Nicht in EUR</v>
      </c>
      <c r="J589" s="37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7">
        <f t="shared" si="18"/>
        <v>0</v>
      </c>
      <c r="L589" s="37">
        <f t="shared" si="19"/>
        <v>0</v>
      </c>
    </row>
    <row r="590" spans="2:12" x14ac:dyDescent="0.3">
      <c r="B590" s="42"/>
      <c r="C590" s="34"/>
      <c r="D590" s="34"/>
      <c r="E590" s="38"/>
      <c r="F590" s="35" t="s">
        <v>38</v>
      </c>
      <c r="G590" s="50"/>
      <c r="H590" s="39">
        <v>7.6999999999999999E-2</v>
      </c>
      <c r="I590" s="36" t="str">
        <f>IF(F590="EUR",Tabelle13[[#This Row],[Betrag exkl. MwST.]]*Tabelle13[[#This Row],[MwSt. Satz]],"Rg. Nicht in EUR")</f>
        <v>Rg. Nicht in EUR</v>
      </c>
      <c r="J590" s="37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7">
        <f t="shared" si="18"/>
        <v>0</v>
      </c>
      <c r="L590" s="37">
        <f t="shared" si="19"/>
        <v>0</v>
      </c>
    </row>
    <row r="591" spans="2:12" x14ac:dyDescent="0.3">
      <c r="B591" s="42"/>
      <c r="C591" s="34"/>
      <c r="D591" s="34"/>
      <c r="E591" s="38"/>
      <c r="F591" s="35" t="s">
        <v>38</v>
      </c>
      <c r="G591" s="50"/>
      <c r="H591" s="39">
        <v>7.6999999999999999E-2</v>
      </c>
      <c r="I591" s="36" t="str">
        <f>IF(F591="EUR",Tabelle13[[#This Row],[Betrag exkl. MwST.]]*Tabelle13[[#This Row],[MwSt. Satz]],"Rg. Nicht in EUR")</f>
        <v>Rg. Nicht in EUR</v>
      </c>
      <c r="J591" s="37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7">
        <f t="shared" si="18"/>
        <v>0</v>
      </c>
      <c r="L591" s="37">
        <f t="shared" si="19"/>
        <v>0</v>
      </c>
    </row>
    <row r="592" spans="2:12" x14ac:dyDescent="0.3">
      <c r="B592" s="42"/>
      <c r="C592" s="34"/>
      <c r="D592" s="34"/>
      <c r="E592" s="38"/>
      <c r="F592" s="35" t="s">
        <v>38</v>
      </c>
      <c r="G592" s="50"/>
      <c r="H592" s="39">
        <v>7.6999999999999999E-2</v>
      </c>
      <c r="I592" s="36" t="str">
        <f>IF(F592="EUR",Tabelle13[[#This Row],[Betrag exkl. MwST.]]*Tabelle13[[#This Row],[MwSt. Satz]],"Rg. Nicht in EUR")</f>
        <v>Rg. Nicht in EUR</v>
      </c>
      <c r="J592" s="37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7">
        <f t="shared" si="18"/>
        <v>0</v>
      </c>
      <c r="L592" s="37">
        <f t="shared" si="19"/>
        <v>0</v>
      </c>
    </row>
    <row r="593" spans="2:12" x14ac:dyDescent="0.3">
      <c r="B593" s="42"/>
      <c r="C593" s="34"/>
      <c r="D593" s="34"/>
      <c r="E593" s="38"/>
      <c r="F593" s="35" t="s">
        <v>38</v>
      </c>
      <c r="G593" s="50"/>
      <c r="H593" s="39">
        <v>7.6999999999999999E-2</v>
      </c>
      <c r="I593" s="36" t="str">
        <f>IF(F593="EUR",Tabelle13[[#This Row],[Betrag exkl. MwST.]]*Tabelle13[[#This Row],[MwSt. Satz]],"Rg. Nicht in EUR")</f>
        <v>Rg. Nicht in EUR</v>
      </c>
      <c r="J593" s="37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7">
        <f t="shared" si="18"/>
        <v>0</v>
      </c>
      <c r="L593" s="37">
        <f t="shared" si="19"/>
        <v>0</v>
      </c>
    </row>
    <row r="594" spans="2:12" x14ac:dyDescent="0.3">
      <c r="B594" s="42"/>
      <c r="C594" s="34"/>
      <c r="D594" s="34"/>
      <c r="E594" s="38"/>
      <c r="F594" s="35" t="s">
        <v>38</v>
      </c>
      <c r="G594" s="50"/>
      <c r="H594" s="39">
        <v>7.6999999999999999E-2</v>
      </c>
      <c r="I594" s="36" t="str">
        <f>IF(F594="EUR",Tabelle13[[#This Row],[Betrag exkl. MwST.]]*Tabelle13[[#This Row],[MwSt. Satz]],"Rg. Nicht in EUR")</f>
        <v>Rg. Nicht in EUR</v>
      </c>
      <c r="J594" s="37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7">
        <f t="shared" si="18"/>
        <v>0</v>
      </c>
      <c r="L594" s="37">
        <f t="shared" si="19"/>
        <v>0</v>
      </c>
    </row>
    <row r="595" spans="2:12" x14ac:dyDescent="0.3">
      <c r="B595" s="42"/>
      <c r="C595" s="34"/>
      <c r="D595" s="34"/>
      <c r="E595" s="38"/>
      <c r="F595" s="35" t="s">
        <v>38</v>
      </c>
      <c r="G595" s="50"/>
      <c r="H595" s="39">
        <v>7.6999999999999999E-2</v>
      </c>
      <c r="I595" s="36" t="str">
        <f>IF(F595="EUR",Tabelle13[[#This Row],[Betrag exkl. MwST.]]*Tabelle13[[#This Row],[MwSt. Satz]],"Rg. Nicht in EUR")</f>
        <v>Rg. Nicht in EUR</v>
      </c>
      <c r="J595" s="37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7">
        <f t="shared" si="18"/>
        <v>0</v>
      </c>
      <c r="L595" s="37">
        <f t="shared" si="19"/>
        <v>0</v>
      </c>
    </row>
    <row r="596" spans="2:12" x14ac:dyDescent="0.3">
      <c r="B596" s="42"/>
      <c r="C596" s="34"/>
      <c r="D596" s="34"/>
      <c r="E596" s="38"/>
      <c r="F596" s="35" t="s">
        <v>38</v>
      </c>
      <c r="G596" s="50"/>
      <c r="H596" s="39">
        <v>7.6999999999999999E-2</v>
      </c>
      <c r="I596" s="36" t="str">
        <f>IF(F596="EUR",Tabelle13[[#This Row],[Betrag exkl. MwST.]]*Tabelle13[[#This Row],[MwSt. Satz]],"Rg. Nicht in EUR")</f>
        <v>Rg. Nicht in EUR</v>
      </c>
      <c r="J596" s="37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7">
        <f t="shared" si="18"/>
        <v>0</v>
      </c>
      <c r="L596" s="37">
        <f t="shared" si="19"/>
        <v>0</v>
      </c>
    </row>
    <row r="597" spans="2:12" x14ac:dyDescent="0.3">
      <c r="B597" s="42"/>
      <c r="C597" s="34"/>
      <c r="D597" s="34"/>
      <c r="E597" s="38"/>
      <c r="F597" s="35" t="s">
        <v>38</v>
      </c>
      <c r="G597" s="50"/>
      <c r="H597" s="39">
        <v>7.6999999999999999E-2</v>
      </c>
      <c r="I597" s="36" t="str">
        <f>IF(F597="EUR",Tabelle13[[#This Row],[Betrag exkl. MwST.]]*Tabelle13[[#This Row],[MwSt. Satz]],"Rg. Nicht in EUR")</f>
        <v>Rg. Nicht in EUR</v>
      </c>
      <c r="J597" s="37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7">
        <f t="shared" si="18"/>
        <v>0</v>
      </c>
      <c r="L597" s="37">
        <f t="shared" si="19"/>
        <v>0</v>
      </c>
    </row>
    <row r="598" spans="2:12" x14ac:dyDescent="0.3">
      <c r="B598" s="42"/>
      <c r="C598" s="34"/>
      <c r="D598" s="34"/>
      <c r="E598" s="38"/>
      <c r="F598" s="35" t="s">
        <v>38</v>
      </c>
      <c r="G598" s="50"/>
      <c r="H598" s="39">
        <v>7.6999999999999999E-2</v>
      </c>
      <c r="I598" s="36" t="str">
        <f>IF(F598="EUR",Tabelle13[[#This Row],[Betrag exkl. MwST.]]*Tabelle13[[#This Row],[MwSt. Satz]],"Rg. Nicht in EUR")</f>
        <v>Rg. Nicht in EUR</v>
      </c>
      <c r="J598" s="37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7">
        <f t="shared" si="18"/>
        <v>0</v>
      </c>
      <c r="L598" s="37">
        <f t="shared" si="19"/>
        <v>0</v>
      </c>
    </row>
    <row r="599" spans="2:12" x14ac:dyDescent="0.3">
      <c r="B599" s="42"/>
      <c r="C599" s="34"/>
      <c r="D599" s="34"/>
      <c r="E599" s="38"/>
      <c r="F599" s="35" t="s">
        <v>38</v>
      </c>
      <c r="G599" s="50"/>
      <c r="H599" s="39">
        <v>7.6999999999999999E-2</v>
      </c>
      <c r="I599" s="36" t="str">
        <f>IF(F599="EUR",Tabelle13[[#This Row],[Betrag exkl. MwST.]]*Tabelle13[[#This Row],[MwSt. Satz]],"Rg. Nicht in EUR")</f>
        <v>Rg. Nicht in EUR</v>
      </c>
      <c r="J599" s="37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7">
        <f t="shared" si="18"/>
        <v>0</v>
      </c>
      <c r="L599" s="37">
        <f t="shared" si="19"/>
        <v>0</v>
      </c>
    </row>
    <row r="600" spans="2:12" x14ac:dyDescent="0.3">
      <c r="B600" s="42"/>
      <c r="C600" s="34"/>
      <c r="D600" s="34"/>
      <c r="E600" s="38"/>
      <c r="F600" s="35" t="s">
        <v>38</v>
      </c>
      <c r="G600" s="50"/>
      <c r="H600" s="39">
        <v>7.6999999999999999E-2</v>
      </c>
      <c r="I600" s="36" t="str">
        <f>IF(F600="EUR",Tabelle13[[#This Row],[Betrag exkl. MwST.]]*Tabelle13[[#This Row],[MwSt. Satz]],"Rg. Nicht in EUR")</f>
        <v>Rg. Nicht in EUR</v>
      </c>
      <c r="J600" s="37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7">
        <f t="shared" si="18"/>
        <v>0</v>
      </c>
      <c r="L600" s="37">
        <f t="shared" si="19"/>
        <v>0</v>
      </c>
    </row>
    <row r="601" spans="2:12" x14ac:dyDescent="0.3">
      <c r="B601" s="42"/>
      <c r="C601" s="34"/>
      <c r="D601" s="34"/>
      <c r="E601" s="38"/>
      <c r="F601" s="35" t="s">
        <v>38</v>
      </c>
      <c r="G601" s="50"/>
      <c r="H601" s="39">
        <v>7.6999999999999999E-2</v>
      </c>
      <c r="I601" s="36" t="str">
        <f>IF(F601="EUR",Tabelle13[[#This Row],[Betrag exkl. MwST.]]*Tabelle13[[#This Row],[MwSt. Satz]],"Rg. Nicht in EUR")</f>
        <v>Rg. Nicht in EUR</v>
      </c>
      <c r="J601" s="37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7">
        <f t="shared" si="18"/>
        <v>0</v>
      </c>
      <c r="L601" s="37">
        <f t="shared" si="19"/>
        <v>0</v>
      </c>
    </row>
    <row r="602" spans="2:12" x14ac:dyDescent="0.3">
      <c r="B602" s="42"/>
      <c r="C602" s="34"/>
      <c r="D602" s="34"/>
      <c r="E602" s="38"/>
      <c r="F602" s="35" t="s">
        <v>38</v>
      </c>
      <c r="G602" s="50"/>
      <c r="H602" s="39">
        <v>7.6999999999999999E-2</v>
      </c>
      <c r="I602" s="36" t="str">
        <f>IF(F602="EUR",Tabelle13[[#This Row],[Betrag exkl. MwST.]]*Tabelle13[[#This Row],[MwSt. Satz]],"Rg. Nicht in EUR")</f>
        <v>Rg. Nicht in EUR</v>
      </c>
      <c r="J602" s="37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7">
        <f t="shared" si="18"/>
        <v>0</v>
      </c>
      <c r="L602" s="37">
        <f t="shared" si="19"/>
        <v>0</v>
      </c>
    </row>
    <row r="603" spans="2:12" x14ac:dyDescent="0.3">
      <c r="B603" s="42"/>
      <c r="C603" s="34"/>
      <c r="D603" s="34"/>
      <c r="E603" s="38"/>
      <c r="F603" s="35" t="s">
        <v>38</v>
      </c>
      <c r="G603" s="50"/>
      <c r="H603" s="39">
        <v>7.6999999999999999E-2</v>
      </c>
      <c r="I603" s="36" t="str">
        <f>IF(F603="EUR",Tabelle13[[#This Row],[Betrag exkl. MwST.]]*Tabelle13[[#This Row],[MwSt. Satz]],"Rg. Nicht in EUR")</f>
        <v>Rg. Nicht in EUR</v>
      </c>
      <c r="J603" s="37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7">
        <f t="shared" si="18"/>
        <v>0</v>
      </c>
      <c r="L603" s="37">
        <f t="shared" si="19"/>
        <v>0</v>
      </c>
    </row>
    <row r="604" spans="2:12" x14ac:dyDescent="0.3">
      <c r="B604" s="42"/>
      <c r="C604" s="34"/>
      <c r="D604" s="34"/>
      <c r="E604" s="38"/>
      <c r="F604" s="35" t="s">
        <v>38</v>
      </c>
      <c r="G604" s="50"/>
      <c r="H604" s="39">
        <v>7.6999999999999999E-2</v>
      </c>
      <c r="I604" s="36" t="str">
        <f>IF(F604="EUR",Tabelle13[[#This Row],[Betrag exkl. MwST.]]*Tabelle13[[#This Row],[MwSt. Satz]],"Rg. Nicht in EUR")</f>
        <v>Rg. Nicht in EUR</v>
      </c>
      <c r="J604" s="37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7">
        <f t="shared" si="18"/>
        <v>0</v>
      </c>
      <c r="L604" s="37">
        <f t="shared" si="19"/>
        <v>0</v>
      </c>
    </row>
    <row r="605" spans="2:12" x14ac:dyDescent="0.3">
      <c r="B605" s="42"/>
      <c r="C605" s="34"/>
      <c r="D605" s="34"/>
      <c r="E605" s="38"/>
      <c r="F605" s="35" t="s">
        <v>38</v>
      </c>
      <c r="G605" s="50"/>
      <c r="H605" s="39">
        <v>7.6999999999999999E-2</v>
      </c>
      <c r="I605" s="36" t="str">
        <f>IF(F605="EUR",Tabelle13[[#This Row],[Betrag exkl. MwST.]]*Tabelle13[[#This Row],[MwSt. Satz]],"Rg. Nicht in EUR")</f>
        <v>Rg. Nicht in EUR</v>
      </c>
      <c r="J605" s="37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7">
        <f t="shared" si="18"/>
        <v>0</v>
      </c>
      <c r="L605" s="37">
        <f t="shared" si="19"/>
        <v>0</v>
      </c>
    </row>
    <row r="606" spans="2:12" x14ac:dyDescent="0.3">
      <c r="B606" s="42"/>
      <c r="C606" s="34"/>
      <c r="D606" s="34"/>
      <c r="E606" s="38"/>
      <c r="F606" s="35" t="s">
        <v>38</v>
      </c>
      <c r="G606" s="50"/>
      <c r="H606" s="39">
        <v>7.6999999999999999E-2</v>
      </c>
      <c r="I606" s="36" t="str">
        <f>IF(F606="EUR",Tabelle13[[#This Row],[Betrag exkl. MwST.]]*Tabelle13[[#This Row],[MwSt. Satz]],"Rg. Nicht in EUR")</f>
        <v>Rg. Nicht in EUR</v>
      </c>
      <c r="J606" s="37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7">
        <f t="shared" si="18"/>
        <v>0</v>
      </c>
      <c r="L606" s="37">
        <f t="shared" si="19"/>
        <v>0</v>
      </c>
    </row>
    <row r="607" spans="2:12" x14ac:dyDescent="0.3">
      <c r="B607" s="42"/>
      <c r="C607" s="34"/>
      <c r="D607" s="34"/>
      <c r="E607" s="38"/>
      <c r="F607" s="35" t="s">
        <v>38</v>
      </c>
      <c r="G607" s="50"/>
      <c r="H607" s="39">
        <v>7.6999999999999999E-2</v>
      </c>
      <c r="I607" s="36" t="str">
        <f>IF(F607="EUR",Tabelle13[[#This Row],[Betrag exkl. MwST.]]*Tabelle13[[#This Row],[MwSt. Satz]],"Rg. Nicht in EUR")</f>
        <v>Rg. Nicht in EUR</v>
      </c>
      <c r="J607" s="37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7">
        <f t="shared" si="18"/>
        <v>0</v>
      </c>
      <c r="L607" s="37">
        <f t="shared" si="19"/>
        <v>0</v>
      </c>
    </row>
    <row r="608" spans="2:12" x14ac:dyDescent="0.3">
      <c r="B608" s="42"/>
      <c r="C608" s="34"/>
      <c r="D608" s="34"/>
      <c r="E608" s="38"/>
      <c r="F608" s="35" t="s">
        <v>38</v>
      </c>
      <c r="G608" s="50"/>
      <c r="H608" s="39">
        <v>7.6999999999999999E-2</v>
      </c>
      <c r="I608" s="36" t="str">
        <f>IF(F608="EUR",Tabelle13[[#This Row],[Betrag exkl. MwST.]]*Tabelle13[[#This Row],[MwSt. Satz]],"Rg. Nicht in EUR")</f>
        <v>Rg. Nicht in EUR</v>
      </c>
      <c r="J608" s="37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7">
        <f t="shared" si="18"/>
        <v>0</v>
      </c>
      <c r="L608" s="37">
        <f t="shared" si="19"/>
        <v>0</v>
      </c>
    </row>
    <row r="609" spans="2:12" x14ac:dyDescent="0.3">
      <c r="B609" s="42"/>
      <c r="C609" s="34"/>
      <c r="D609" s="34"/>
      <c r="E609" s="38"/>
      <c r="F609" s="35" t="s">
        <v>38</v>
      </c>
      <c r="G609" s="50"/>
      <c r="H609" s="39">
        <v>7.6999999999999999E-2</v>
      </c>
      <c r="I609" s="36" t="str">
        <f>IF(F609="EUR",Tabelle13[[#This Row],[Betrag exkl. MwST.]]*Tabelle13[[#This Row],[MwSt. Satz]],"Rg. Nicht in EUR")</f>
        <v>Rg. Nicht in EUR</v>
      </c>
      <c r="J609" s="37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7">
        <f t="shared" si="18"/>
        <v>0</v>
      </c>
      <c r="L609" s="37">
        <f t="shared" si="19"/>
        <v>0</v>
      </c>
    </row>
    <row r="610" spans="2:12" x14ac:dyDescent="0.3">
      <c r="B610" s="42"/>
      <c r="C610" s="34"/>
      <c r="D610" s="34"/>
      <c r="E610" s="38"/>
      <c r="F610" s="35" t="s">
        <v>38</v>
      </c>
      <c r="G610" s="50"/>
      <c r="H610" s="39">
        <v>7.6999999999999999E-2</v>
      </c>
      <c r="I610" s="36" t="str">
        <f>IF(F610="EUR",Tabelle13[[#This Row],[Betrag exkl. MwST.]]*Tabelle13[[#This Row],[MwSt. Satz]],"Rg. Nicht in EUR")</f>
        <v>Rg. Nicht in EUR</v>
      </c>
      <c r="J610" s="37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7">
        <f t="shared" si="18"/>
        <v>0</v>
      </c>
      <c r="L610" s="37">
        <f t="shared" si="19"/>
        <v>0</v>
      </c>
    </row>
    <row r="611" spans="2:12" x14ac:dyDescent="0.3">
      <c r="B611" s="42"/>
      <c r="C611" s="34"/>
      <c r="D611" s="34"/>
      <c r="E611" s="38"/>
      <c r="F611" s="35" t="s">
        <v>38</v>
      </c>
      <c r="G611" s="50"/>
      <c r="H611" s="39">
        <v>7.6999999999999999E-2</v>
      </c>
      <c r="I611" s="36" t="str">
        <f>IF(F611="EUR",Tabelle13[[#This Row],[Betrag exkl. MwST.]]*Tabelle13[[#This Row],[MwSt. Satz]],"Rg. Nicht in EUR")</f>
        <v>Rg. Nicht in EUR</v>
      </c>
      <c r="J611" s="37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7">
        <f t="shared" si="18"/>
        <v>0</v>
      </c>
      <c r="L611" s="37">
        <f t="shared" si="19"/>
        <v>0</v>
      </c>
    </row>
    <row r="612" spans="2:12" x14ac:dyDescent="0.3">
      <c r="B612" s="42"/>
      <c r="C612" s="34"/>
      <c r="D612" s="34"/>
      <c r="E612" s="38"/>
      <c r="F612" s="35" t="s">
        <v>38</v>
      </c>
      <c r="G612" s="50"/>
      <c r="H612" s="39">
        <v>7.6999999999999999E-2</v>
      </c>
      <c r="I612" s="36" t="str">
        <f>IF(F612="EUR",Tabelle13[[#This Row],[Betrag exkl. MwST.]]*Tabelle13[[#This Row],[MwSt. Satz]],"Rg. Nicht in EUR")</f>
        <v>Rg. Nicht in EUR</v>
      </c>
      <c r="J612" s="37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7">
        <f t="shared" si="18"/>
        <v>0</v>
      </c>
      <c r="L612" s="37">
        <f t="shared" si="19"/>
        <v>0</v>
      </c>
    </row>
    <row r="613" spans="2:12" x14ac:dyDescent="0.3">
      <c r="B613" s="42"/>
      <c r="C613" s="34"/>
      <c r="D613" s="34"/>
      <c r="E613" s="38"/>
      <c r="F613" s="35" t="s">
        <v>38</v>
      </c>
      <c r="G613" s="50"/>
      <c r="H613" s="39">
        <v>7.6999999999999999E-2</v>
      </c>
      <c r="I613" s="36" t="str">
        <f>IF(F613="EUR",Tabelle13[[#This Row],[Betrag exkl. MwST.]]*Tabelle13[[#This Row],[MwSt. Satz]],"Rg. Nicht in EUR")</f>
        <v>Rg. Nicht in EUR</v>
      </c>
      <c r="J613" s="37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7">
        <f t="shared" si="18"/>
        <v>0</v>
      </c>
      <c r="L613" s="37">
        <f t="shared" si="19"/>
        <v>0</v>
      </c>
    </row>
    <row r="614" spans="2:12" x14ac:dyDescent="0.3">
      <c r="B614" s="42"/>
      <c r="C614" s="34"/>
      <c r="D614" s="34"/>
      <c r="E614" s="38"/>
      <c r="F614" s="35" t="s">
        <v>38</v>
      </c>
      <c r="G614" s="50"/>
      <c r="H614" s="39">
        <v>7.6999999999999999E-2</v>
      </c>
      <c r="I614" s="36" t="str">
        <f>IF(F614="EUR",Tabelle13[[#This Row],[Betrag exkl. MwST.]]*Tabelle13[[#This Row],[MwSt. Satz]],"Rg. Nicht in EUR")</f>
        <v>Rg. Nicht in EUR</v>
      </c>
      <c r="J614" s="37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7">
        <f t="shared" si="18"/>
        <v>0</v>
      </c>
      <c r="L614" s="37">
        <f t="shared" si="19"/>
        <v>0</v>
      </c>
    </row>
    <row r="615" spans="2:12" x14ac:dyDescent="0.3">
      <c r="B615" s="42"/>
      <c r="C615" s="34"/>
      <c r="D615" s="34"/>
      <c r="E615" s="38"/>
      <c r="F615" s="35" t="s">
        <v>38</v>
      </c>
      <c r="G615" s="50"/>
      <c r="H615" s="39">
        <v>7.6999999999999999E-2</v>
      </c>
      <c r="I615" s="36" t="str">
        <f>IF(F615="EUR",Tabelle13[[#This Row],[Betrag exkl. MwST.]]*Tabelle13[[#This Row],[MwSt. Satz]],"Rg. Nicht in EUR")</f>
        <v>Rg. Nicht in EUR</v>
      </c>
      <c r="J615" s="37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7">
        <f t="shared" si="18"/>
        <v>0</v>
      </c>
      <c r="L615" s="37">
        <f t="shared" si="19"/>
        <v>0</v>
      </c>
    </row>
    <row r="616" spans="2:12" x14ac:dyDescent="0.3">
      <c r="B616" s="42"/>
      <c r="C616" s="34"/>
      <c r="D616" s="34"/>
      <c r="E616" s="38"/>
      <c r="F616" s="35" t="s">
        <v>38</v>
      </c>
      <c r="G616" s="50"/>
      <c r="H616" s="39">
        <v>7.6999999999999999E-2</v>
      </c>
      <c r="I616" s="36" t="str">
        <f>IF(F616="EUR",Tabelle13[[#This Row],[Betrag exkl. MwST.]]*Tabelle13[[#This Row],[MwSt. Satz]],"Rg. Nicht in EUR")</f>
        <v>Rg. Nicht in EUR</v>
      </c>
      <c r="J616" s="37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7">
        <f t="shared" si="18"/>
        <v>0</v>
      </c>
      <c r="L616" s="37">
        <f t="shared" si="19"/>
        <v>0</v>
      </c>
    </row>
    <row r="617" spans="2:12" x14ac:dyDescent="0.3">
      <c r="B617" s="42"/>
      <c r="C617" s="34"/>
      <c r="D617" s="34"/>
      <c r="E617" s="38"/>
      <c r="F617" s="35" t="s">
        <v>38</v>
      </c>
      <c r="G617" s="50"/>
      <c r="H617" s="39">
        <v>7.6999999999999999E-2</v>
      </c>
      <c r="I617" s="36" t="str">
        <f>IF(F617="EUR",Tabelle13[[#This Row],[Betrag exkl. MwST.]]*Tabelle13[[#This Row],[MwSt. Satz]],"Rg. Nicht in EUR")</f>
        <v>Rg. Nicht in EUR</v>
      </c>
      <c r="J617" s="37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7">
        <f t="shared" si="18"/>
        <v>0</v>
      </c>
      <c r="L617" s="37">
        <f t="shared" si="19"/>
        <v>0</v>
      </c>
    </row>
    <row r="618" spans="2:12" x14ac:dyDescent="0.3">
      <c r="B618" s="42"/>
      <c r="C618" s="34"/>
      <c r="D618" s="34"/>
      <c r="E618" s="38"/>
      <c r="F618" s="35" t="s">
        <v>38</v>
      </c>
      <c r="G618" s="50"/>
      <c r="H618" s="39">
        <v>7.6999999999999999E-2</v>
      </c>
      <c r="I618" s="36" t="str">
        <f>IF(F618="EUR",Tabelle13[[#This Row],[Betrag exkl. MwST.]]*Tabelle13[[#This Row],[MwSt. Satz]],"Rg. Nicht in EUR")</f>
        <v>Rg. Nicht in EUR</v>
      </c>
      <c r="J618" s="37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7">
        <f t="shared" si="18"/>
        <v>0</v>
      </c>
      <c r="L618" s="37">
        <f t="shared" si="19"/>
        <v>0</v>
      </c>
    </row>
    <row r="619" spans="2:12" x14ac:dyDescent="0.3">
      <c r="B619" s="42"/>
      <c r="C619" s="34"/>
      <c r="D619" s="34"/>
      <c r="E619" s="38"/>
      <c r="F619" s="35" t="s">
        <v>38</v>
      </c>
      <c r="G619" s="50"/>
      <c r="H619" s="39">
        <v>7.6999999999999999E-2</v>
      </c>
      <c r="I619" s="36" t="str">
        <f>IF(F619="EUR",Tabelle13[[#This Row],[Betrag exkl. MwST.]]*Tabelle13[[#This Row],[MwSt. Satz]],"Rg. Nicht in EUR")</f>
        <v>Rg. Nicht in EUR</v>
      </c>
      <c r="J619" s="37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7">
        <f t="shared" si="18"/>
        <v>0</v>
      </c>
      <c r="L619" s="37">
        <f t="shared" si="19"/>
        <v>0</v>
      </c>
    </row>
    <row r="620" spans="2:12" x14ac:dyDescent="0.3">
      <c r="B620" s="42"/>
      <c r="C620" s="34"/>
      <c r="D620" s="34"/>
      <c r="E620" s="38"/>
      <c r="F620" s="35" t="s">
        <v>38</v>
      </c>
      <c r="G620" s="50"/>
      <c r="H620" s="39">
        <v>7.6999999999999999E-2</v>
      </c>
      <c r="I620" s="36" t="str">
        <f>IF(F620="EUR",Tabelle13[[#This Row],[Betrag exkl. MwST.]]*Tabelle13[[#This Row],[MwSt. Satz]],"Rg. Nicht in EUR")</f>
        <v>Rg. Nicht in EUR</v>
      </c>
      <c r="J620" s="37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7">
        <f t="shared" si="18"/>
        <v>0</v>
      </c>
      <c r="L620" s="37">
        <f t="shared" si="19"/>
        <v>0</v>
      </c>
    </row>
    <row r="621" spans="2:12" x14ac:dyDescent="0.3">
      <c r="B621" s="42"/>
      <c r="C621" s="34"/>
      <c r="D621" s="34"/>
      <c r="E621" s="38"/>
      <c r="F621" s="35" t="s">
        <v>38</v>
      </c>
      <c r="G621" s="50"/>
      <c r="H621" s="39">
        <v>7.6999999999999999E-2</v>
      </c>
      <c r="I621" s="36" t="str">
        <f>IF(F621="EUR",Tabelle13[[#This Row],[Betrag exkl. MwST.]]*Tabelle13[[#This Row],[MwSt. Satz]],"Rg. Nicht in EUR")</f>
        <v>Rg. Nicht in EUR</v>
      </c>
      <c r="J621" s="37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7">
        <f t="shared" si="18"/>
        <v>0</v>
      </c>
      <c r="L621" s="37">
        <f t="shared" si="19"/>
        <v>0</v>
      </c>
    </row>
    <row r="622" spans="2:12" x14ac:dyDescent="0.3">
      <c r="B622" s="42"/>
      <c r="C622" s="34"/>
      <c r="D622" s="34"/>
      <c r="E622" s="38"/>
      <c r="F622" s="35" t="s">
        <v>38</v>
      </c>
      <c r="G622" s="50"/>
      <c r="H622" s="39">
        <v>7.6999999999999999E-2</v>
      </c>
      <c r="I622" s="36" t="str">
        <f>IF(F622="EUR",Tabelle13[[#This Row],[Betrag exkl. MwST.]]*Tabelle13[[#This Row],[MwSt. Satz]],"Rg. Nicht in EUR")</f>
        <v>Rg. Nicht in EUR</v>
      </c>
      <c r="J622" s="37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7">
        <f t="shared" si="18"/>
        <v>0</v>
      </c>
      <c r="L622" s="37">
        <f t="shared" si="19"/>
        <v>0</v>
      </c>
    </row>
    <row r="623" spans="2:12" x14ac:dyDescent="0.3">
      <c r="B623" s="42"/>
      <c r="C623" s="34"/>
      <c r="D623" s="34"/>
      <c r="E623" s="38"/>
      <c r="F623" s="35" t="s">
        <v>38</v>
      </c>
      <c r="G623" s="50"/>
      <c r="H623" s="39">
        <v>7.6999999999999999E-2</v>
      </c>
      <c r="I623" s="36" t="str">
        <f>IF(F623="EUR",Tabelle13[[#This Row],[Betrag exkl. MwST.]]*Tabelle13[[#This Row],[MwSt. Satz]],"Rg. Nicht in EUR")</f>
        <v>Rg. Nicht in EUR</v>
      </c>
      <c r="J623" s="37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7">
        <f t="shared" si="18"/>
        <v>0</v>
      </c>
      <c r="L623" s="37">
        <f t="shared" si="19"/>
        <v>0</v>
      </c>
    </row>
    <row r="624" spans="2:12" x14ac:dyDescent="0.3">
      <c r="B624" s="42"/>
      <c r="C624" s="34"/>
      <c r="D624" s="34"/>
      <c r="E624" s="38"/>
      <c r="F624" s="35" t="s">
        <v>38</v>
      </c>
      <c r="G624" s="50"/>
      <c r="H624" s="39">
        <v>7.6999999999999999E-2</v>
      </c>
      <c r="I624" s="36" t="str">
        <f>IF(F624="EUR",Tabelle13[[#This Row],[Betrag exkl. MwST.]]*Tabelle13[[#This Row],[MwSt. Satz]],"Rg. Nicht in EUR")</f>
        <v>Rg. Nicht in EUR</v>
      </c>
      <c r="J624" s="37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7">
        <f t="shared" si="18"/>
        <v>0</v>
      </c>
      <c r="L624" s="37">
        <f t="shared" si="19"/>
        <v>0</v>
      </c>
    </row>
    <row r="625" spans="2:12" x14ac:dyDescent="0.3">
      <c r="B625" s="42"/>
      <c r="C625" s="34"/>
      <c r="D625" s="34"/>
      <c r="E625" s="38"/>
      <c r="F625" s="35" t="s">
        <v>38</v>
      </c>
      <c r="G625" s="50"/>
      <c r="H625" s="39">
        <v>7.6999999999999999E-2</v>
      </c>
      <c r="I625" s="36" t="str">
        <f>IF(F625="EUR",Tabelle13[[#This Row],[Betrag exkl. MwST.]]*Tabelle13[[#This Row],[MwSt. Satz]],"Rg. Nicht in EUR")</f>
        <v>Rg. Nicht in EUR</v>
      </c>
      <c r="J625" s="37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7">
        <f t="shared" si="18"/>
        <v>0</v>
      </c>
      <c r="L625" s="37">
        <f t="shared" si="19"/>
        <v>0</v>
      </c>
    </row>
    <row r="626" spans="2:12" x14ac:dyDescent="0.3">
      <c r="B626" s="42"/>
      <c r="C626" s="34"/>
      <c r="D626" s="34"/>
      <c r="E626" s="38"/>
      <c r="F626" s="35" t="s">
        <v>38</v>
      </c>
      <c r="G626" s="50"/>
      <c r="H626" s="39">
        <v>7.6999999999999999E-2</v>
      </c>
      <c r="I626" s="36" t="str">
        <f>IF(F626="EUR",Tabelle13[[#This Row],[Betrag exkl. MwST.]]*Tabelle13[[#This Row],[MwSt. Satz]],"Rg. Nicht in EUR")</f>
        <v>Rg. Nicht in EUR</v>
      </c>
      <c r="J626" s="37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7">
        <f t="shared" si="18"/>
        <v>0</v>
      </c>
      <c r="L626" s="37">
        <f t="shared" si="19"/>
        <v>0</v>
      </c>
    </row>
    <row r="627" spans="2:12" x14ac:dyDescent="0.3">
      <c r="B627" s="42"/>
      <c r="C627" s="34"/>
      <c r="D627" s="34"/>
      <c r="E627" s="38"/>
      <c r="F627" s="35" t="s">
        <v>38</v>
      </c>
      <c r="G627" s="50"/>
      <c r="H627" s="39">
        <v>7.6999999999999999E-2</v>
      </c>
      <c r="I627" s="36" t="str">
        <f>IF(F627="EUR",Tabelle13[[#This Row],[Betrag exkl. MwST.]]*Tabelle13[[#This Row],[MwSt. Satz]],"Rg. Nicht in EUR")</f>
        <v>Rg. Nicht in EUR</v>
      </c>
      <c r="J627" s="37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7">
        <f t="shared" si="18"/>
        <v>0</v>
      </c>
      <c r="L627" s="37">
        <f t="shared" si="19"/>
        <v>0</v>
      </c>
    </row>
    <row r="628" spans="2:12" x14ac:dyDescent="0.3">
      <c r="B628" s="42"/>
      <c r="C628" s="34"/>
      <c r="D628" s="34"/>
      <c r="E628" s="38"/>
      <c r="F628" s="35" t="s">
        <v>38</v>
      </c>
      <c r="G628" s="50"/>
      <c r="H628" s="39">
        <v>7.6999999999999999E-2</v>
      </c>
      <c r="I628" s="36" t="str">
        <f>IF(F628="EUR",Tabelle13[[#This Row],[Betrag exkl. MwST.]]*Tabelle13[[#This Row],[MwSt. Satz]],"Rg. Nicht in EUR")</f>
        <v>Rg. Nicht in EUR</v>
      </c>
      <c r="J628" s="37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7">
        <f t="shared" si="18"/>
        <v>0</v>
      </c>
      <c r="L628" s="37">
        <f t="shared" si="19"/>
        <v>0</v>
      </c>
    </row>
    <row r="629" spans="2:12" x14ac:dyDescent="0.3">
      <c r="B629" s="42"/>
      <c r="C629" s="34"/>
      <c r="D629" s="34"/>
      <c r="E629" s="38"/>
      <c r="F629" s="35" t="s">
        <v>38</v>
      </c>
      <c r="G629" s="50"/>
      <c r="H629" s="39">
        <v>7.6999999999999999E-2</v>
      </c>
      <c r="I629" s="36" t="str">
        <f>IF(F629="EUR",Tabelle13[[#This Row],[Betrag exkl. MwST.]]*Tabelle13[[#This Row],[MwSt. Satz]],"Rg. Nicht in EUR")</f>
        <v>Rg. Nicht in EUR</v>
      </c>
      <c r="J629" s="37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7">
        <f t="shared" si="18"/>
        <v>0</v>
      </c>
      <c r="L629" s="37">
        <f t="shared" si="19"/>
        <v>0</v>
      </c>
    </row>
    <row r="630" spans="2:12" x14ac:dyDescent="0.3">
      <c r="B630" s="42"/>
      <c r="C630" s="34"/>
      <c r="D630" s="34"/>
      <c r="E630" s="38"/>
      <c r="F630" s="35" t="s">
        <v>38</v>
      </c>
      <c r="G630" s="50"/>
      <c r="H630" s="39">
        <v>7.6999999999999999E-2</v>
      </c>
      <c r="I630" s="36" t="str">
        <f>IF(F630="EUR",Tabelle13[[#This Row],[Betrag exkl. MwST.]]*Tabelle13[[#This Row],[MwSt. Satz]],"Rg. Nicht in EUR")</f>
        <v>Rg. Nicht in EUR</v>
      </c>
      <c r="J630" s="37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7">
        <f t="shared" si="18"/>
        <v>0</v>
      </c>
      <c r="L630" s="37">
        <f t="shared" si="19"/>
        <v>0</v>
      </c>
    </row>
    <row r="631" spans="2:12" x14ac:dyDescent="0.3">
      <c r="B631" s="42"/>
      <c r="C631" s="34"/>
      <c r="D631" s="34"/>
      <c r="E631" s="38"/>
      <c r="F631" s="35" t="s">
        <v>38</v>
      </c>
      <c r="G631" s="50"/>
      <c r="H631" s="39">
        <v>7.6999999999999999E-2</v>
      </c>
      <c r="I631" s="36" t="str">
        <f>IF(F631="EUR",Tabelle13[[#This Row],[Betrag exkl. MwST.]]*Tabelle13[[#This Row],[MwSt. Satz]],"Rg. Nicht in EUR")</f>
        <v>Rg. Nicht in EUR</v>
      </c>
      <c r="J631" s="37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7">
        <f t="shared" si="18"/>
        <v>0</v>
      </c>
      <c r="L631" s="37">
        <f t="shared" si="19"/>
        <v>0</v>
      </c>
    </row>
    <row r="632" spans="2:12" x14ac:dyDescent="0.3">
      <c r="B632" s="42"/>
      <c r="C632" s="34"/>
      <c r="D632" s="34"/>
      <c r="E632" s="38"/>
      <c r="F632" s="35" t="s">
        <v>38</v>
      </c>
      <c r="G632" s="50"/>
      <c r="H632" s="39">
        <v>7.6999999999999999E-2</v>
      </c>
      <c r="I632" s="36" t="str">
        <f>IF(F632="EUR",Tabelle13[[#This Row],[Betrag exkl. MwST.]]*Tabelle13[[#This Row],[MwSt. Satz]],"Rg. Nicht in EUR")</f>
        <v>Rg. Nicht in EUR</v>
      </c>
      <c r="J632" s="37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7">
        <f t="shared" si="18"/>
        <v>0</v>
      </c>
      <c r="L632" s="37">
        <f t="shared" si="19"/>
        <v>0</v>
      </c>
    </row>
    <row r="633" spans="2:12" x14ac:dyDescent="0.3">
      <c r="B633" s="42"/>
      <c r="C633" s="34"/>
      <c r="D633" s="34"/>
      <c r="E633" s="38"/>
      <c r="F633" s="35" t="s">
        <v>38</v>
      </c>
      <c r="G633" s="50"/>
      <c r="H633" s="39">
        <v>7.6999999999999999E-2</v>
      </c>
      <c r="I633" s="36" t="str">
        <f>IF(F633="EUR",Tabelle13[[#This Row],[Betrag exkl. MwST.]]*Tabelle13[[#This Row],[MwSt. Satz]],"Rg. Nicht in EUR")</f>
        <v>Rg. Nicht in EUR</v>
      </c>
      <c r="J633" s="37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7">
        <f t="shared" si="18"/>
        <v>0</v>
      </c>
      <c r="L633" s="37">
        <f t="shared" si="19"/>
        <v>0</v>
      </c>
    </row>
    <row r="634" spans="2:12" x14ac:dyDescent="0.3">
      <c r="B634" s="42"/>
      <c r="C634" s="34"/>
      <c r="D634" s="34"/>
      <c r="E634" s="38"/>
      <c r="F634" s="35" t="s">
        <v>38</v>
      </c>
      <c r="G634" s="50"/>
      <c r="H634" s="39">
        <v>7.6999999999999999E-2</v>
      </c>
      <c r="I634" s="36" t="str">
        <f>IF(F634="EUR",Tabelle13[[#This Row],[Betrag exkl. MwST.]]*Tabelle13[[#This Row],[MwSt. Satz]],"Rg. Nicht in EUR")</f>
        <v>Rg. Nicht in EUR</v>
      </c>
      <c r="J634" s="37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7">
        <f t="shared" si="18"/>
        <v>0</v>
      </c>
      <c r="L634" s="37">
        <f t="shared" si="19"/>
        <v>0</v>
      </c>
    </row>
    <row r="635" spans="2:12" x14ac:dyDescent="0.3">
      <c r="B635" s="42"/>
      <c r="C635" s="34"/>
      <c r="D635" s="34"/>
      <c r="E635" s="38"/>
      <c r="F635" s="35" t="s">
        <v>38</v>
      </c>
      <c r="G635" s="50"/>
      <c r="H635" s="39">
        <v>7.6999999999999999E-2</v>
      </c>
      <c r="I635" s="36" t="str">
        <f>IF(F635="EUR",Tabelle13[[#This Row],[Betrag exkl. MwST.]]*Tabelle13[[#This Row],[MwSt. Satz]],"Rg. Nicht in EUR")</f>
        <v>Rg. Nicht in EUR</v>
      </c>
      <c r="J635" s="37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7">
        <f t="shared" si="18"/>
        <v>0</v>
      </c>
      <c r="L635" s="37">
        <f t="shared" si="19"/>
        <v>0</v>
      </c>
    </row>
    <row r="636" spans="2:12" x14ac:dyDescent="0.3">
      <c r="B636" s="42"/>
      <c r="C636" s="34"/>
      <c r="D636" s="34"/>
      <c r="E636" s="38"/>
      <c r="F636" s="35" t="s">
        <v>38</v>
      </c>
      <c r="G636" s="50"/>
      <c r="H636" s="39">
        <v>7.6999999999999999E-2</v>
      </c>
      <c r="I636" s="36" t="str">
        <f>IF(F636="EUR",Tabelle13[[#This Row],[Betrag exkl. MwST.]]*Tabelle13[[#This Row],[MwSt. Satz]],"Rg. Nicht in EUR")</f>
        <v>Rg. Nicht in EUR</v>
      </c>
      <c r="J636" s="37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7">
        <f t="shared" si="18"/>
        <v>0</v>
      </c>
      <c r="L636" s="37">
        <f t="shared" si="19"/>
        <v>0</v>
      </c>
    </row>
    <row r="637" spans="2:12" x14ac:dyDescent="0.3">
      <c r="B637" s="42"/>
      <c r="C637" s="34"/>
      <c r="D637" s="34"/>
      <c r="E637" s="38"/>
      <c r="F637" s="35" t="s">
        <v>38</v>
      </c>
      <c r="G637" s="50"/>
      <c r="H637" s="39">
        <v>7.6999999999999999E-2</v>
      </c>
      <c r="I637" s="36" t="str">
        <f>IF(F637="EUR",Tabelle13[[#This Row],[Betrag exkl. MwST.]]*Tabelle13[[#This Row],[MwSt. Satz]],"Rg. Nicht in EUR")</f>
        <v>Rg. Nicht in EUR</v>
      </c>
      <c r="J637" s="37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7">
        <f t="shared" si="18"/>
        <v>0</v>
      </c>
      <c r="L637" s="37">
        <f t="shared" si="19"/>
        <v>0</v>
      </c>
    </row>
    <row r="638" spans="2:12" x14ac:dyDescent="0.3">
      <c r="B638" s="42"/>
      <c r="C638" s="34"/>
      <c r="D638" s="34"/>
      <c r="E638" s="38"/>
      <c r="F638" s="35" t="s">
        <v>38</v>
      </c>
      <c r="G638" s="50"/>
      <c r="H638" s="39">
        <v>7.6999999999999999E-2</v>
      </c>
      <c r="I638" s="36" t="str">
        <f>IF(F638="EUR",Tabelle13[[#This Row],[Betrag exkl. MwST.]]*Tabelle13[[#This Row],[MwSt. Satz]],"Rg. Nicht in EUR")</f>
        <v>Rg. Nicht in EUR</v>
      </c>
      <c r="J638" s="37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7">
        <f t="shared" si="18"/>
        <v>0</v>
      </c>
      <c r="L638" s="37">
        <f t="shared" si="19"/>
        <v>0</v>
      </c>
    </row>
    <row r="639" spans="2:12" x14ac:dyDescent="0.3">
      <c r="B639" s="42"/>
      <c r="C639" s="34"/>
      <c r="D639" s="34"/>
      <c r="E639" s="38"/>
      <c r="F639" s="35" t="s">
        <v>38</v>
      </c>
      <c r="G639" s="50"/>
      <c r="H639" s="39">
        <v>7.6999999999999999E-2</v>
      </c>
      <c r="I639" s="36" t="str">
        <f>IF(F639="EUR",Tabelle13[[#This Row],[Betrag exkl. MwST.]]*Tabelle13[[#This Row],[MwSt. Satz]],"Rg. Nicht in EUR")</f>
        <v>Rg. Nicht in EUR</v>
      </c>
      <c r="J639" s="37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7">
        <f t="shared" si="18"/>
        <v>0</v>
      </c>
      <c r="L639" s="37">
        <f t="shared" si="19"/>
        <v>0</v>
      </c>
    </row>
    <row r="640" spans="2:12" x14ac:dyDescent="0.3">
      <c r="B640" s="42"/>
      <c r="C640" s="34"/>
      <c r="D640" s="34"/>
      <c r="E640" s="38"/>
      <c r="F640" s="35" t="s">
        <v>38</v>
      </c>
      <c r="G640" s="50"/>
      <c r="H640" s="39">
        <v>7.6999999999999999E-2</v>
      </c>
      <c r="I640" s="36" t="str">
        <f>IF(F640="EUR",Tabelle13[[#This Row],[Betrag exkl. MwST.]]*Tabelle13[[#This Row],[MwSt. Satz]],"Rg. Nicht in EUR")</f>
        <v>Rg. Nicht in EUR</v>
      </c>
      <c r="J640" s="37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7">
        <f t="shared" si="18"/>
        <v>0</v>
      </c>
      <c r="L640" s="37">
        <f t="shared" si="19"/>
        <v>0</v>
      </c>
    </row>
    <row r="641" spans="2:12" x14ac:dyDescent="0.3">
      <c r="B641" s="42"/>
      <c r="C641" s="34"/>
      <c r="D641" s="34"/>
      <c r="E641" s="38"/>
      <c r="F641" s="35" t="s">
        <v>38</v>
      </c>
      <c r="G641" s="50"/>
      <c r="H641" s="39">
        <v>7.6999999999999999E-2</v>
      </c>
      <c r="I641" s="36" t="str">
        <f>IF(F641="EUR",Tabelle13[[#This Row],[Betrag exkl. MwST.]]*Tabelle13[[#This Row],[MwSt. Satz]],"Rg. Nicht in EUR")</f>
        <v>Rg. Nicht in EUR</v>
      </c>
      <c r="J641" s="37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7">
        <f t="shared" si="18"/>
        <v>0</v>
      </c>
      <c r="L641" s="37">
        <f t="shared" si="19"/>
        <v>0</v>
      </c>
    </row>
    <row r="642" spans="2:12" x14ac:dyDescent="0.3">
      <c r="B642" s="42"/>
      <c r="C642" s="34"/>
      <c r="D642" s="34"/>
      <c r="E642" s="38"/>
      <c r="F642" s="35" t="s">
        <v>38</v>
      </c>
      <c r="G642" s="50"/>
      <c r="H642" s="39">
        <v>7.6999999999999999E-2</v>
      </c>
      <c r="I642" s="36" t="str">
        <f>IF(F642="EUR",Tabelle13[[#This Row],[Betrag exkl. MwST.]]*Tabelle13[[#This Row],[MwSt. Satz]],"Rg. Nicht in EUR")</f>
        <v>Rg. Nicht in EUR</v>
      </c>
      <c r="J642" s="37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7">
        <f t="shared" si="18"/>
        <v>0</v>
      </c>
      <c r="L642" s="37">
        <f t="shared" si="19"/>
        <v>0</v>
      </c>
    </row>
    <row r="643" spans="2:12" x14ac:dyDescent="0.3">
      <c r="B643" s="42"/>
      <c r="C643" s="34"/>
      <c r="D643" s="34"/>
      <c r="E643" s="38"/>
      <c r="F643" s="35" t="s">
        <v>38</v>
      </c>
      <c r="G643" s="50"/>
      <c r="H643" s="39">
        <v>7.6999999999999999E-2</v>
      </c>
      <c r="I643" s="36" t="str">
        <f>IF(F643="EUR",Tabelle13[[#This Row],[Betrag exkl. MwST.]]*Tabelle13[[#This Row],[MwSt. Satz]],"Rg. Nicht in EUR")</f>
        <v>Rg. Nicht in EUR</v>
      </c>
      <c r="J643" s="37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7">
        <f t="shared" si="18"/>
        <v>0</v>
      </c>
      <c r="L643" s="37">
        <f t="shared" si="19"/>
        <v>0</v>
      </c>
    </row>
    <row r="644" spans="2:12" x14ac:dyDescent="0.3">
      <c r="B644" s="42"/>
      <c r="C644" s="34"/>
      <c r="D644" s="34"/>
      <c r="E644" s="38"/>
      <c r="F644" s="35" t="s">
        <v>38</v>
      </c>
      <c r="G644" s="50"/>
      <c r="H644" s="39">
        <v>7.6999999999999999E-2</v>
      </c>
      <c r="I644" s="36" t="str">
        <f>IF(F644="EUR",Tabelle13[[#This Row],[Betrag exkl. MwST.]]*Tabelle13[[#This Row],[MwSt. Satz]],"Rg. Nicht in EUR")</f>
        <v>Rg. Nicht in EUR</v>
      </c>
      <c r="J644" s="37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7">
        <f t="shared" si="18"/>
        <v>0</v>
      </c>
      <c r="L644" s="37">
        <f t="shared" si="19"/>
        <v>0</v>
      </c>
    </row>
    <row r="645" spans="2:12" x14ac:dyDescent="0.3">
      <c r="B645" s="42"/>
      <c r="C645" s="34"/>
      <c r="D645" s="34"/>
      <c r="E645" s="38"/>
      <c r="F645" s="35" t="s">
        <v>38</v>
      </c>
      <c r="G645" s="50"/>
      <c r="H645" s="39">
        <v>7.6999999999999999E-2</v>
      </c>
      <c r="I645" s="36" t="str">
        <f>IF(F645="EUR",Tabelle13[[#This Row],[Betrag exkl. MwST.]]*Tabelle13[[#This Row],[MwSt. Satz]],"Rg. Nicht in EUR")</f>
        <v>Rg. Nicht in EUR</v>
      </c>
      <c r="J645" s="37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7">
        <f t="shared" si="18"/>
        <v>0</v>
      </c>
      <c r="L645" s="37">
        <f t="shared" si="19"/>
        <v>0</v>
      </c>
    </row>
    <row r="646" spans="2:12" x14ac:dyDescent="0.3">
      <c r="B646" s="42"/>
      <c r="C646" s="34"/>
      <c r="D646" s="34"/>
      <c r="E646" s="38"/>
      <c r="F646" s="35" t="s">
        <v>38</v>
      </c>
      <c r="G646" s="50"/>
      <c r="H646" s="39">
        <v>7.6999999999999999E-2</v>
      </c>
      <c r="I646" s="36" t="str">
        <f>IF(F646="EUR",Tabelle13[[#This Row],[Betrag exkl. MwST.]]*Tabelle13[[#This Row],[MwSt. Satz]],"Rg. Nicht in EUR")</f>
        <v>Rg. Nicht in EUR</v>
      </c>
      <c r="J646" s="37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7">
        <f t="shared" si="18"/>
        <v>0</v>
      </c>
      <c r="L646" s="37">
        <f t="shared" si="19"/>
        <v>0</v>
      </c>
    </row>
    <row r="647" spans="2:12" x14ac:dyDescent="0.3">
      <c r="B647" s="42"/>
      <c r="C647" s="34"/>
      <c r="D647" s="34"/>
      <c r="E647" s="38"/>
      <c r="F647" s="35" t="s">
        <v>38</v>
      </c>
      <c r="G647" s="50"/>
      <c r="H647" s="39">
        <v>7.6999999999999999E-2</v>
      </c>
      <c r="I647" s="36" t="str">
        <f>IF(F647="EUR",Tabelle13[[#This Row],[Betrag exkl. MwST.]]*Tabelle13[[#This Row],[MwSt. Satz]],"Rg. Nicht in EUR")</f>
        <v>Rg. Nicht in EUR</v>
      </c>
      <c r="J647" s="37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7">
        <f t="shared" si="18"/>
        <v>0</v>
      </c>
      <c r="L647" s="37">
        <f t="shared" si="19"/>
        <v>0</v>
      </c>
    </row>
    <row r="648" spans="2:12" x14ac:dyDescent="0.3">
      <c r="B648" s="42"/>
      <c r="C648" s="34"/>
      <c r="D648" s="34"/>
      <c r="E648" s="38"/>
      <c r="F648" s="35" t="s">
        <v>38</v>
      </c>
      <c r="G648" s="50"/>
      <c r="H648" s="39">
        <v>7.6999999999999999E-2</v>
      </c>
      <c r="I648" s="36" t="str">
        <f>IF(F648="EUR",Tabelle13[[#This Row],[Betrag exkl. MwST.]]*Tabelle13[[#This Row],[MwSt. Satz]],"Rg. Nicht in EUR")</f>
        <v>Rg. Nicht in EUR</v>
      </c>
      <c r="J648" s="37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7">
        <f t="shared" si="18"/>
        <v>0</v>
      </c>
      <c r="L648" s="37">
        <f t="shared" si="19"/>
        <v>0</v>
      </c>
    </row>
    <row r="649" spans="2:12" x14ac:dyDescent="0.3">
      <c r="B649" s="42"/>
      <c r="C649" s="34"/>
      <c r="D649" s="34"/>
      <c r="E649" s="38"/>
      <c r="F649" s="35" t="s">
        <v>38</v>
      </c>
      <c r="G649" s="50"/>
      <c r="H649" s="39">
        <v>7.6999999999999999E-2</v>
      </c>
      <c r="I649" s="36" t="str">
        <f>IF(F649="EUR",Tabelle13[[#This Row],[Betrag exkl. MwST.]]*Tabelle13[[#This Row],[MwSt. Satz]],"Rg. Nicht in EUR")</f>
        <v>Rg. Nicht in EUR</v>
      </c>
      <c r="J649" s="37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7">
        <f t="shared" si="18"/>
        <v>0</v>
      </c>
      <c r="L649" s="37">
        <f t="shared" si="19"/>
        <v>0</v>
      </c>
    </row>
    <row r="650" spans="2:12" x14ac:dyDescent="0.3">
      <c r="B650" s="42"/>
      <c r="C650" s="34"/>
      <c r="D650" s="34"/>
      <c r="E650" s="38"/>
      <c r="F650" s="35" t="s">
        <v>38</v>
      </c>
      <c r="G650" s="50"/>
      <c r="H650" s="39">
        <v>7.6999999999999999E-2</v>
      </c>
      <c r="I650" s="36" t="str">
        <f>IF(F650="EUR",Tabelle13[[#This Row],[Betrag exkl. MwST.]]*Tabelle13[[#This Row],[MwSt. Satz]],"Rg. Nicht in EUR")</f>
        <v>Rg. Nicht in EUR</v>
      </c>
      <c r="J650" s="37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7">
        <f t="shared" ref="K650:K713" si="20">H650*J650</f>
        <v>0</v>
      </c>
      <c r="L650" s="37">
        <f t="shared" ref="L650:L713" si="21">J650+K650</f>
        <v>0</v>
      </c>
    </row>
    <row r="651" spans="2:12" x14ac:dyDescent="0.3">
      <c r="B651" s="42"/>
      <c r="C651" s="34"/>
      <c r="D651" s="34"/>
      <c r="E651" s="38"/>
      <c r="F651" s="35" t="s">
        <v>38</v>
      </c>
      <c r="G651" s="50"/>
      <c r="H651" s="39">
        <v>7.6999999999999999E-2</v>
      </c>
      <c r="I651" s="36" t="str">
        <f>IF(F651="EUR",Tabelle13[[#This Row],[Betrag exkl. MwST.]]*Tabelle13[[#This Row],[MwSt. Satz]],"Rg. Nicht in EUR")</f>
        <v>Rg. Nicht in EUR</v>
      </c>
      <c r="J651" s="37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7">
        <f t="shared" si="20"/>
        <v>0</v>
      </c>
      <c r="L651" s="37">
        <f t="shared" si="21"/>
        <v>0</v>
      </c>
    </row>
    <row r="652" spans="2:12" x14ac:dyDescent="0.3">
      <c r="B652" s="42"/>
      <c r="C652" s="34"/>
      <c r="D652" s="34"/>
      <c r="E652" s="38"/>
      <c r="F652" s="35" t="s">
        <v>38</v>
      </c>
      <c r="G652" s="50"/>
      <c r="H652" s="39">
        <v>7.6999999999999999E-2</v>
      </c>
      <c r="I652" s="36" t="str">
        <f>IF(F652="EUR",Tabelle13[[#This Row],[Betrag exkl. MwST.]]*Tabelle13[[#This Row],[MwSt. Satz]],"Rg. Nicht in EUR")</f>
        <v>Rg. Nicht in EUR</v>
      </c>
      <c r="J652" s="37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7">
        <f t="shared" si="20"/>
        <v>0</v>
      </c>
      <c r="L652" s="37">
        <f t="shared" si="21"/>
        <v>0</v>
      </c>
    </row>
    <row r="653" spans="2:12" x14ac:dyDescent="0.3">
      <c r="B653" s="42"/>
      <c r="C653" s="34"/>
      <c r="D653" s="34"/>
      <c r="E653" s="38"/>
      <c r="F653" s="35" t="s">
        <v>38</v>
      </c>
      <c r="G653" s="50"/>
      <c r="H653" s="39">
        <v>7.6999999999999999E-2</v>
      </c>
      <c r="I653" s="36" t="str">
        <f>IF(F653="EUR",Tabelle13[[#This Row],[Betrag exkl. MwST.]]*Tabelle13[[#This Row],[MwSt. Satz]],"Rg. Nicht in EUR")</f>
        <v>Rg. Nicht in EUR</v>
      </c>
      <c r="J653" s="37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7">
        <f t="shared" si="20"/>
        <v>0</v>
      </c>
      <c r="L653" s="37">
        <f t="shared" si="21"/>
        <v>0</v>
      </c>
    </row>
    <row r="654" spans="2:12" x14ac:dyDescent="0.3">
      <c r="B654" s="42"/>
      <c r="C654" s="34"/>
      <c r="D654" s="34"/>
      <c r="E654" s="38"/>
      <c r="F654" s="35" t="s">
        <v>38</v>
      </c>
      <c r="G654" s="50"/>
      <c r="H654" s="39">
        <v>7.6999999999999999E-2</v>
      </c>
      <c r="I654" s="36" t="str">
        <f>IF(F654="EUR",Tabelle13[[#This Row],[Betrag exkl. MwST.]]*Tabelle13[[#This Row],[MwSt. Satz]],"Rg. Nicht in EUR")</f>
        <v>Rg. Nicht in EUR</v>
      </c>
      <c r="J654" s="37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7">
        <f t="shared" si="20"/>
        <v>0</v>
      </c>
      <c r="L654" s="37">
        <f t="shared" si="21"/>
        <v>0</v>
      </c>
    </row>
    <row r="655" spans="2:12" x14ac:dyDescent="0.3">
      <c r="B655" s="42"/>
      <c r="C655" s="34"/>
      <c r="D655" s="34"/>
      <c r="E655" s="38"/>
      <c r="F655" s="35" t="s">
        <v>38</v>
      </c>
      <c r="G655" s="50"/>
      <c r="H655" s="39">
        <v>7.6999999999999999E-2</v>
      </c>
      <c r="I655" s="36" t="str">
        <f>IF(F655="EUR",Tabelle13[[#This Row],[Betrag exkl. MwST.]]*Tabelle13[[#This Row],[MwSt. Satz]],"Rg. Nicht in EUR")</f>
        <v>Rg. Nicht in EUR</v>
      </c>
      <c r="J655" s="37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7">
        <f t="shared" si="20"/>
        <v>0</v>
      </c>
      <c r="L655" s="37">
        <f t="shared" si="21"/>
        <v>0</v>
      </c>
    </row>
    <row r="656" spans="2:12" x14ac:dyDescent="0.3">
      <c r="B656" s="42"/>
      <c r="C656" s="34"/>
      <c r="D656" s="34"/>
      <c r="E656" s="38"/>
      <c r="F656" s="35" t="s">
        <v>38</v>
      </c>
      <c r="G656" s="50"/>
      <c r="H656" s="39">
        <v>7.6999999999999999E-2</v>
      </c>
      <c r="I656" s="36" t="str">
        <f>IF(F656="EUR",Tabelle13[[#This Row],[Betrag exkl. MwST.]]*Tabelle13[[#This Row],[MwSt. Satz]],"Rg. Nicht in EUR")</f>
        <v>Rg. Nicht in EUR</v>
      </c>
      <c r="J656" s="37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7">
        <f t="shared" si="20"/>
        <v>0</v>
      </c>
      <c r="L656" s="37">
        <f t="shared" si="21"/>
        <v>0</v>
      </c>
    </row>
    <row r="657" spans="2:12" x14ac:dyDescent="0.3">
      <c r="B657" s="42"/>
      <c r="C657" s="34"/>
      <c r="D657" s="34"/>
      <c r="E657" s="38"/>
      <c r="F657" s="35" t="s">
        <v>38</v>
      </c>
      <c r="G657" s="50"/>
      <c r="H657" s="39">
        <v>7.6999999999999999E-2</v>
      </c>
      <c r="I657" s="36" t="str">
        <f>IF(F657="EUR",Tabelle13[[#This Row],[Betrag exkl. MwST.]]*Tabelle13[[#This Row],[MwSt. Satz]],"Rg. Nicht in EUR")</f>
        <v>Rg. Nicht in EUR</v>
      </c>
      <c r="J657" s="37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7">
        <f t="shared" si="20"/>
        <v>0</v>
      </c>
      <c r="L657" s="37">
        <f t="shared" si="21"/>
        <v>0</v>
      </c>
    </row>
    <row r="658" spans="2:12" x14ac:dyDescent="0.3">
      <c r="B658" s="42"/>
      <c r="C658" s="34"/>
      <c r="D658" s="34"/>
      <c r="E658" s="38"/>
      <c r="F658" s="35" t="s">
        <v>38</v>
      </c>
      <c r="G658" s="50"/>
      <c r="H658" s="39">
        <v>7.6999999999999999E-2</v>
      </c>
      <c r="I658" s="36" t="str">
        <f>IF(F658="EUR",Tabelle13[[#This Row],[Betrag exkl. MwST.]]*Tabelle13[[#This Row],[MwSt. Satz]],"Rg. Nicht in EUR")</f>
        <v>Rg. Nicht in EUR</v>
      </c>
      <c r="J658" s="37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7">
        <f t="shared" si="20"/>
        <v>0</v>
      </c>
      <c r="L658" s="37">
        <f t="shared" si="21"/>
        <v>0</v>
      </c>
    </row>
    <row r="659" spans="2:12" x14ac:dyDescent="0.3">
      <c r="B659" s="42"/>
      <c r="C659" s="34"/>
      <c r="D659" s="34"/>
      <c r="E659" s="38"/>
      <c r="F659" s="35" t="s">
        <v>38</v>
      </c>
      <c r="G659" s="50"/>
      <c r="H659" s="39">
        <v>7.6999999999999999E-2</v>
      </c>
      <c r="I659" s="36" t="str">
        <f>IF(F659="EUR",Tabelle13[[#This Row],[Betrag exkl. MwST.]]*Tabelle13[[#This Row],[MwSt. Satz]],"Rg. Nicht in EUR")</f>
        <v>Rg. Nicht in EUR</v>
      </c>
      <c r="J659" s="37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7">
        <f t="shared" si="20"/>
        <v>0</v>
      </c>
      <c r="L659" s="37">
        <f t="shared" si="21"/>
        <v>0</v>
      </c>
    </row>
    <row r="660" spans="2:12" x14ac:dyDescent="0.3">
      <c r="B660" s="42"/>
      <c r="C660" s="34"/>
      <c r="D660" s="34"/>
      <c r="E660" s="38"/>
      <c r="F660" s="35" t="s">
        <v>38</v>
      </c>
      <c r="G660" s="50"/>
      <c r="H660" s="39">
        <v>7.6999999999999999E-2</v>
      </c>
      <c r="I660" s="36" t="str">
        <f>IF(F660="EUR",Tabelle13[[#This Row],[Betrag exkl. MwST.]]*Tabelle13[[#This Row],[MwSt. Satz]],"Rg. Nicht in EUR")</f>
        <v>Rg. Nicht in EUR</v>
      </c>
      <c r="J660" s="37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7">
        <f t="shared" si="20"/>
        <v>0</v>
      </c>
      <c r="L660" s="37">
        <f t="shared" si="21"/>
        <v>0</v>
      </c>
    </row>
    <row r="661" spans="2:12" x14ac:dyDescent="0.3">
      <c r="B661" s="42"/>
      <c r="C661" s="34"/>
      <c r="D661" s="34"/>
      <c r="E661" s="38"/>
      <c r="F661" s="35" t="s">
        <v>38</v>
      </c>
      <c r="G661" s="50"/>
      <c r="H661" s="39">
        <v>7.6999999999999999E-2</v>
      </c>
      <c r="I661" s="36" t="str">
        <f>IF(F661="EUR",Tabelle13[[#This Row],[Betrag exkl. MwST.]]*Tabelle13[[#This Row],[MwSt. Satz]],"Rg. Nicht in EUR")</f>
        <v>Rg. Nicht in EUR</v>
      </c>
      <c r="J661" s="37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7">
        <f t="shared" si="20"/>
        <v>0</v>
      </c>
      <c r="L661" s="37">
        <f t="shared" si="21"/>
        <v>0</v>
      </c>
    </row>
    <row r="662" spans="2:12" x14ac:dyDescent="0.3">
      <c r="B662" s="42"/>
      <c r="C662" s="34"/>
      <c r="D662" s="34"/>
      <c r="E662" s="38"/>
      <c r="F662" s="35" t="s">
        <v>38</v>
      </c>
      <c r="G662" s="50"/>
      <c r="H662" s="39">
        <v>7.6999999999999999E-2</v>
      </c>
      <c r="I662" s="36" t="str">
        <f>IF(F662="EUR",Tabelle13[[#This Row],[Betrag exkl. MwST.]]*Tabelle13[[#This Row],[MwSt. Satz]],"Rg. Nicht in EUR")</f>
        <v>Rg. Nicht in EUR</v>
      </c>
      <c r="J662" s="37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7">
        <f t="shared" si="20"/>
        <v>0</v>
      </c>
      <c r="L662" s="37">
        <f t="shared" si="21"/>
        <v>0</v>
      </c>
    </row>
    <row r="663" spans="2:12" x14ac:dyDescent="0.3">
      <c r="B663" s="42"/>
      <c r="C663" s="34"/>
      <c r="D663" s="34"/>
      <c r="E663" s="38"/>
      <c r="F663" s="35" t="s">
        <v>38</v>
      </c>
      <c r="G663" s="50"/>
      <c r="H663" s="39">
        <v>7.6999999999999999E-2</v>
      </c>
      <c r="I663" s="36" t="str">
        <f>IF(F663="EUR",Tabelle13[[#This Row],[Betrag exkl. MwST.]]*Tabelle13[[#This Row],[MwSt. Satz]],"Rg. Nicht in EUR")</f>
        <v>Rg. Nicht in EUR</v>
      </c>
      <c r="J663" s="37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7">
        <f t="shared" si="20"/>
        <v>0</v>
      </c>
      <c r="L663" s="37">
        <f t="shared" si="21"/>
        <v>0</v>
      </c>
    </row>
    <row r="664" spans="2:12" x14ac:dyDescent="0.3">
      <c r="B664" s="42"/>
      <c r="C664" s="34"/>
      <c r="D664" s="34"/>
      <c r="E664" s="38"/>
      <c r="F664" s="35" t="s">
        <v>38</v>
      </c>
      <c r="G664" s="50"/>
      <c r="H664" s="39">
        <v>7.6999999999999999E-2</v>
      </c>
      <c r="I664" s="36" t="str">
        <f>IF(F664="EUR",Tabelle13[[#This Row],[Betrag exkl. MwST.]]*Tabelle13[[#This Row],[MwSt. Satz]],"Rg. Nicht in EUR")</f>
        <v>Rg. Nicht in EUR</v>
      </c>
      <c r="J664" s="37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7">
        <f t="shared" si="20"/>
        <v>0</v>
      </c>
      <c r="L664" s="37">
        <f t="shared" si="21"/>
        <v>0</v>
      </c>
    </row>
    <row r="665" spans="2:12" x14ac:dyDescent="0.3">
      <c r="B665" s="42"/>
      <c r="C665" s="34"/>
      <c r="D665" s="34"/>
      <c r="E665" s="38"/>
      <c r="F665" s="35" t="s">
        <v>38</v>
      </c>
      <c r="G665" s="50"/>
      <c r="H665" s="39">
        <v>7.6999999999999999E-2</v>
      </c>
      <c r="I665" s="36" t="str">
        <f>IF(F665="EUR",Tabelle13[[#This Row],[Betrag exkl. MwST.]]*Tabelle13[[#This Row],[MwSt. Satz]],"Rg. Nicht in EUR")</f>
        <v>Rg. Nicht in EUR</v>
      </c>
      <c r="J665" s="37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7">
        <f t="shared" si="20"/>
        <v>0</v>
      </c>
      <c r="L665" s="37">
        <f t="shared" si="21"/>
        <v>0</v>
      </c>
    </row>
    <row r="666" spans="2:12" x14ac:dyDescent="0.3">
      <c r="B666" s="42"/>
      <c r="C666" s="34"/>
      <c r="D666" s="34"/>
      <c r="E666" s="38"/>
      <c r="F666" s="35" t="s">
        <v>38</v>
      </c>
      <c r="G666" s="50"/>
      <c r="H666" s="39">
        <v>7.6999999999999999E-2</v>
      </c>
      <c r="I666" s="36" t="str">
        <f>IF(F666="EUR",Tabelle13[[#This Row],[Betrag exkl. MwST.]]*Tabelle13[[#This Row],[MwSt. Satz]],"Rg. Nicht in EUR")</f>
        <v>Rg. Nicht in EUR</v>
      </c>
      <c r="J666" s="37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7">
        <f t="shared" si="20"/>
        <v>0</v>
      </c>
      <c r="L666" s="37">
        <f t="shared" si="21"/>
        <v>0</v>
      </c>
    </row>
    <row r="667" spans="2:12" x14ac:dyDescent="0.3">
      <c r="B667" s="42"/>
      <c r="C667" s="34"/>
      <c r="D667" s="34"/>
      <c r="E667" s="38"/>
      <c r="F667" s="35" t="s">
        <v>38</v>
      </c>
      <c r="G667" s="50"/>
      <c r="H667" s="39">
        <v>7.6999999999999999E-2</v>
      </c>
      <c r="I667" s="36" t="str">
        <f>IF(F667="EUR",Tabelle13[[#This Row],[Betrag exkl. MwST.]]*Tabelle13[[#This Row],[MwSt. Satz]],"Rg. Nicht in EUR")</f>
        <v>Rg. Nicht in EUR</v>
      </c>
      <c r="J667" s="37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7">
        <f t="shared" si="20"/>
        <v>0</v>
      </c>
      <c r="L667" s="37">
        <f t="shared" si="21"/>
        <v>0</v>
      </c>
    </row>
    <row r="668" spans="2:12" x14ac:dyDescent="0.3">
      <c r="B668" s="42"/>
      <c r="C668" s="34"/>
      <c r="D668" s="34"/>
      <c r="E668" s="38"/>
      <c r="F668" s="35" t="s">
        <v>38</v>
      </c>
      <c r="G668" s="50"/>
      <c r="H668" s="39">
        <v>7.6999999999999999E-2</v>
      </c>
      <c r="I668" s="36" t="str">
        <f>IF(F668="EUR",Tabelle13[[#This Row],[Betrag exkl. MwST.]]*Tabelle13[[#This Row],[MwSt. Satz]],"Rg. Nicht in EUR")</f>
        <v>Rg. Nicht in EUR</v>
      </c>
      <c r="J668" s="37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7">
        <f t="shared" si="20"/>
        <v>0</v>
      </c>
      <c r="L668" s="37">
        <f t="shared" si="21"/>
        <v>0</v>
      </c>
    </row>
    <row r="669" spans="2:12" x14ac:dyDescent="0.3">
      <c r="B669" s="42"/>
      <c r="C669" s="34"/>
      <c r="D669" s="34"/>
      <c r="E669" s="38"/>
      <c r="F669" s="35" t="s">
        <v>38</v>
      </c>
      <c r="G669" s="50"/>
      <c r="H669" s="39">
        <v>7.6999999999999999E-2</v>
      </c>
      <c r="I669" s="36" t="str">
        <f>IF(F669="EUR",Tabelle13[[#This Row],[Betrag exkl. MwST.]]*Tabelle13[[#This Row],[MwSt. Satz]],"Rg. Nicht in EUR")</f>
        <v>Rg. Nicht in EUR</v>
      </c>
      <c r="J669" s="37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7">
        <f t="shared" si="20"/>
        <v>0</v>
      </c>
      <c r="L669" s="37">
        <f t="shared" si="21"/>
        <v>0</v>
      </c>
    </row>
    <row r="670" spans="2:12" x14ac:dyDescent="0.3">
      <c r="B670" s="42"/>
      <c r="C670" s="34"/>
      <c r="D670" s="34"/>
      <c r="E670" s="38"/>
      <c r="F670" s="35" t="s">
        <v>38</v>
      </c>
      <c r="G670" s="50"/>
      <c r="H670" s="39">
        <v>7.6999999999999999E-2</v>
      </c>
      <c r="I670" s="36" t="str">
        <f>IF(F670="EUR",Tabelle13[[#This Row],[Betrag exkl. MwST.]]*Tabelle13[[#This Row],[MwSt. Satz]],"Rg. Nicht in EUR")</f>
        <v>Rg. Nicht in EUR</v>
      </c>
      <c r="J670" s="37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7">
        <f t="shared" si="20"/>
        <v>0</v>
      </c>
      <c r="L670" s="37">
        <f t="shared" si="21"/>
        <v>0</v>
      </c>
    </row>
    <row r="671" spans="2:12" x14ac:dyDescent="0.3">
      <c r="B671" s="42"/>
      <c r="C671" s="34"/>
      <c r="D671" s="34"/>
      <c r="E671" s="38"/>
      <c r="F671" s="35" t="s">
        <v>38</v>
      </c>
      <c r="G671" s="50"/>
      <c r="H671" s="39">
        <v>7.6999999999999999E-2</v>
      </c>
      <c r="I671" s="36" t="str">
        <f>IF(F671="EUR",Tabelle13[[#This Row],[Betrag exkl. MwST.]]*Tabelle13[[#This Row],[MwSt. Satz]],"Rg. Nicht in EUR")</f>
        <v>Rg. Nicht in EUR</v>
      </c>
      <c r="J671" s="37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7">
        <f t="shared" si="20"/>
        <v>0</v>
      </c>
      <c r="L671" s="37">
        <f t="shared" si="21"/>
        <v>0</v>
      </c>
    </row>
    <row r="672" spans="2:12" x14ac:dyDescent="0.3">
      <c r="B672" s="42"/>
      <c r="C672" s="34"/>
      <c r="D672" s="34"/>
      <c r="E672" s="38"/>
      <c r="F672" s="35" t="s">
        <v>38</v>
      </c>
      <c r="G672" s="50"/>
      <c r="H672" s="39">
        <v>7.6999999999999999E-2</v>
      </c>
      <c r="I672" s="36" t="str">
        <f>IF(F672="EUR",Tabelle13[[#This Row],[Betrag exkl. MwST.]]*Tabelle13[[#This Row],[MwSt. Satz]],"Rg. Nicht in EUR")</f>
        <v>Rg. Nicht in EUR</v>
      </c>
      <c r="J672" s="37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7">
        <f t="shared" si="20"/>
        <v>0</v>
      </c>
      <c r="L672" s="37">
        <f t="shared" si="21"/>
        <v>0</v>
      </c>
    </row>
    <row r="673" spans="2:12" x14ac:dyDescent="0.3">
      <c r="B673" s="42"/>
      <c r="C673" s="34"/>
      <c r="D673" s="34"/>
      <c r="E673" s="38"/>
      <c r="F673" s="35" t="s">
        <v>38</v>
      </c>
      <c r="G673" s="50"/>
      <c r="H673" s="39">
        <v>7.6999999999999999E-2</v>
      </c>
      <c r="I673" s="36" t="str">
        <f>IF(F673="EUR",Tabelle13[[#This Row],[Betrag exkl. MwST.]]*Tabelle13[[#This Row],[MwSt. Satz]],"Rg. Nicht in EUR")</f>
        <v>Rg. Nicht in EUR</v>
      </c>
      <c r="J673" s="37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7">
        <f t="shared" si="20"/>
        <v>0</v>
      </c>
      <c r="L673" s="37">
        <f t="shared" si="21"/>
        <v>0</v>
      </c>
    </row>
    <row r="674" spans="2:12" x14ac:dyDescent="0.3">
      <c r="B674" s="42"/>
      <c r="C674" s="34"/>
      <c r="D674" s="34"/>
      <c r="E674" s="38"/>
      <c r="F674" s="35" t="s">
        <v>38</v>
      </c>
      <c r="G674" s="50"/>
      <c r="H674" s="39">
        <v>7.6999999999999999E-2</v>
      </c>
      <c r="I674" s="36" t="str">
        <f>IF(F674="EUR",Tabelle13[[#This Row],[Betrag exkl. MwST.]]*Tabelle13[[#This Row],[MwSt. Satz]],"Rg. Nicht in EUR")</f>
        <v>Rg. Nicht in EUR</v>
      </c>
      <c r="J674" s="37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7">
        <f t="shared" si="20"/>
        <v>0</v>
      </c>
      <c r="L674" s="37">
        <f t="shared" si="21"/>
        <v>0</v>
      </c>
    </row>
    <row r="675" spans="2:12" x14ac:dyDescent="0.3">
      <c r="B675" s="42"/>
      <c r="C675" s="34"/>
      <c r="D675" s="34"/>
      <c r="E675" s="38"/>
      <c r="F675" s="35" t="s">
        <v>38</v>
      </c>
      <c r="G675" s="50"/>
      <c r="H675" s="39">
        <v>7.6999999999999999E-2</v>
      </c>
      <c r="I675" s="36" t="str">
        <f>IF(F675="EUR",Tabelle13[[#This Row],[Betrag exkl. MwST.]]*Tabelle13[[#This Row],[MwSt. Satz]],"Rg. Nicht in EUR")</f>
        <v>Rg. Nicht in EUR</v>
      </c>
      <c r="J675" s="37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7">
        <f t="shared" si="20"/>
        <v>0</v>
      </c>
      <c r="L675" s="37">
        <f t="shared" si="21"/>
        <v>0</v>
      </c>
    </row>
    <row r="676" spans="2:12" x14ac:dyDescent="0.3">
      <c r="B676" s="42"/>
      <c r="C676" s="34"/>
      <c r="D676" s="34"/>
      <c r="E676" s="38"/>
      <c r="F676" s="35" t="s">
        <v>38</v>
      </c>
      <c r="G676" s="50"/>
      <c r="H676" s="39">
        <v>7.6999999999999999E-2</v>
      </c>
      <c r="I676" s="36" t="str">
        <f>IF(F676="EUR",Tabelle13[[#This Row],[Betrag exkl. MwST.]]*Tabelle13[[#This Row],[MwSt. Satz]],"Rg. Nicht in EUR")</f>
        <v>Rg. Nicht in EUR</v>
      </c>
      <c r="J676" s="37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7">
        <f t="shared" si="20"/>
        <v>0</v>
      </c>
      <c r="L676" s="37">
        <f t="shared" si="21"/>
        <v>0</v>
      </c>
    </row>
    <row r="677" spans="2:12" x14ac:dyDescent="0.3">
      <c r="B677" s="42"/>
      <c r="C677" s="34"/>
      <c r="D677" s="34"/>
      <c r="E677" s="38"/>
      <c r="F677" s="35" t="s">
        <v>38</v>
      </c>
      <c r="G677" s="50"/>
      <c r="H677" s="39">
        <v>7.6999999999999999E-2</v>
      </c>
      <c r="I677" s="36" t="str">
        <f>IF(F677="EUR",Tabelle13[[#This Row],[Betrag exkl. MwST.]]*Tabelle13[[#This Row],[MwSt. Satz]],"Rg. Nicht in EUR")</f>
        <v>Rg. Nicht in EUR</v>
      </c>
      <c r="J677" s="37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7">
        <f t="shared" si="20"/>
        <v>0</v>
      </c>
      <c r="L677" s="37">
        <f t="shared" si="21"/>
        <v>0</v>
      </c>
    </row>
    <row r="678" spans="2:12" x14ac:dyDescent="0.3">
      <c r="B678" s="42"/>
      <c r="C678" s="34"/>
      <c r="D678" s="34"/>
      <c r="E678" s="38"/>
      <c r="F678" s="35" t="s">
        <v>38</v>
      </c>
      <c r="G678" s="50"/>
      <c r="H678" s="39">
        <v>7.6999999999999999E-2</v>
      </c>
      <c r="I678" s="36" t="str">
        <f>IF(F678="EUR",Tabelle13[[#This Row],[Betrag exkl. MwST.]]*Tabelle13[[#This Row],[MwSt. Satz]],"Rg. Nicht in EUR")</f>
        <v>Rg. Nicht in EUR</v>
      </c>
      <c r="J678" s="37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7">
        <f t="shared" si="20"/>
        <v>0</v>
      </c>
      <c r="L678" s="37">
        <f t="shared" si="21"/>
        <v>0</v>
      </c>
    </row>
    <row r="679" spans="2:12" x14ac:dyDescent="0.3">
      <c r="B679" s="42"/>
      <c r="C679" s="34"/>
      <c r="D679" s="34"/>
      <c r="E679" s="38"/>
      <c r="F679" s="35" t="s">
        <v>38</v>
      </c>
      <c r="G679" s="50"/>
      <c r="H679" s="39">
        <v>7.6999999999999999E-2</v>
      </c>
      <c r="I679" s="36" t="str">
        <f>IF(F679="EUR",Tabelle13[[#This Row],[Betrag exkl. MwST.]]*Tabelle13[[#This Row],[MwSt. Satz]],"Rg. Nicht in EUR")</f>
        <v>Rg. Nicht in EUR</v>
      </c>
      <c r="J679" s="37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7">
        <f t="shared" si="20"/>
        <v>0</v>
      </c>
      <c r="L679" s="37">
        <f t="shared" si="21"/>
        <v>0</v>
      </c>
    </row>
    <row r="680" spans="2:12" x14ac:dyDescent="0.3">
      <c r="B680" s="42"/>
      <c r="C680" s="34"/>
      <c r="D680" s="34"/>
      <c r="E680" s="38"/>
      <c r="F680" s="35" t="s">
        <v>38</v>
      </c>
      <c r="G680" s="50"/>
      <c r="H680" s="39">
        <v>7.6999999999999999E-2</v>
      </c>
      <c r="I680" s="36" t="str">
        <f>IF(F680="EUR",Tabelle13[[#This Row],[Betrag exkl. MwST.]]*Tabelle13[[#This Row],[MwSt. Satz]],"Rg. Nicht in EUR")</f>
        <v>Rg. Nicht in EUR</v>
      </c>
      <c r="J680" s="37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7">
        <f t="shared" si="20"/>
        <v>0</v>
      </c>
      <c r="L680" s="37">
        <f t="shared" si="21"/>
        <v>0</v>
      </c>
    </row>
    <row r="681" spans="2:12" x14ac:dyDescent="0.3">
      <c r="B681" s="42"/>
      <c r="C681" s="34"/>
      <c r="D681" s="34"/>
      <c r="E681" s="38"/>
      <c r="F681" s="35" t="s">
        <v>38</v>
      </c>
      <c r="G681" s="50"/>
      <c r="H681" s="39">
        <v>7.6999999999999999E-2</v>
      </c>
      <c r="I681" s="36" t="str">
        <f>IF(F681="EUR",Tabelle13[[#This Row],[Betrag exkl. MwST.]]*Tabelle13[[#This Row],[MwSt. Satz]],"Rg. Nicht in EUR")</f>
        <v>Rg. Nicht in EUR</v>
      </c>
      <c r="J681" s="37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7">
        <f t="shared" si="20"/>
        <v>0</v>
      </c>
      <c r="L681" s="37">
        <f t="shared" si="21"/>
        <v>0</v>
      </c>
    </row>
    <row r="682" spans="2:12" x14ac:dyDescent="0.3">
      <c r="B682" s="42"/>
      <c r="C682" s="34"/>
      <c r="D682" s="34"/>
      <c r="E682" s="38"/>
      <c r="F682" s="35" t="s">
        <v>38</v>
      </c>
      <c r="G682" s="50"/>
      <c r="H682" s="39">
        <v>7.6999999999999999E-2</v>
      </c>
      <c r="I682" s="36" t="str">
        <f>IF(F682="EUR",Tabelle13[[#This Row],[Betrag exkl. MwST.]]*Tabelle13[[#This Row],[MwSt. Satz]],"Rg. Nicht in EUR")</f>
        <v>Rg. Nicht in EUR</v>
      </c>
      <c r="J682" s="37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7">
        <f t="shared" si="20"/>
        <v>0</v>
      </c>
      <c r="L682" s="37">
        <f t="shared" si="21"/>
        <v>0</v>
      </c>
    </row>
    <row r="683" spans="2:12" x14ac:dyDescent="0.3">
      <c r="B683" s="42"/>
      <c r="C683" s="34"/>
      <c r="D683" s="34"/>
      <c r="E683" s="38"/>
      <c r="F683" s="35" t="s">
        <v>38</v>
      </c>
      <c r="G683" s="50"/>
      <c r="H683" s="39">
        <v>7.6999999999999999E-2</v>
      </c>
      <c r="I683" s="36" t="str">
        <f>IF(F683="EUR",Tabelle13[[#This Row],[Betrag exkl. MwST.]]*Tabelle13[[#This Row],[MwSt. Satz]],"Rg. Nicht in EUR")</f>
        <v>Rg. Nicht in EUR</v>
      </c>
      <c r="J683" s="37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7">
        <f t="shared" si="20"/>
        <v>0</v>
      </c>
      <c r="L683" s="37">
        <f t="shared" si="21"/>
        <v>0</v>
      </c>
    </row>
    <row r="684" spans="2:12" x14ac:dyDescent="0.3">
      <c r="B684" s="42"/>
      <c r="C684" s="34"/>
      <c r="D684" s="34"/>
      <c r="E684" s="38"/>
      <c r="F684" s="35" t="s">
        <v>38</v>
      </c>
      <c r="G684" s="50"/>
      <c r="H684" s="39">
        <v>7.6999999999999999E-2</v>
      </c>
      <c r="I684" s="36" t="str">
        <f>IF(F684="EUR",Tabelle13[[#This Row],[Betrag exkl. MwST.]]*Tabelle13[[#This Row],[MwSt. Satz]],"Rg. Nicht in EUR")</f>
        <v>Rg. Nicht in EUR</v>
      </c>
      <c r="J684" s="37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7">
        <f t="shared" si="20"/>
        <v>0</v>
      </c>
      <c r="L684" s="37">
        <f t="shared" si="21"/>
        <v>0</v>
      </c>
    </row>
    <row r="685" spans="2:12" x14ac:dyDescent="0.3">
      <c r="B685" s="42"/>
      <c r="C685" s="34"/>
      <c r="D685" s="34"/>
      <c r="E685" s="38"/>
      <c r="F685" s="35" t="s">
        <v>38</v>
      </c>
      <c r="G685" s="50"/>
      <c r="H685" s="39">
        <v>7.6999999999999999E-2</v>
      </c>
      <c r="I685" s="36" t="str">
        <f>IF(F685="EUR",Tabelle13[[#This Row],[Betrag exkl. MwST.]]*Tabelle13[[#This Row],[MwSt. Satz]],"Rg. Nicht in EUR")</f>
        <v>Rg. Nicht in EUR</v>
      </c>
      <c r="J685" s="37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7">
        <f t="shared" si="20"/>
        <v>0</v>
      </c>
      <c r="L685" s="37">
        <f t="shared" si="21"/>
        <v>0</v>
      </c>
    </row>
    <row r="686" spans="2:12" x14ac:dyDescent="0.3">
      <c r="B686" s="42"/>
      <c r="C686" s="34"/>
      <c r="D686" s="34"/>
      <c r="E686" s="38"/>
      <c r="F686" s="35" t="s">
        <v>38</v>
      </c>
      <c r="G686" s="50"/>
      <c r="H686" s="39">
        <v>7.6999999999999999E-2</v>
      </c>
      <c r="I686" s="36" t="str">
        <f>IF(F686="EUR",Tabelle13[[#This Row],[Betrag exkl. MwST.]]*Tabelle13[[#This Row],[MwSt. Satz]],"Rg. Nicht in EUR")</f>
        <v>Rg. Nicht in EUR</v>
      </c>
      <c r="J686" s="37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7">
        <f t="shared" si="20"/>
        <v>0</v>
      </c>
      <c r="L686" s="37">
        <f t="shared" si="21"/>
        <v>0</v>
      </c>
    </row>
    <row r="687" spans="2:12" x14ac:dyDescent="0.3">
      <c r="B687" s="42"/>
      <c r="C687" s="34"/>
      <c r="D687" s="34"/>
      <c r="E687" s="38"/>
      <c r="F687" s="35" t="s">
        <v>38</v>
      </c>
      <c r="G687" s="50"/>
      <c r="H687" s="39">
        <v>7.6999999999999999E-2</v>
      </c>
      <c r="I687" s="36" t="str">
        <f>IF(F687="EUR",Tabelle13[[#This Row],[Betrag exkl. MwST.]]*Tabelle13[[#This Row],[MwSt. Satz]],"Rg. Nicht in EUR")</f>
        <v>Rg. Nicht in EUR</v>
      </c>
      <c r="J687" s="37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7">
        <f t="shared" si="20"/>
        <v>0</v>
      </c>
      <c r="L687" s="37">
        <f t="shared" si="21"/>
        <v>0</v>
      </c>
    </row>
    <row r="688" spans="2:12" x14ac:dyDescent="0.3">
      <c r="B688" s="42"/>
      <c r="C688" s="34"/>
      <c r="D688" s="34"/>
      <c r="E688" s="38"/>
      <c r="F688" s="35" t="s">
        <v>38</v>
      </c>
      <c r="G688" s="50"/>
      <c r="H688" s="39">
        <v>7.6999999999999999E-2</v>
      </c>
      <c r="I688" s="36" t="str">
        <f>IF(F688="EUR",Tabelle13[[#This Row],[Betrag exkl. MwST.]]*Tabelle13[[#This Row],[MwSt. Satz]],"Rg. Nicht in EUR")</f>
        <v>Rg. Nicht in EUR</v>
      </c>
      <c r="J688" s="37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7">
        <f t="shared" si="20"/>
        <v>0</v>
      </c>
      <c r="L688" s="37">
        <f t="shared" si="21"/>
        <v>0</v>
      </c>
    </row>
    <row r="689" spans="2:12" x14ac:dyDescent="0.3">
      <c r="B689" s="42"/>
      <c r="C689" s="34"/>
      <c r="D689" s="34"/>
      <c r="E689" s="38"/>
      <c r="F689" s="35" t="s">
        <v>38</v>
      </c>
      <c r="G689" s="50"/>
      <c r="H689" s="39">
        <v>7.6999999999999999E-2</v>
      </c>
      <c r="I689" s="36" t="str">
        <f>IF(F689="EUR",Tabelle13[[#This Row],[Betrag exkl. MwST.]]*Tabelle13[[#This Row],[MwSt. Satz]],"Rg. Nicht in EUR")</f>
        <v>Rg. Nicht in EUR</v>
      </c>
      <c r="J689" s="37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7">
        <f t="shared" si="20"/>
        <v>0</v>
      </c>
      <c r="L689" s="37">
        <f t="shared" si="21"/>
        <v>0</v>
      </c>
    </row>
    <row r="690" spans="2:12" x14ac:dyDescent="0.3">
      <c r="B690" s="42"/>
      <c r="C690" s="34"/>
      <c r="D690" s="34"/>
      <c r="E690" s="38"/>
      <c r="F690" s="35" t="s">
        <v>38</v>
      </c>
      <c r="G690" s="50"/>
      <c r="H690" s="39">
        <v>7.6999999999999999E-2</v>
      </c>
      <c r="I690" s="36" t="str">
        <f>IF(F690="EUR",Tabelle13[[#This Row],[Betrag exkl. MwST.]]*Tabelle13[[#This Row],[MwSt. Satz]],"Rg. Nicht in EUR")</f>
        <v>Rg. Nicht in EUR</v>
      </c>
      <c r="J690" s="37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7">
        <f t="shared" si="20"/>
        <v>0</v>
      </c>
      <c r="L690" s="37">
        <f t="shared" si="21"/>
        <v>0</v>
      </c>
    </row>
    <row r="691" spans="2:12" x14ac:dyDescent="0.3">
      <c r="B691" s="42"/>
      <c r="C691" s="34"/>
      <c r="D691" s="34"/>
      <c r="E691" s="38"/>
      <c r="F691" s="35" t="s">
        <v>38</v>
      </c>
      <c r="G691" s="50"/>
      <c r="H691" s="39">
        <v>7.6999999999999999E-2</v>
      </c>
      <c r="I691" s="36" t="str">
        <f>IF(F691="EUR",Tabelle13[[#This Row],[Betrag exkl. MwST.]]*Tabelle13[[#This Row],[MwSt. Satz]],"Rg. Nicht in EUR")</f>
        <v>Rg. Nicht in EUR</v>
      </c>
      <c r="J691" s="37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7">
        <f t="shared" si="20"/>
        <v>0</v>
      </c>
      <c r="L691" s="37">
        <f t="shared" si="21"/>
        <v>0</v>
      </c>
    </row>
    <row r="692" spans="2:12" x14ac:dyDescent="0.3">
      <c r="B692" s="42"/>
      <c r="C692" s="34"/>
      <c r="D692" s="34"/>
      <c r="E692" s="38"/>
      <c r="F692" s="35" t="s">
        <v>38</v>
      </c>
      <c r="G692" s="50"/>
      <c r="H692" s="39">
        <v>7.6999999999999999E-2</v>
      </c>
      <c r="I692" s="36" t="str">
        <f>IF(F692="EUR",Tabelle13[[#This Row],[Betrag exkl. MwST.]]*Tabelle13[[#This Row],[MwSt. Satz]],"Rg. Nicht in EUR")</f>
        <v>Rg. Nicht in EUR</v>
      </c>
      <c r="J692" s="37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7">
        <f t="shared" si="20"/>
        <v>0</v>
      </c>
      <c r="L692" s="37">
        <f t="shared" si="21"/>
        <v>0</v>
      </c>
    </row>
    <row r="693" spans="2:12" x14ac:dyDescent="0.3">
      <c r="B693" s="42"/>
      <c r="C693" s="34"/>
      <c r="D693" s="34"/>
      <c r="E693" s="38"/>
      <c r="F693" s="35" t="s">
        <v>38</v>
      </c>
      <c r="G693" s="50"/>
      <c r="H693" s="39">
        <v>7.6999999999999999E-2</v>
      </c>
      <c r="I693" s="36" t="str">
        <f>IF(F693="EUR",Tabelle13[[#This Row],[Betrag exkl. MwST.]]*Tabelle13[[#This Row],[MwSt. Satz]],"Rg. Nicht in EUR")</f>
        <v>Rg. Nicht in EUR</v>
      </c>
      <c r="J693" s="37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7">
        <f t="shared" si="20"/>
        <v>0</v>
      </c>
      <c r="L693" s="37">
        <f t="shared" si="21"/>
        <v>0</v>
      </c>
    </row>
    <row r="694" spans="2:12" x14ac:dyDescent="0.3">
      <c r="B694" s="42"/>
      <c r="C694" s="34"/>
      <c r="D694" s="34"/>
      <c r="E694" s="38"/>
      <c r="F694" s="35" t="s">
        <v>38</v>
      </c>
      <c r="G694" s="50"/>
      <c r="H694" s="39">
        <v>7.6999999999999999E-2</v>
      </c>
      <c r="I694" s="36" t="str">
        <f>IF(F694="EUR",Tabelle13[[#This Row],[Betrag exkl. MwST.]]*Tabelle13[[#This Row],[MwSt. Satz]],"Rg. Nicht in EUR")</f>
        <v>Rg. Nicht in EUR</v>
      </c>
      <c r="J694" s="37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7">
        <f t="shared" si="20"/>
        <v>0</v>
      </c>
      <c r="L694" s="37">
        <f t="shared" si="21"/>
        <v>0</v>
      </c>
    </row>
    <row r="695" spans="2:12" x14ac:dyDescent="0.3">
      <c r="B695" s="42"/>
      <c r="C695" s="34"/>
      <c r="D695" s="34"/>
      <c r="E695" s="38"/>
      <c r="F695" s="35" t="s">
        <v>38</v>
      </c>
      <c r="G695" s="50"/>
      <c r="H695" s="39">
        <v>7.6999999999999999E-2</v>
      </c>
      <c r="I695" s="36" t="str">
        <f>IF(F695="EUR",Tabelle13[[#This Row],[Betrag exkl. MwST.]]*Tabelle13[[#This Row],[MwSt. Satz]],"Rg. Nicht in EUR")</f>
        <v>Rg. Nicht in EUR</v>
      </c>
      <c r="J695" s="37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7">
        <f t="shared" si="20"/>
        <v>0</v>
      </c>
      <c r="L695" s="37">
        <f t="shared" si="21"/>
        <v>0</v>
      </c>
    </row>
    <row r="696" spans="2:12" x14ac:dyDescent="0.3">
      <c r="B696" s="42"/>
      <c r="C696" s="34"/>
      <c r="D696" s="34"/>
      <c r="E696" s="38"/>
      <c r="F696" s="35" t="s">
        <v>38</v>
      </c>
      <c r="G696" s="50"/>
      <c r="H696" s="39">
        <v>7.6999999999999999E-2</v>
      </c>
      <c r="I696" s="36" t="str">
        <f>IF(F696="EUR",Tabelle13[[#This Row],[Betrag exkl. MwST.]]*Tabelle13[[#This Row],[MwSt. Satz]],"Rg. Nicht in EUR")</f>
        <v>Rg. Nicht in EUR</v>
      </c>
      <c r="J696" s="37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7">
        <f t="shared" si="20"/>
        <v>0</v>
      </c>
      <c r="L696" s="37">
        <f t="shared" si="21"/>
        <v>0</v>
      </c>
    </row>
    <row r="697" spans="2:12" x14ac:dyDescent="0.3">
      <c r="B697" s="42"/>
      <c r="C697" s="34"/>
      <c r="D697" s="34"/>
      <c r="E697" s="38"/>
      <c r="F697" s="35" t="s">
        <v>38</v>
      </c>
      <c r="G697" s="50"/>
      <c r="H697" s="39">
        <v>7.6999999999999999E-2</v>
      </c>
      <c r="I697" s="36" t="str">
        <f>IF(F697="EUR",Tabelle13[[#This Row],[Betrag exkl. MwST.]]*Tabelle13[[#This Row],[MwSt. Satz]],"Rg. Nicht in EUR")</f>
        <v>Rg. Nicht in EUR</v>
      </c>
      <c r="J697" s="37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7">
        <f t="shared" si="20"/>
        <v>0</v>
      </c>
      <c r="L697" s="37">
        <f t="shared" si="21"/>
        <v>0</v>
      </c>
    </row>
    <row r="698" spans="2:12" x14ac:dyDescent="0.3">
      <c r="B698" s="42"/>
      <c r="C698" s="34"/>
      <c r="D698" s="34"/>
      <c r="E698" s="38"/>
      <c r="F698" s="35" t="s">
        <v>38</v>
      </c>
      <c r="G698" s="50"/>
      <c r="H698" s="39">
        <v>7.6999999999999999E-2</v>
      </c>
      <c r="I698" s="36" t="str">
        <f>IF(F698="EUR",Tabelle13[[#This Row],[Betrag exkl. MwST.]]*Tabelle13[[#This Row],[MwSt. Satz]],"Rg. Nicht in EUR")</f>
        <v>Rg. Nicht in EUR</v>
      </c>
      <c r="J698" s="37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7">
        <f t="shared" si="20"/>
        <v>0</v>
      </c>
      <c r="L698" s="37">
        <f t="shared" si="21"/>
        <v>0</v>
      </c>
    </row>
    <row r="699" spans="2:12" x14ac:dyDescent="0.3">
      <c r="B699" s="42"/>
      <c r="C699" s="34"/>
      <c r="D699" s="34"/>
      <c r="E699" s="38"/>
      <c r="F699" s="35" t="s">
        <v>38</v>
      </c>
      <c r="G699" s="50"/>
      <c r="H699" s="39">
        <v>7.6999999999999999E-2</v>
      </c>
      <c r="I699" s="36" t="str">
        <f>IF(F699="EUR",Tabelle13[[#This Row],[Betrag exkl. MwST.]]*Tabelle13[[#This Row],[MwSt. Satz]],"Rg. Nicht in EUR")</f>
        <v>Rg. Nicht in EUR</v>
      </c>
      <c r="J699" s="37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7">
        <f t="shared" si="20"/>
        <v>0</v>
      </c>
      <c r="L699" s="37">
        <f t="shared" si="21"/>
        <v>0</v>
      </c>
    </row>
    <row r="700" spans="2:12" x14ac:dyDescent="0.3">
      <c r="B700" s="42"/>
      <c r="C700" s="34"/>
      <c r="D700" s="34"/>
      <c r="E700" s="38"/>
      <c r="F700" s="35" t="s">
        <v>38</v>
      </c>
      <c r="G700" s="50"/>
      <c r="H700" s="39">
        <v>7.6999999999999999E-2</v>
      </c>
      <c r="I700" s="36" t="str">
        <f>IF(F700="EUR",Tabelle13[[#This Row],[Betrag exkl. MwST.]]*Tabelle13[[#This Row],[MwSt. Satz]],"Rg. Nicht in EUR")</f>
        <v>Rg. Nicht in EUR</v>
      </c>
      <c r="J700" s="37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7">
        <f t="shared" si="20"/>
        <v>0</v>
      </c>
      <c r="L700" s="37">
        <f t="shared" si="21"/>
        <v>0</v>
      </c>
    </row>
    <row r="701" spans="2:12" x14ac:dyDescent="0.3">
      <c r="B701" s="42"/>
      <c r="C701" s="34"/>
      <c r="D701" s="34"/>
      <c r="E701" s="38"/>
      <c r="F701" s="35" t="s">
        <v>38</v>
      </c>
      <c r="G701" s="50"/>
      <c r="H701" s="39">
        <v>7.6999999999999999E-2</v>
      </c>
      <c r="I701" s="36" t="str">
        <f>IF(F701="EUR",Tabelle13[[#This Row],[Betrag exkl. MwST.]]*Tabelle13[[#This Row],[MwSt. Satz]],"Rg. Nicht in EUR")</f>
        <v>Rg. Nicht in EUR</v>
      </c>
      <c r="J701" s="37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7">
        <f t="shared" si="20"/>
        <v>0</v>
      </c>
      <c r="L701" s="37">
        <f t="shared" si="21"/>
        <v>0</v>
      </c>
    </row>
    <row r="702" spans="2:12" x14ac:dyDescent="0.3">
      <c r="B702" s="42"/>
      <c r="C702" s="34"/>
      <c r="D702" s="34"/>
      <c r="E702" s="38"/>
      <c r="F702" s="35" t="s">
        <v>38</v>
      </c>
      <c r="G702" s="50"/>
      <c r="H702" s="39">
        <v>7.6999999999999999E-2</v>
      </c>
      <c r="I702" s="36" t="str">
        <f>IF(F702="EUR",Tabelle13[[#This Row],[Betrag exkl. MwST.]]*Tabelle13[[#This Row],[MwSt. Satz]],"Rg. Nicht in EUR")</f>
        <v>Rg. Nicht in EUR</v>
      </c>
      <c r="J702" s="37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7">
        <f t="shared" si="20"/>
        <v>0</v>
      </c>
      <c r="L702" s="37">
        <f t="shared" si="21"/>
        <v>0</v>
      </c>
    </row>
    <row r="703" spans="2:12" x14ac:dyDescent="0.3">
      <c r="B703" s="42"/>
      <c r="C703" s="34"/>
      <c r="D703" s="34"/>
      <c r="E703" s="38"/>
      <c r="F703" s="35" t="s">
        <v>38</v>
      </c>
      <c r="G703" s="50"/>
      <c r="H703" s="39">
        <v>7.6999999999999999E-2</v>
      </c>
      <c r="I703" s="36" t="str">
        <f>IF(F703="EUR",Tabelle13[[#This Row],[Betrag exkl. MwST.]]*Tabelle13[[#This Row],[MwSt. Satz]],"Rg. Nicht in EUR")</f>
        <v>Rg. Nicht in EUR</v>
      </c>
      <c r="J703" s="37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7">
        <f t="shared" si="20"/>
        <v>0</v>
      </c>
      <c r="L703" s="37">
        <f t="shared" si="21"/>
        <v>0</v>
      </c>
    </row>
    <row r="704" spans="2:12" x14ac:dyDescent="0.3">
      <c r="B704" s="42"/>
      <c r="C704" s="34"/>
      <c r="D704" s="34"/>
      <c r="E704" s="38"/>
      <c r="F704" s="35" t="s">
        <v>38</v>
      </c>
      <c r="G704" s="50"/>
      <c r="H704" s="39">
        <v>7.6999999999999999E-2</v>
      </c>
      <c r="I704" s="36" t="str">
        <f>IF(F704="EUR",Tabelle13[[#This Row],[Betrag exkl. MwST.]]*Tabelle13[[#This Row],[MwSt. Satz]],"Rg. Nicht in EUR")</f>
        <v>Rg. Nicht in EUR</v>
      </c>
      <c r="J704" s="37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7">
        <f t="shared" si="20"/>
        <v>0</v>
      </c>
      <c r="L704" s="37">
        <f t="shared" si="21"/>
        <v>0</v>
      </c>
    </row>
    <row r="705" spans="2:12" x14ac:dyDescent="0.3">
      <c r="B705" s="42"/>
      <c r="C705" s="34"/>
      <c r="D705" s="34"/>
      <c r="E705" s="38"/>
      <c r="F705" s="35" t="s">
        <v>38</v>
      </c>
      <c r="G705" s="50"/>
      <c r="H705" s="39">
        <v>7.6999999999999999E-2</v>
      </c>
      <c r="I705" s="36" t="str">
        <f>IF(F705="EUR",Tabelle13[[#This Row],[Betrag exkl. MwST.]]*Tabelle13[[#This Row],[MwSt. Satz]],"Rg. Nicht in EUR")</f>
        <v>Rg. Nicht in EUR</v>
      </c>
      <c r="J705" s="37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7">
        <f t="shared" si="20"/>
        <v>0</v>
      </c>
      <c r="L705" s="37">
        <f t="shared" si="21"/>
        <v>0</v>
      </c>
    </row>
    <row r="706" spans="2:12" x14ac:dyDescent="0.3">
      <c r="B706" s="42"/>
      <c r="C706" s="34"/>
      <c r="D706" s="34"/>
      <c r="E706" s="38"/>
      <c r="F706" s="35" t="s">
        <v>38</v>
      </c>
      <c r="G706" s="50"/>
      <c r="H706" s="39">
        <v>7.6999999999999999E-2</v>
      </c>
      <c r="I706" s="36" t="str">
        <f>IF(F706="EUR",Tabelle13[[#This Row],[Betrag exkl. MwST.]]*Tabelle13[[#This Row],[MwSt. Satz]],"Rg. Nicht in EUR")</f>
        <v>Rg. Nicht in EUR</v>
      </c>
      <c r="J706" s="37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7">
        <f t="shared" si="20"/>
        <v>0</v>
      </c>
      <c r="L706" s="37">
        <f t="shared" si="21"/>
        <v>0</v>
      </c>
    </row>
    <row r="707" spans="2:12" x14ac:dyDescent="0.3">
      <c r="B707" s="42"/>
      <c r="C707" s="34"/>
      <c r="D707" s="34"/>
      <c r="E707" s="38"/>
      <c r="F707" s="35" t="s">
        <v>38</v>
      </c>
      <c r="G707" s="50"/>
      <c r="H707" s="39">
        <v>7.6999999999999999E-2</v>
      </c>
      <c r="I707" s="36" t="str">
        <f>IF(F707="EUR",Tabelle13[[#This Row],[Betrag exkl. MwST.]]*Tabelle13[[#This Row],[MwSt. Satz]],"Rg. Nicht in EUR")</f>
        <v>Rg. Nicht in EUR</v>
      </c>
      <c r="J707" s="37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7">
        <f t="shared" si="20"/>
        <v>0</v>
      </c>
      <c r="L707" s="37">
        <f t="shared" si="21"/>
        <v>0</v>
      </c>
    </row>
    <row r="708" spans="2:12" x14ac:dyDescent="0.3">
      <c r="B708" s="42"/>
      <c r="C708" s="34"/>
      <c r="D708" s="34"/>
      <c r="E708" s="38"/>
      <c r="F708" s="35" t="s">
        <v>38</v>
      </c>
      <c r="G708" s="50"/>
      <c r="H708" s="39">
        <v>7.6999999999999999E-2</v>
      </c>
      <c r="I708" s="36" t="str">
        <f>IF(F708="EUR",Tabelle13[[#This Row],[Betrag exkl. MwST.]]*Tabelle13[[#This Row],[MwSt. Satz]],"Rg. Nicht in EUR")</f>
        <v>Rg. Nicht in EUR</v>
      </c>
      <c r="J708" s="37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7">
        <f t="shared" si="20"/>
        <v>0</v>
      </c>
      <c r="L708" s="37">
        <f t="shared" si="21"/>
        <v>0</v>
      </c>
    </row>
    <row r="709" spans="2:12" x14ac:dyDescent="0.3">
      <c r="B709" s="42"/>
      <c r="C709" s="34"/>
      <c r="D709" s="34"/>
      <c r="E709" s="38"/>
      <c r="F709" s="35" t="s">
        <v>38</v>
      </c>
      <c r="G709" s="50"/>
      <c r="H709" s="39">
        <v>7.6999999999999999E-2</v>
      </c>
      <c r="I709" s="36" t="str">
        <f>IF(F709="EUR",Tabelle13[[#This Row],[Betrag exkl. MwST.]]*Tabelle13[[#This Row],[MwSt. Satz]],"Rg. Nicht in EUR")</f>
        <v>Rg. Nicht in EUR</v>
      </c>
      <c r="J709" s="37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7">
        <f t="shared" si="20"/>
        <v>0</v>
      </c>
      <c r="L709" s="37">
        <f t="shared" si="21"/>
        <v>0</v>
      </c>
    </row>
    <row r="710" spans="2:12" x14ac:dyDescent="0.3">
      <c r="B710" s="42"/>
      <c r="C710" s="34"/>
      <c r="D710" s="34"/>
      <c r="E710" s="38"/>
      <c r="F710" s="35" t="s">
        <v>38</v>
      </c>
      <c r="G710" s="50"/>
      <c r="H710" s="39">
        <v>7.6999999999999999E-2</v>
      </c>
      <c r="I710" s="36" t="str">
        <f>IF(F710="EUR",Tabelle13[[#This Row],[Betrag exkl. MwST.]]*Tabelle13[[#This Row],[MwSt. Satz]],"Rg. Nicht in EUR")</f>
        <v>Rg. Nicht in EUR</v>
      </c>
      <c r="J710" s="37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7">
        <f t="shared" si="20"/>
        <v>0</v>
      </c>
      <c r="L710" s="37">
        <f t="shared" si="21"/>
        <v>0</v>
      </c>
    </row>
    <row r="711" spans="2:12" x14ac:dyDescent="0.3">
      <c r="B711" s="42"/>
      <c r="C711" s="34"/>
      <c r="D711" s="34"/>
      <c r="E711" s="38"/>
      <c r="F711" s="35" t="s">
        <v>38</v>
      </c>
      <c r="G711" s="50"/>
      <c r="H711" s="39">
        <v>7.6999999999999999E-2</v>
      </c>
      <c r="I711" s="36" t="str">
        <f>IF(F711="EUR",Tabelle13[[#This Row],[Betrag exkl. MwST.]]*Tabelle13[[#This Row],[MwSt. Satz]],"Rg. Nicht in EUR")</f>
        <v>Rg. Nicht in EUR</v>
      </c>
      <c r="J711" s="37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7">
        <f t="shared" si="20"/>
        <v>0</v>
      </c>
      <c r="L711" s="37">
        <f t="shared" si="21"/>
        <v>0</v>
      </c>
    </row>
    <row r="712" spans="2:12" x14ac:dyDescent="0.3">
      <c r="B712" s="42"/>
      <c r="C712" s="34"/>
      <c r="D712" s="34"/>
      <c r="E712" s="38"/>
      <c r="F712" s="35" t="s">
        <v>38</v>
      </c>
      <c r="G712" s="50"/>
      <c r="H712" s="39">
        <v>7.6999999999999999E-2</v>
      </c>
      <c r="I712" s="36" t="str">
        <f>IF(F712="EUR",Tabelle13[[#This Row],[Betrag exkl. MwST.]]*Tabelle13[[#This Row],[MwSt. Satz]],"Rg. Nicht in EUR")</f>
        <v>Rg. Nicht in EUR</v>
      </c>
      <c r="J712" s="37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7">
        <f t="shared" si="20"/>
        <v>0</v>
      </c>
      <c r="L712" s="37">
        <f t="shared" si="21"/>
        <v>0</v>
      </c>
    </row>
    <row r="713" spans="2:12" x14ac:dyDescent="0.3">
      <c r="B713" s="42"/>
      <c r="C713" s="34"/>
      <c r="D713" s="34"/>
      <c r="E713" s="38"/>
      <c r="F713" s="35" t="s">
        <v>38</v>
      </c>
      <c r="G713" s="50"/>
      <c r="H713" s="39">
        <v>7.6999999999999999E-2</v>
      </c>
      <c r="I713" s="36" t="str">
        <f>IF(F713="EUR",Tabelle13[[#This Row],[Betrag exkl. MwST.]]*Tabelle13[[#This Row],[MwSt. Satz]],"Rg. Nicht in EUR")</f>
        <v>Rg. Nicht in EUR</v>
      </c>
      <c r="J713" s="37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7">
        <f t="shared" si="20"/>
        <v>0</v>
      </c>
      <c r="L713" s="37">
        <f t="shared" si="21"/>
        <v>0</v>
      </c>
    </row>
    <row r="714" spans="2:12" x14ac:dyDescent="0.3">
      <c r="B714" s="42"/>
      <c r="C714" s="34"/>
      <c r="D714" s="34"/>
      <c r="E714" s="38"/>
      <c r="F714" s="35" t="s">
        <v>38</v>
      </c>
      <c r="G714" s="50"/>
      <c r="H714" s="39">
        <v>7.6999999999999999E-2</v>
      </c>
      <c r="I714" s="36" t="str">
        <f>IF(F714="EUR",Tabelle13[[#This Row],[Betrag exkl. MwST.]]*Tabelle13[[#This Row],[MwSt. Satz]],"Rg. Nicht in EUR")</f>
        <v>Rg. Nicht in EUR</v>
      </c>
      <c r="J714" s="37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7">
        <f t="shared" ref="K714:K777" si="22">H714*J714</f>
        <v>0</v>
      </c>
      <c r="L714" s="37">
        <f t="shared" ref="L714:L777" si="23">J714+K714</f>
        <v>0</v>
      </c>
    </row>
    <row r="715" spans="2:12" x14ac:dyDescent="0.3">
      <c r="B715" s="42"/>
      <c r="C715" s="34"/>
      <c r="D715" s="34"/>
      <c r="E715" s="38"/>
      <c r="F715" s="35" t="s">
        <v>38</v>
      </c>
      <c r="G715" s="50"/>
      <c r="H715" s="39">
        <v>7.6999999999999999E-2</v>
      </c>
      <c r="I715" s="36" t="str">
        <f>IF(F715="EUR",Tabelle13[[#This Row],[Betrag exkl. MwST.]]*Tabelle13[[#This Row],[MwSt. Satz]],"Rg. Nicht in EUR")</f>
        <v>Rg. Nicht in EUR</v>
      </c>
      <c r="J715" s="37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7">
        <f t="shared" si="22"/>
        <v>0</v>
      </c>
      <c r="L715" s="37">
        <f t="shared" si="23"/>
        <v>0</v>
      </c>
    </row>
    <row r="716" spans="2:12" x14ac:dyDescent="0.3">
      <c r="B716" s="42"/>
      <c r="C716" s="34"/>
      <c r="D716" s="34"/>
      <c r="E716" s="38"/>
      <c r="F716" s="35" t="s">
        <v>38</v>
      </c>
      <c r="G716" s="50"/>
      <c r="H716" s="39">
        <v>7.6999999999999999E-2</v>
      </c>
      <c r="I716" s="36" t="str">
        <f>IF(F716="EUR",Tabelle13[[#This Row],[Betrag exkl. MwST.]]*Tabelle13[[#This Row],[MwSt. Satz]],"Rg. Nicht in EUR")</f>
        <v>Rg. Nicht in EUR</v>
      </c>
      <c r="J716" s="37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7">
        <f t="shared" si="22"/>
        <v>0</v>
      </c>
      <c r="L716" s="37">
        <f t="shared" si="23"/>
        <v>0</v>
      </c>
    </row>
    <row r="717" spans="2:12" x14ac:dyDescent="0.3">
      <c r="B717" s="42"/>
      <c r="C717" s="34"/>
      <c r="D717" s="34"/>
      <c r="E717" s="38"/>
      <c r="F717" s="35" t="s">
        <v>38</v>
      </c>
      <c r="G717" s="50"/>
      <c r="H717" s="39">
        <v>7.6999999999999999E-2</v>
      </c>
      <c r="I717" s="36" t="str">
        <f>IF(F717="EUR",Tabelle13[[#This Row],[Betrag exkl. MwST.]]*Tabelle13[[#This Row],[MwSt. Satz]],"Rg. Nicht in EUR")</f>
        <v>Rg. Nicht in EUR</v>
      </c>
      <c r="J717" s="37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7">
        <f t="shared" si="22"/>
        <v>0</v>
      </c>
      <c r="L717" s="37">
        <f t="shared" si="23"/>
        <v>0</v>
      </c>
    </row>
    <row r="718" spans="2:12" x14ac:dyDescent="0.3">
      <c r="B718" s="42"/>
      <c r="C718" s="34"/>
      <c r="D718" s="34"/>
      <c r="E718" s="38"/>
      <c r="F718" s="35" t="s">
        <v>38</v>
      </c>
      <c r="G718" s="50"/>
      <c r="H718" s="39">
        <v>7.6999999999999999E-2</v>
      </c>
      <c r="I718" s="36" t="str">
        <f>IF(F718="EUR",Tabelle13[[#This Row],[Betrag exkl. MwST.]]*Tabelle13[[#This Row],[MwSt. Satz]],"Rg. Nicht in EUR")</f>
        <v>Rg. Nicht in EUR</v>
      </c>
      <c r="J718" s="37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7">
        <f t="shared" si="22"/>
        <v>0</v>
      </c>
      <c r="L718" s="37">
        <f t="shared" si="23"/>
        <v>0</v>
      </c>
    </row>
    <row r="719" spans="2:12" x14ac:dyDescent="0.3">
      <c r="B719" s="42"/>
      <c r="C719" s="34"/>
      <c r="D719" s="34"/>
      <c r="E719" s="38"/>
      <c r="F719" s="35" t="s">
        <v>38</v>
      </c>
      <c r="G719" s="50"/>
      <c r="H719" s="39">
        <v>7.6999999999999999E-2</v>
      </c>
      <c r="I719" s="36" t="str">
        <f>IF(F719="EUR",Tabelle13[[#This Row],[Betrag exkl. MwST.]]*Tabelle13[[#This Row],[MwSt. Satz]],"Rg. Nicht in EUR")</f>
        <v>Rg. Nicht in EUR</v>
      </c>
      <c r="J719" s="37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7">
        <f t="shared" si="22"/>
        <v>0</v>
      </c>
      <c r="L719" s="37">
        <f t="shared" si="23"/>
        <v>0</v>
      </c>
    </row>
    <row r="720" spans="2:12" x14ac:dyDescent="0.3">
      <c r="B720" s="42"/>
      <c r="C720" s="34"/>
      <c r="D720" s="34"/>
      <c r="E720" s="38"/>
      <c r="F720" s="35" t="s">
        <v>38</v>
      </c>
      <c r="G720" s="50"/>
      <c r="H720" s="39">
        <v>7.6999999999999999E-2</v>
      </c>
      <c r="I720" s="36" t="str">
        <f>IF(F720="EUR",Tabelle13[[#This Row],[Betrag exkl. MwST.]]*Tabelle13[[#This Row],[MwSt. Satz]],"Rg. Nicht in EUR")</f>
        <v>Rg. Nicht in EUR</v>
      </c>
      <c r="J720" s="37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7">
        <f t="shared" si="22"/>
        <v>0</v>
      </c>
      <c r="L720" s="37">
        <f t="shared" si="23"/>
        <v>0</v>
      </c>
    </row>
    <row r="721" spans="2:12" x14ac:dyDescent="0.3">
      <c r="B721" s="42"/>
      <c r="C721" s="34"/>
      <c r="D721" s="34"/>
      <c r="E721" s="38"/>
      <c r="F721" s="35" t="s">
        <v>38</v>
      </c>
      <c r="G721" s="50"/>
      <c r="H721" s="39">
        <v>7.6999999999999999E-2</v>
      </c>
      <c r="I721" s="36" t="str">
        <f>IF(F721="EUR",Tabelle13[[#This Row],[Betrag exkl. MwST.]]*Tabelle13[[#This Row],[MwSt. Satz]],"Rg. Nicht in EUR")</f>
        <v>Rg. Nicht in EUR</v>
      </c>
      <c r="J721" s="37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7">
        <f t="shared" si="22"/>
        <v>0</v>
      </c>
      <c r="L721" s="37">
        <f t="shared" si="23"/>
        <v>0</v>
      </c>
    </row>
    <row r="722" spans="2:12" x14ac:dyDescent="0.3">
      <c r="B722" s="42"/>
      <c r="C722" s="34"/>
      <c r="D722" s="34"/>
      <c r="E722" s="38"/>
      <c r="F722" s="35" t="s">
        <v>38</v>
      </c>
      <c r="G722" s="50"/>
      <c r="H722" s="39">
        <v>7.6999999999999999E-2</v>
      </c>
      <c r="I722" s="36" t="str">
        <f>IF(F722="EUR",Tabelle13[[#This Row],[Betrag exkl. MwST.]]*Tabelle13[[#This Row],[MwSt. Satz]],"Rg. Nicht in EUR")</f>
        <v>Rg. Nicht in EUR</v>
      </c>
      <c r="J722" s="37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7">
        <f t="shared" si="22"/>
        <v>0</v>
      </c>
      <c r="L722" s="37">
        <f t="shared" si="23"/>
        <v>0</v>
      </c>
    </row>
    <row r="723" spans="2:12" x14ac:dyDescent="0.3">
      <c r="B723" s="42"/>
      <c r="C723" s="34"/>
      <c r="D723" s="34"/>
      <c r="E723" s="38"/>
      <c r="F723" s="35" t="s">
        <v>38</v>
      </c>
      <c r="G723" s="50"/>
      <c r="H723" s="39">
        <v>7.6999999999999999E-2</v>
      </c>
      <c r="I723" s="36" t="str">
        <f>IF(F723="EUR",Tabelle13[[#This Row],[Betrag exkl. MwST.]]*Tabelle13[[#This Row],[MwSt. Satz]],"Rg. Nicht in EUR")</f>
        <v>Rg. Nicht in EUR</v>
      </c>
      <c r="J723" s="37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7">
        <f t="shared" si="22"/>
        <v>0</v>
      </c>
      <c r="L723" s="37">
        <f t="shared" si="23"/>
        <v>0</v>
      </c>
    </row>
    <row r="724" spans="2:12" x14ac:dyDescent="0.3">
      <c r="B724" s="42"/>
      <c r="C724" s="34"/>
      <c r="D724" s="34"/>
      <c r="E724" s="38"/>
      <c r="F724" s="35" t="s">
        <v>38</v>
      </c>
      <c r="G724" s="50"/>
      <c r="H724" s="39">
        <v>7.6999999999999999E-2</v>
      </c>
      <c r="I724" s="36" t="str">
        <f>IF(F724="EUR",Tabelle13[[#This Row],[Betrag exkl. MwST.]]*Tabelle13[[#This Row],[MwSt. Satz]],"Rg. Nicht in EUR")</f>
        <v>Rg. Nicht in EUR</v>
      </c>
      <c r="J724" s="37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7">
        <f t="shared" si="22"/>
        <v>0</v>
      </c>
      <c r="L724" s="37">
        <f t="shared" si="23"/>
        <v>0</v>
      </c>
    </row>
    <row r="725" spans="2:12" x14ac:dyDescent="0.3">
      <c r="B725" s="42"/>
      <c r="C725" s="34"/>
      <c r="D725" s="34"/>
      <c r="E725" s="38"/>
      <c r="F725" s="35" t="s">
        <v>38</v>
      </c>
      <c r="G725" s="50"/>
      <c r="H725" s="39">
        <v>7.6999999999999999E-2</v>
      </c>
      <c r="I725" s="36" t="str">
        <f>IF(F725="EUR",Tabelle13[[#This Row],[Betrag exkl. MwST.]]*Tabelle13[[#This Row],[MwSt. Satz]],"Rg. Nicht in EUR")</f>
        <v>Rg. Nicht in EUR</v>
      </c>
      <c r="J725" s="37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7">
        <f t="shared" si="22"/>
        <v>0</v>
      </c>
      <c r="L725" s="37">
        <f t="shared" si="23"/>
        <v>0</v>
      </c>
    </row>
    <row r="726" spans="2:12" x14ac:dyDescent="0.3">
      <c r="B726" s="42"/>
      <c r="C726" s="34"/>
      <c r="D726" s="34"/>
      <c r="E726" s="38"/>
      <c r="F726" s="35" t="s">
        <v>38</v>
      </c>
      <c r="G726" s="50"/>
      <c r="H726" s="39">
        <v>7.6999999999999999E-2</v>
      </c>
      <c r="I726" s="36" t="str">
        <f>IF(F726="EUR",Tabelle13[[#This Row],[Betrag exkl. MwST.]]*Tabelle13[[#This Row],[MwSt. Satz]],"Rg. Nicht in EUR")</f>
        <v>Rg. Nicht in EUR</v>
      </c>
      <c r="J726" s="37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7">
        <f t="shared" si="22"/>
        <v>0</v>
      </c>
      <c r="L726" s="37">
        <f t="shared" si="23"/>
        <v>0</v>
      </c>
    </row>
    <row r="727" spans="2:12" x14ac:dyDescent="0.3">
      <c r="B727" s="42"/>
      <c r="C727" s="34"/>
      <c r="D727" s="34"/>
      <c r="E727" s="38"/>
      <c r="F727" s="35" t="s">
        <v>38</v>
      </c>
      <c r="G727" s="50"/>
      <c r="H727" s="39">
        <v>7.6999999999999999E-2</v>
      </c>
      <c r="I727" s="36" t="str">
        <f>IF(F727="EUR",Tabelle13[[#This Row],[Betrag exkl. MwST.]]*Tabelle13[[#This Row],[MwSt. Satz]],"Rg. Nicht in EUR")</f>
        <v>Rg. Nicht in EUR</v>
      </c>
      <c r="J727" s="37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7">
        <f t="shared" si="22"/>
        <v>0</v>
      </c>
      <c r="L727" s="37">
        <f t="shared" si="23"/>
        <v>0</v>
      </c>
    </row>
    <row r="728" spans="2:12" x14ac:dyDescent="0.3">
      <c r="B728" s="42"/>
      <c r="C728" s="34"/>
      <c r="D728" s="34"/>
      <c r="E728" s="38"/>
      <c r="F728" s="35" t="s">
        <v>38</v>
      </c>
      <c r="G728" s="50"/>
      <c r="H728" s="39">
        <v>7.6999999999999999E-2</v>
      </c>
      <c r="I728" s="36" t="str">
        <f>IF(F728="EUR",Tabelle13[[#This Row],[Betrag exkl. MwST.]]*Tabelle13[[#This Row],[MwSt. Satz]],"Rg. Nicht in EUR")</f>
        <v>Rg. Nicht in EUR</v>
      </c>
      <c r="J728" s="37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7">
        <f t="shared" si="22"/>
        <v>0</v>
      </c>
      <c r="L728" s="37">
        <f t="shared" si="23"/>
        <v>0</v>
      </c>
    </row>
    <row r="729" spans="2:12" x14ac:dyDescent="0.3">
      <c r="B729" s="42"/>
      <c r="C729" s="34"/>
      <c r="D729" s="34"/>
      <c r="E729" s="38"/>
      <c r="F729" s="35" t="s">
        <v>38</v>
      </c>
      <c r="G729" s="50"/>
      <c r="H729" s="39">
        <v>7.6999999999999999E-2</v>
      </c>
      <c r="I729" s="36" t="str">
        <f>IF(F729="EUR",Tabelle13[[#This Row],[Betrag exkl. MwST.]]*Tabelle13[[#This Row],[MwSt. Satz]],"Rg. Nicht in EUR")</f>
        <v>Rg. Nicht in EUR</v>
      </c>
      <c r="J729" s="37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7">
        <f t="shared" si="22"/>
        <v>0</v>
      </c>
      <c r="L729" s="37">
        <f t="shared" si="23"/>
        <v>0</v>
      </c>
    </row>
    <row r="730" spans="2:12" x14ac:dyDescent="0.3">
      <c r="B730" s="42"/>
      <c r="C730" s="34"/>
      <c r="D730" s="34"/>
      <c r="E730" s="38"/>
      <c r="F730" s="35" t="s">
        <v>38</v>
      </c>
      <c r="G730" s="50"/>
      <c r="H730" s="39">
        <v>7.6999999999999999E-2</v>
      </c>
      <c r="I730" s="36" t="str">
        <f>IF(F730="EUR",Tabelle13[[#This Row],[Betrag exkl. MwST.]]*Tabelle13[[#This Row],[MwSt. Satz]],"Rg. Nicht in EUR")</f>
        <v>Rg. Nicht in EUR</v>
      </c>
      <c r="J730" s="37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7">
        <f t="shared" si="22"/>
        <v>0</v>
      </c>
      <c r="L730" s="37">
        <f t="shared" si="23"/>
        <v>0</v>
      </c>
    </row>
    <row r="731" spans="2:12" x14ac:dyDescent="0.3">
      <c r="B731" s="42"/>
      <c r="C731" s="34"/>
      <c r="D731" s="34"/>
      <c r="E731" s="38"/>
      <c r="F731" s="35" t="s">
        <v>38</v>
      </c>
      <c r="G731" s="50"/>
      <c r="H731" s="39">
        <v>7.6999999999999999E-2</v>
      </c>
      <c r="I731" s="36" t="str">
        <f>IF(F731="EUR",Tabelle13[[#This Row],[Betrag exkl. MwST.]]*Tabelle13[[#This Row],[MwSt. Satz]],"Rg. Nicht in EUR")</f>
        <v>Rg. Nicht in EUR</v>
      </c>
      <c r="J731" s="37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7">
        <f t="shared" si="22"/>
        <v>0</v>
      </c>
      <c r="L731" s="37">
        <f t="shared" si="23"/>
        <v>0</v>
      </c>
    </row>
    <row r="732" spans="2:12" x14ac:dyDescent="0.3">
      <c r="B732" s="42"/>
      <c r="C732" s="34"/>
      <c r="D732" s="34"/>
      <c r="E732" s="38"/>
      <c r="F732" s="35" t="s">
        <v>38</v>
      </c>
      <c r="G732" s="50"/>
      <c r="H732" s="39">
        <v>7.6999999999999999E-2</v>
      </c>
      <c r="I732" s="36" t="str">
        <f>IF(F732="EUR",Tabelle13[[#This Row],[Betrag exkl. MwST.]]*Tabelle13[[#This Row],[MwSt. Satz]],"Rg. Nicht in EUR")</f>
        <v>Rg. Nicht in EUR</v>
      </c>
      <c r="J732" s="37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7">
        <f t="shared" si="22"/>
        <v>0</v>
      </c>
      <c r="L732" s="37">
        <f t="shared" si="23"/>
        <v>0</v>
      </c>
    </row>
    <row r="733" spans="2:12" x14ac:dyDescent="0.3">
      <c r="B733" s="42"/>
      <c r="C733" s="34"/>
      <c r="D733" s="34"/>
      <c r="E733" s="38"/>
      <c r="F733" s="35" t="s">
        <v>38</v>
      </c>
      <c r="G733" s="50"/>
      <c r="H733" s="39">
        <v>7.6999999999999999E-2</v>
      </c>
      <c r="I733" s="36" t="str">
        <f>IF(F733="EUR",Tabelle13[[#This Row],[Betrag exkl. MwST.]]*Tabelle13[[#This Row],[MwSt. Satz]],"Rg. Nicht in EUR")</f>
        <v>Rg. Nicht in EUR</v>
      </c>
      <c r="J733" s="37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7">
        <f t="shared" si="22"/>
        <v>0</v>
      </c>
      <c r="L733" s="37">
        <f t="shared" si="23"/>
        <v>0</v>
      </c>
    </row>
    <row r="734" spans="2:12" x14ac:dyDescent="0.3">
      <c r="B734" s="42"/>
      <c r="C734" s="34"/>
      <c r="D734" s="34"/>
      <c r="E734" s="38"/>
      <c r="F734" s="35" t="s">
        <v>38</v>
      </c>
      <c r="G734" s="50"/>
      <c r="H734" s="39">
        <v>7.6999999999999999E-2</v>
      </c>
      <c r="I734" s="36" t="str">
        <f>IF(F734="EUR",Tabelle13[[#This Row],[Betrag exkl. MwST.]]*Tabelle13[[#This Row],[MwSt. Satz]],"Rg. Nicht in EUR")</f>
        <v>Rg. Nicht in EUR</v>
      </c>
      <c r="J734" s="37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7">
        <f t="shared" si="22"/>
        <v>0</v>
      </c>
      <c r="L734" s="37">
        <f t="shared" si="23"/>
        <v>0</v>
      </c>
    </row>
    <row r="735" spans="2:12" x14ac:dyDescent="0.3">
      <c r="B735" s="42"/>
      <c r="C735" s="34"/>
      <c r="D735" s="34"/>
      <c r="E735" s="38"/>
      <c r="F735" s="35" t="s">
        <v>38</v>
      </c>
      <c r="G735" s="50"/>
      <c r="H735" s="39">
        <v>7.6999999999999999E-2</v>
      </c>
      <c r="I735" s="36" t="str">
        <f>IF(F735="EUR",Tabelle13[[#This Row],[Betrag exkl. MwST.]]*Tabelle13[[#This Row],[MwSt. Satz]],"Rg. Nicht in EUR")</f>
        <v>Rg. Nicht in EUR</v>
      </c>
      <c r="J735" s="37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7">
        <f t="shared" si="22"/>
        <v>0</v>
      </c>
      <c r="L735" s="37">
        <f t="shared" si="23"/>
        <v>0</v>
      </c>
    </row>
    <row r="736" spans="2:12" x14ac:dyDescent="0.3">
      <c r="B736" s="42"/>
      <c r="C736" s="34"/>
      <c r="D736" s="34"/>
      <c r="E736" s="38"/>
      <c r="F736" s="35" t="s">
        <v>38</v>
      </c>
      <c r="G736" s="50"/>
      <c r="H736" s="39">
        <v>7.6999999999999999E-2</v>
      </c>
      <c r="I736" s="36" t="str">
        <f>IF(F736="EUR",Tabelle13[[#This Row],[Betrag exkl. MwST.]]*Tabelle13[[#This Row],[MwSt. Satz]],"Rg. Nicht in EUR")</f>
        <v>Rg. Nicht in EUR</v>
      </c>
      <c r="J736" s="37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7">
        <f t="shared" si="22"/>
        <v>0</v>
      </c>
      <c r="L736" s="37">
        <f t="shared" si="23"/>
        <v>0</v>
      </c>
    </row>
    <row r="737" spans="2:12" x14ac:dyDescent="0.3">
      <c r="B737" s="42"/>
      <c r="C737" s="34"/>
      <c r="D737" s="34"/>
      <c r="E737" s="38"/>
      <c r="F737" s="35" t="s">
        <v>38</v>
      </c>
      <c r="G737" s="50"/>
      <c r="H737" s="39">
        <v>7.6999999999999999E-2</v>
      </c>
      <c r="I737" s="36" t="str">
        <f>IF(F737="EUR",Tabelle13[[#This Row],[Betrag exkl. MwST.]]*Tabelle13[[#This Row],[MwSt. Satz]],"Rg. Nicht in EUR")</f>
        <v>Rg. Nicht in EUR</v>
      </c>
      <c r="J737" s="37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7">
        <f t="shared" si="22"/>
        <v>0</v>
      </c>
      <c r="L737" s="37">
        <f t="shared" si="23"/>
        <v>0</v>
      </c>
    </row>
    <row r="738" spans="2:12" x14ac:dyDescent="0.3">
      <c r="B738" s="42"/>
      <c r="C738" s="34"/>
      <c r="D738" s="34"/>
      <c r="E738" s="38"/>
      <c r="F738" s="35" t="s">
        <v>38</v>
      </c>
      <c r="G738" s="50"/>
      <c r="H738" s="39">
        <v>7.6999999999999999E-2</v>
      </c>
      <c r="I738" s="36" t="str">
        <f>IF(F738="EUR",Tabelle13[[#This Row],[Betrag exkl. MwST.]]*Tabelle13[[#This Row],[MwSt. Satz]],"Rg. Nicht in EUR")</f>
        <v>Rg. Nicht in EUR</v>
      </c>
      <c r="J738" s="37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7">
        <f t="shared" si="22"/>
        <v>0</v>
      </c>
      <c r="L738" s="37">
        <f t="shared" si="23"/>
        <v>0</v>
      </c>
    </row>
    <row r="739" spans="2:12" x14ac:dyDescent="0.3">
      <c r="B739" s="42"/>
      <c r="C739" s="34"/>
      <c r="D739" s="34"/>
      <c r="E739" s="38"/>
      <c r="F739" s="35" t="s">
        <v>38</v>
      </c>
      <c r="G739" s="50"/>
      <c r="H739" s="39">
        <v>7.6999999999999999E-2</v>
      </c>
      <c r="I739" s="36" t="str">
        <f>IF(F739="EUR",Tabelle13[[#This Row],[Betrag exkl. MwST.]]*Tabelle13[[#This Row],[MwSt. Satz]],"Rg. Nicht in EUR")</f>
        <v>Rg. Nicht in EUR</v>
      </c>
      <c r="J739" s="37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7">
        <f t="shared" si="22"/>
        <v>0</v>
      </c>
      <c r="L739" s="37">
        <f t="shared" si="23"/>
        <v>0</v>
      </c>
    </row>
    <row r="740" spans="2:12" x14ac:dyDescent="0.3">
      <c r="B740" s="42"/>
      <c r="C740" s="34"/>
      <c r="D740" s="34"/>
      <c r="E740" s="38"/>
      <c r="F740" s="35" t="s">
        <v>38</v>
      </c>
      <c r="G740" s="50"/>
      <c r="H740" s="39">
        <v>7.6999999999999999E-2</v>
      </c>
      <c r="I740" s="36" t="str">
        <f>IF(F740="EUR",Tabelle13[[#This Row],[Betrag exkl. MwST.]]*Tabelle13[[#This Row],[MwSt. Satz]],"Rg. Nicht in EUR")</f>
        <v>Rg. Nicht in EUR</v>
      </c>
      <c r="J740" s="37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7">
        <f t="shared" si="22"/>
        <v>0</v>
      </c>
      <c r="L740" s="37">
        <f t="shared" si="23"/>
        <v>0</v>
      </c>
    </row>
    <row r="741" spans="2:12" x14ac:dyDescent="0.3">
      <c r="B741" s="42"/>
      <c r="C741" s="34"/>
      <c r="D741" s="34"/>
      <c r="E741" s="38"/>
      <c r="F741" s="35" t="s">
        <v>38</v>
      </c>
      <c r="G741" s="50"/>
      <c r="H741" s="39">
        <v>7.6999999999999999E-2</v>
      </c>
      <c r="I741" s="36" t="str">
        <f>IF(F741="EUR",Tabelle13[[#This Row],[Betrag exkl. MwST.]]*Tabelle13[[#This Row],[MwSt. Satz]],"Rg. Nicht in EUR")</f>
        <v>Rg. Nicht in EUR</v>
      </c>
      <c r="J741" s="37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7">
        <f t="shared" si="22"/>
        <v>0</v>
      </c>
      <c r="L741" s="37">
        <f t="shared" si="23"/>
        <v>0</v>
      </c>
    </row>
    <row r="742" spans="2:12" x14ac:dyDescent="0.3">
      <c r="B742" s="42"/>
      <c r="C742" s="34"/>
      <c r="D742" s="34"/>
      <c r="E742" s="38"/>
      <c r="F742" s="35" t="s">
        <v>38</v>
      </c>
      <c r="G742" s="50"/>
      <c r="H742" s="39">
        <v>7.6999999999999999E-2</v>
      </c>
      <c r="I742" s="36" t="str">
        <f>IF(F742="EUR",Tabelle13[[#This Row],[Betrag exkl. MwST.]]*Tabelle13[[#This Row],[MwSt. Satz]],"Rg. Nicht in EUR")</f>
        <v>Rg. Nicht in EUR</v>
      </c>
      <c r="J742" s="37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7">
        <f t="shared" si="22"/>
        <v>0</v>
      </c>
      <c r="L742" s="37">
        <f t="shared" si="23"/>
        <v>0</v>
      </c>
    </row>
    <row r="743" spans="2:12" x14ac:dyDescent="0.3">
      <c r="B743" s="42"/>
      <c r="C743" s="34"/>
      <c r="D743" s="34"/>
      <c r="E743" s="38"/>
      <c r="F743" s="35" t="s">
        <v>38</v>
      </c>
      <c r="G743" s="50"/>
      <c r="H743" s="39">
        <v>7.6999999999999999E-2</v>
      </c>
      <c r="I743" s="36" t="str">
        <f>IF(F743="EUR",Tabelle13[[#This Row],[Betrag exkl. MwST.]]*Tabelle13[[#This Row],[MwSt. Satz]],"Rg. Nicht in EUR")</f>
        <v>Rg. Nicht in EUR</v>
      </c>
      <c r="J743" s="37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7">
        <f t="shared" si="22"/>
        <v>0</v>
      </c>
      <c r="L743" s="37">
        <f t="shared" si="23"/>
        <v>0</v>
      </c>
    </row>
    <row r="744" spans="2:12" x14ac:dyDescent="0.3">
      <c r="B744" s="42"/>
      <c r="C744" s="34"/>
      <c r="D744" s="34"/>
      <c r="E744" s="38"/>
      <c r="F744" s="35" t="s">
        <v>38</v>
      </c>
      <c r="G744" s="50"/>
      <c r="H744" s="39">
        <v>7.6999999999999999E-2</v>
      </c>
      <c r="I744" s="36" t="str">
        <f>IF(F744="EUR",Tabelle13[[#This Row],[Betrag exkl. MwST.]]*Tabelle13[[#This Row],[MwSt. Satz]],"Rg. Nicht in EUR")</f>
        <v>Rg. Nicht in EUR</v>
      </c>
      <c r="J744" s="37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7">
        <f t="shared" si="22"/>
        <v>0</v>
      </c>
      <c r="L744" s="37">
        <f t="shared" si="23"/>
        <v>0</v>
      </c>
    </row>
    <row r="745" spans="2:12" x14ac:dyDescent="0.3">
      <c r="B745" s="42"/>
      <c r="C745" s="34"/>
      <c r="D745" s="34"/>
      <c r="E745" s="38"/>
      <c r="F745" s="35" t="s">
        <v>38</v>
      </c>
      <c r="G745" s="50"/>
      <c r="H745" s="39">
        <v>7.6999999999999999E-2</v>
      </c>
      <c r="I745" s="36" t="str">
        <f>IF(F745="EUR",Tabelle13[[#This Row],[Betrag exkl. MwST.]]*Tabelle13[[#This Row],[MwSt. Satz]],"Rg. Nicht in EUR")</f>
        <v>Rg. Nicht in EUR</v>
      </c>
      <c r="J745" s="37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7">
        <f t="shared" si="22"/>
        <v>0</v>
      </c>
      <c r="L745" s="37">
        <f t="shared" si="23"/>
        <v>0</v>
      </c>
    </row>
    <row r="746" spans="2:12" x14ac:dyDescent="0.3">
      <c r="B746" s="42"/>
      <c r="C746" s="34"/>
      <c r="D746" s="34"/>
      <c r="E746" s="38"/>
      <c r="F746" s="35" t="s">
        <v>38</v>
      </c>
      <c r="G746" s="50"/>
      <c r="H746" s="39">
        <v>7.6999999999999999E-2</v>
      </c>
      <c r="I746" s="36" t="str">
        <f>IF(F746="EUR",Tabelle13[[#This Row],[Betrag exkl. MwST.]]*Tabelle13[[#This Row],[MwSt. Satz]],"Rg. Nicht in EUR")</f>
        <v>Rg. Nicht in EUR</v>
      </c>
      <c r="J746" s="37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7">
        <f t="shared" si="22"/>
        <v>0</v>
      </c>
      <c r="L746" s="37">
        <f t="shared" si="23"/>
        <v>0</v>
      </c>
    </row>
    <row r="747" spans="2:12" x14ac:dyDescent="0.3">
      <c r="B747" s="42"/>
      <c r="C747" s="34"/>
      <c r="D747" s="34"/>
      <c r="E747" s="38"/>
      <c r="F747" s="35" t="s">
        <v>38</v>
      </c>
      <c r="G747" s="50"/>
      <c r="H747" s="39">
        <v>7.6999999999999999E-2</v>
      </c>
      <c r="I747" s="36" t="str">
        <f>IF(F747="EUR",Tabelle13[[#This Row],[Betrag exkl. MwST.]]*Tabelle13[[#This Row],[MwSt. Satz]],"Rg. Nicht in EUR")</f>
        <v>Rg. Nicht in EUR</v>
      </c>
      <c r="J747" s="37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7">
        <f t="shared" si="22"/>
        <v>0</v>
      </c>
      <c r="L747" s="37">
        <f t="shared" si="23"/>
        <v>0</v>
      </c>
    </row>
    <row r="748" spans="2:12" x14ac:dyDescent="0.3">
      <c r="B748" s="42"/>
      <c r="C748" s="34"/>
      <c r="D748" s="34"/>
      <c r="E748" s="38"/>
      <c r="F748" s="35" t="s">
        <v>38</v>
      </c>
      <c r="G748" s="50"/>
      <c r="H748" s="39">
        <v>7.6999999999999999E-2</v>
      </c>
      <c r="I748" s="36" t="str">
        <f>IF(F748="EUR",Tabelle13[[#This Row],[Betrag exkl. MwST.]]*Tabelle13[[#This Row],[MwSt. Satz]],"Rg. Nicht in EUR")</f>
        <v>Rg. Nicht in EUR</v>
      </c>
      <c r="J748" s="37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7">
        <f t="shared" si="22"/>
        <v>0</v>
      </c>
      <c r="L748" s="37">
        <f t="shared" si="23"/>
        <v>0</v>
      </c>
    </row>
    <row r="749" spans="2:12" x14ac:dyDescent="0.3">
      <c r="B749" s="42"/>
      <c r="C749" s="34"/>
      <c r="D749" s="34"/>
      <c r="E749" s="38"/>
      <c r="F749" s="35" t="s">
        <v>38</v>
      </c>
      <c r="G749" s="50"/>
      <c r="H749" s="39">
        <v>7.6999999999999999E-2</v>
      </c>
      <c r="I749" s="36" t="str">
        <f>IF(F749="EUR",Tabelle13[[#This Row],[Betrag exkl. MwST.]]*Tabelle13[[#This Row],[MwSt. Satz]],"Rg. Nicht in EUR")</f>
        <v>Rg. Nicht in EUR</v>
      </c>
      <c r="J749" s="37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7">
        <f t="shared" si="22"/>
        <v>0</v>
      </c>
      <c r="L749" s="37">
        <f t="shared" si="23"/>
        <v>0</v>
      </c>
    </row>
    <row r="750" spans="2:12" x14ac:dyDescent="0.3">
      <c r="B750" s="42"/>
      <c r="C750" s="34"/>
      <c r="D750" s="34"/>
      <c r="E750" s="38"/>
      <c r="F750" s="35" t="s">
        <v>38</v>
      </c>
      <c r="G750" s="50"/>
      <c r="H750" s="39">
        <v>7.6999999999999999E-2</v>
      </c>
      <c r="I750" s="36" t="str">
        <f>IF(F750="EUR",Tabelle13[[#This Row],[Betrag exkl. MwST.]]*Tabelle13[[#This Row],[MwSt. Satz]],"Rg. Nicht in EUR")</f>
        <v>Rg. Nicht in EUR</v>
      </c>
      <c r="J750" s="37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7">
        <f t="shared" si="22"/>
        <v>0</v>
      </c>
      <c r="L750" s="37">
        <f t="shared" si="23"/>
        <v>0</v>
      </c>
    </row>
    <row r="751" spans="2:12" x14ac:dyDescent="0.3">
      <c r="B751" s="42"/>
      <c r="C751" s="34"/>
      <c r="D751" s="34"/>
      <c r="E751" s="38"/>
      <c r="F751" s="35" t="s">
        <v>38</v>
      </c>
      <c r="G751" s="50"/>
      <c r="H751" s="39">
        <v>7.6999999999999999E-2</v>
      </c>
      <c r="I751" s="36" t="str">
        <f>IF(F751="EUR",Tabelle13[[#This Row],[Betrag exkl. MwST.]]*Tabelle13[[#This Row],[MwSt. Satz]],"Rg. Nicht in EUR")</f>
        <v>Rg. Nicht in EUR</v>
      </c>
      <c r="J751" s="37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7">
        <f t="shared" si="22"/>
        <v>0</v>
      </c>
      <c r="L751" s="37">
        <f t="shared" si="23"/>
        <v>0</v>
      </c>
    </row>
    <row r="752" spans="2:12" x14ac:dyDescent="0.3">
      <c r="B752" s="42"/>
      <c r="C752" s="34"/>
      <c r="D752" s="34"/>
      <c r="E752" s="38"/>
      <c r="F752" s="35" t="s">
        <v>38</v>
      </c>
      <c r="G752" s="50"/>
      <c r="H752" s="39">
        <v>7.6999999999999999E-2</v>
      </c>
      <c r="I752" s="36" t="str">
        <f>IF(F752="EUR",Tabelle13[[#This Row],[Betrag exkl. MwST.]]*Tabelle13[[#This Row],[MwSt. Satz]],"Rg. Nicht in EUR")</f>
        <v>Rg. Nicht in EUR</v>
      </c>
      <c r="J752" s="37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7">
        <f t="shared" si="22"/>
        <v>0</v>
      </c>
      <c r="L752" s="37">
        <f t="shared" si="23"/>
        <v>0</v>
      </c>
    </row>
    <row r="753" spans="2:12" x14ac:dyDescent="0.3">
      <c r="B753" s="42"/>
      <c r="C753" s="34"/>
      <c r="D753" s="34"/>
      <c r="E753" s="38"/>
      <c r="F753" s="35" t="s">
        <v>38</v>
      </c>
      <c r="G753" s="50"/>
      <c r="H753" s="39">
        <v>7.6999999999999999E-2</v>
      </c>
      <c r="I753" s="36" t="str">
        <f>IF(F753="EUR",Tabelle13[[#This Row],[Betrag exkl. MwST.]]*Tabelle13[[#This Row],[MwSt. Satz]],"Rg. Nicht in EUR")</f>
        <v>Rg. Nicht in EUR</v>
      </c>
      <c r="J753" s="37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7">
        <f t="shared" si="22"/>
        <v>0</v>
      </c>
      <c r="L753" s="37">
        <f t="shared" si="23"/>
        <v>0</v>
      </c>
    </row>
    <row r="754" spans="2:12" x14ac:dyDescent="0.3">
      <c r="B754" s="42"/>
      <c r="C754" s="34"/>
      <c r="D754" s="34"/>
      <c r="E754" s="38"/>
      <c r="F754" s="35" t="s">
        <v>38</v>
      </c>
      <c r="G754" s="50"/>
      <c r="H754" s="39">
        <v>7.6999999999999999E-2</v>
      </c>
      <c r="I754" s="36" t="str">
        <f>IF(F754="EUR",Tabelle13[[#This Row],[Betrag exkl. MwST.]]*Tabelle13[[#This Row],[MwSt. Satz]],"Rg. Nicht in EUR")</f>
        <v>Rg. Nicht in EUR</v>
      </c>
      <c r="J754" s="37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7">
        <f t="shared" si="22"/>
        <v>0</v>
      </c>
      <c r="L754" s="37">
        <f t="shared" si="23"/>
        <v>0</v>
      </c>
    </row>
    <row r="755" spans="2:12" x14ac:dyDescent="0.3">
      <c r="B755" s="42"/>
      <c r="C755" s="34"/>
      <c r="D755" s="34"/>
      <c r="E755" s="38"/>
      <c r="F755" s="35" t="s">
        <v>38</v>
      </c>
      <c r="G755" s="50"/>
      <c r="H755" s="39">
        <v>7.6999999999999999E-2</v>
      </c>
      <c r="I755" s="36" t="str">
        <f>IF(F755="EUR",Tabelle13[[#This Row],[Betrag exkl. MwST.]]*Tabelle13[[#This Row],[MwSt. Satz]],"Rg. Nicht in EUR")</f>
        <v>Rg. Nicht in EUR</v>
      </c>
      <c r="J755" s="37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7">
        <f t="shared" si="22"/>
        <v>0</v>
      </c>
      <c r="L755" s="37">
        <f t="shared" si="23"/>
        <v>0</v>
      </c>
    </row>
    <row r="756" spans="2:12" x14ac:dyDescent="0.3">
      <c r="B756" s="42"/>
      <c r="C756" s="34"/>
      <c r="D756" s="34"/>
      <c r="E756" s="38"/>
      <c r="F756" s="35" t="s">
        <v>38</v>
      </c>
      <c r="G756" s="50"/>
      <c r="H756" s="39">
        <v>7.6999999999999999E-2</v>
      </c>
      <c r="I756" s="36" t="str">
        <f>IF(F756="EUR",Tabelle13[[#This Row],[Betrag exkl. MwST.]]*Tabelle13[[#This Row],[MwSt. Satz]],"Rg. Nicht in EUR")</f>
        <v>Rg. Nicht in EUR</v>
      </c>
      <c r="J756" s="37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7">
        <f t="shared" si="22"/>
        <v>0</v>
      </c>
      <c r="L756" s="37">
        <f t="shared" si="23"/>
        <v>0</v>
      </c>
    </row>
    <row r="757" spans="2:12" x14ac:dyDescent="0.3">
      <c r="B757" s="42"/>
      <c r="C757" s="34"/>
      <c r="D757" s="34"/>
      <c r="E757" s="38"/>
      <c r="F757" s="35" t="s">
        <v>38</v>
      </c>
      <c r="G757" s="50"/>
      <c r="H757" s="39">
        <v>7.6999999999999999E-2</v>
      </c>
      <c r="I757" s="36" t="str">
        <f>IF(F757="EUR",Tabelle13[[#This Row],[Betrag exkl. MwST.]]*Tabelle13[[#This Row],[MwSt. Satz]],"Rg. Nicht in EUR")</f>
        <v>Rg. Nicht in EUR</v>
      </c>
      <c r="J757" s="37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7">
        <f t="shared" si="22"/>
        <v>0</v>
      </c>
      <c r="L757" s="37">
        <f t="shared" si="23"/>
        <v>0</v>
      </c>
    </row>
    <row r="758" spans="2:12" x14ac:dyDescent="0.3">
      <c r="B758" s="42"/>
      <c r="C758" s="34"/>
      <c r="D758" s="34"/>
      <c r="E758" s="38"/>
      <c r="F758" s="35" t="s">
        <v>38</v>
      </c>
      <c r="G758" s="50"/>
      <c r="H758" s="39">
        <v>7.6999999999999999E-2</v>
      </c>
      <c r="I758" s="36" t="str">
        <f>IF(F758="EUR",Tabelle13[[#This Row],[Betrag exkl. MwST.]]*Tabelle13[[#This Row],[MwSt. Satz]],"Rg. Nicht in EUR")</f>
        <v>Rg. Nicht in EUR</v>
      </c>
      <c r="J758" s="37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7">
        <f t="shared" si="22"/>
        <v>0</v>
      </c>
      <c r="L758" s="37">
        <f t="shared" si="23"/>
        <v>0</v>
      </c>
    </row>
    <row r="759" spans="2:12" x14ac:dyDescent="0.3">
      <c r="B759" s="42"/>
      <c r="C759" s="34"/>
      <c r="D759" s="34"/>
      <c r="E759" s="38"/>
      <c r="F759" s="35" t="s">
        <v>38</v>
      </c>
      <c r="G759" s="50"/>
      <c r="H759" s="39">
        <v>7.6999999999999999E-2</v>
      </c>
      <c r="I759" s="36" t="str">
        <f>IF(F759="EUR",Tabelle13[[#This Row],[Betrag exkl. MwST.]]*Tabelle13[[#This Row],[MwSt. Satz]],"Rg. Nicht in EUR")</f>
        <v>Rg. Nicht in EUR</v>
      </c>
      <c r="J759" s="37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7">
        <f t="shared" si="22"/>
        <v>0</v>
      </c>
      <c r="L759" s="37">
        <f t="shared" si="23"/>
        <v>0</v>
      </c>
    </row>
    <row r="760" spans="2:12" x14ac:dyDescent="0.3">
      <c r="B760" s="42"/>
      <c r="C760" s="34"/>
      <c r="D760" s="34"/>
      <c r="E760" s="38"/>
      <c r="F760" s="35" t="s">
        <v>38</v>
      </c>
      <c r="G760" s="50"/>
      <c r="H760" s="39">
        <v>7.6999999999999999E-2</v>
      </c>
      <c r="I760" s="36" t="str">
        <f>IF(F760="EUR",Tabelle13[[#This Row],[Betrag exkl. MwST.]]*Tabelle13[[#This Row],[MwSt. Satz]],"Rg. Nicht in EUR")</f>
        <v>Rg. Nicht in EUR</v>
      </c>
      <c r="J760" s="37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7">
        <f t="shared" si="22"/>
        <v>0</v>
      </c>
      <c r="L760" s="37">
        <f t="shared" si="23"/>
        <v>0</v>
      </c>
    </row>
    <row r="761" spans="2:12" x14ac:dyDescent="0.3">
      <c r="B761" s="42"/>
      <c r="C761" s="34"/>
      <c r="D761" s="34"/>
      <c r="E761" s="38"/>
      <c r="F761" s="35" t="s">
        <v>38</v>
      </c>
      <c r="G761" s="50"/>
      <c r="H761" s="39">
        <v>7.6999999999999999E-2</v>
      </c>
      <c r="I761" s="36" t="str">
        <f>IF(F761="EUR",Tabelle13[[#This Row],[Betrag exkl. MwST.]]*Tabelle13[[#This Row],[MwSt. Satz]],"Rg. Nicht in EUR")</f>
        <v>Rg. Nicht in EUR</v>
      </c>
      <c r="J761" s="37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7">
        <f t="shared" si="22"/>
        <v>0</v>
      </c>
      <c r="L761" s="37">
        <f t="shared" si="23"/>
        <v>0</v>
      </c>
    </row>
    <row r="762" spans="2:12" x14ac:dyDescent="0.3">
      <c r="B762" s="42"/>
      <c r="C762" s="34"/>
      <c r="D762" s="34"/>
      <c r="E762" s="38"/>
      <c r="F762" s="35" t="s">
        <v>38</v>
      </c>
      <c r="G762" s="50"/>
      <c r="H762" s="39">
        <v>7.6999999999999999E-2</v>
      </c>
      <c r="I762" s="36" t="str">
        <f>IF(F762="EUR",Tabelle13[[#This Row],[Betrag exkl. MwST.]]*Tabelle13[[#This Row],[MwSt. Satz]],"Rg. Nicht in EUR")</f>
        <v>Rg. Nicht in EUR</v>
      </c>
      <c r="J762" s="37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7">
        <f t="shared" si="22"/>
        <v>0</v>
      </c>
      <c r="L762" s="37">
        <f t="shared" si="23"/>
        <v>0</v>
      </c>
    </row>
    <row r="763" spans="2:12" x14ac:dyDescent="0.3">
      <c r="B763" s="42"/>
      <c r="C763" s="34"/>
      <c r="D763" s="34"/>
      <c r="E763" s="38"/>
      <c r="F763" s="35" t="s">
        <v>38</v>
      </c>
      <c r="G763" s="50"/>
      <c r="H763" s="39">
        <v>7.6999999999999999E-2</v>
      </c>
      <c r="I763" s="36" t="str">
        <f>IF(F763="EUR",Tabelle13[[#This Row],[Betrag exkl. MwST.]]*Tabelle13[[#This Row],[MwSt. Satz]],"Rg. Nicht in EUR")</f>
        <v>Rg. Nicht in EUR</v>
      </c>
      <c r="J763" s="37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7">
        <f t="shared" si="22"/>
        <v>0</v>
      </c>
      <c r="L763" s="37">
        <f t="shared" si="23"/>
        <v>0</v>
      </c>
    </row>
    <row r="764" spans="2:12" x14ac:dyDescent="0.3">
      <c r="B764" s="42"/>
      <c r="C764" s="34"/>
      <c r="D764" s="34"/>
      <c r="E764" s="38"/>
      <c r="F764" s="35" t="s">
        <v>38</v>
      </c>
      <c r="G764" s="50"/>
      <c r="H764" s="39">
        <v>7.6999999999999999E-2</v>
      </c>
      <c r="I764" s="36" t="str">
        <f>IF(F764="EUR",Tabelle13[[#This Row],[Betrag exkl. MwST.]]*Tabelle13[[#This Row],[MwSt. Satz]],"Rg. Nicht in EUR")</f>
        <v>Rg. Nicht in EUR</v>
      </c>
      <c r="J764" s="37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7">
        <f t="shared" si="22"/>
        <v>0</v>
      </c>
      <c r="L764" s="37">
        <f t="shared" si="23"/>
        <v>0</v>
      </c>
    </row>
    <row r="765" spans="2:12" x14ac:dyDescent="0.3">
      <c r="B765" s="42"/>
      <c r="C765" s="34"/>
      <c r="D765" s="34"/>
      <c r="E765" s="38"/>
      <c r="F765" s="35" t="s">
        <v>38</v>
      </c>
      <c r="G765" s="50"/>
      <c r="H765" s="39">
        <v>7.6999999999999999E-2</v>
      </c>
      <c r="I765" s="36" t="str">
        <f>IF(F765="EUR",Tabelle13[[#This Row],[Betrag exkl. MwST.]]*Tabelle13[[#This Row],[MwSt. Satz]],"Rg. Nicht in EUR")</f>
        <v>Rg. Nicht in EUR</v>
      </c>
      <c r="J765" s="37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7">
        <f t="shared" si="22"/>
        <v>0</v>
      </c>
      <c r="L765" s="37">
        <f t="shared" si="23"/>
        <v>0</v>
      </c>
    </row>
    <row r="766" spans="2:12" x14ac:dyDescent="0.3">
      <c r="B766" s="42"/>
      <c r="C766" s="34"/>
      <c r="D766" s="34"/>
      <c r="E766" s="38"/>
      <c r="F766" s="35" t="s">
        <v>38</v>
      </c>
      <c r="G766" s="50"/>
      <c r="H766" s="39">
        <v>7.6999999999999999E-2</v>
      </c>
      <c r="I766" s="36" t="str">
        <f>IF(F766="EUR",Tabelle13[[#This Row],[Betrag exkl. MwST.]]*Tabelle13[[#This Row],[MwSt. Satz]],"Rg. Nicht in EUR")</f>
        <v>Rg. Nicht in EUR</v>
      </c>
      <c r="J766" s="37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7">
        <f t="shared" si="22"/>
        <v>0</v>
      </c>
      <c r="L766" s="37">
        <f t="shared" si="23"/>
        <v>0</v>
      </c>
    </row>
    <row r="767" spans="2:12" x14ac:dyDescent="0.3">
      <c r="B767" s="42"/>
      <c r="C767" s="34"/>
      <c r="D767" s="34"/>
      <c r="E767" s="38"/>
      <c r="F767" s="35" t="s">
        <v>38</v>
      </c>
      <c r="G767" s="50"/>
      <c r="H767" s="39">
        <v>7.6999999999999999E-2</v>
      </c>
      <c r="I767" s="36" t="str">
        <f>IF(F767="EUR",Tabelle13[[#This Row],[Betrag exkl. MwST.]]*Tabelle13[[#This Row],[MwSt. Satz]],"Rg. Nicht in EUR")</f>
        <v>Rg. Nicht in EUR</v>
      </c>
      <c r="J767" s="37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7">
        <f t="shared" si="22"/>
        <v>0</v>
      </c>
      <c r="L767" s="37">
        <f t="shared" si="23"/>
        <v>0</v>
      </c>
    </row>
    <row r="768" spans="2:12" x14ac:dyDescent="0.3">
      <c r="B768" s="42"/>
      <c r="C768" s="34"/>
      <c r="D768" s="34"/>
      <c r="E768" s="38"/>
      <c r="F768" s="35" t="s">
        <v>38</v>
      </c>
      <c r="G768" s="50"/>
      <c r="H768" s="39">
        <v>7.6999999999999999E-2</v>
      </c>
      <c r="I768" s="36" t="str">
        <f>IF(F768="EUR",Tabelle13[[#This Row],[Betrag exkl. MwST.]]*Tabelle13[[#This Row],[MwSt. Satz]],"Rg. Nicht in EUR")</f>
        <v>Rg. Nicht in EUR</v>
      </c>
      <c r="J768" s="37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7">
        <f t="shared" si="22"/>
        <v>0</v>
      </c>
      <c r="L768" s="37">
        <f t="shared" si="23"/>
        <v>0</v>
      </c>
    </row>
    <row r="769" spans="2:12" x14ac:dyDescent="0.3">
      <c r="B769" s="42"/>
      <c r="C769" s="34"/>
      <c r="D769" s="34"/>
      <c r="E769" s="38"/>
      <c r="F769" s="35" t="s">
        <v>38</v>
      </c>
      <c r="G769" s="50"/>
      <c r="H769" s="39">
        <v>7.6999999999999999E-2</v>
      </c>
      <c r="I769" s="36" t="str">
        <f>IF(F769="EUR",Tabelle13[[#This Row],[Betrag exkl. MwST.]]*Tabelle13[[#This Row],[MwSt. Satz]],"Rg. Nicht in EUR")</f>
        <v>Rg. Nicht in EUR</v>
      </c>
      <c r="J769" s="37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7">
        <f t="shared" si="22"/>
        <v>0</v>
      </c>
      <c r="L769" s="37">
        <f t="shared" si="23"/>
        <v>0</v>
      </c>
    </row>
    <row r="770" spans="2:12" x14ac:dyDescent="0.3">
      <c r="B770" s="42"/>
      <c r="C770" s="34"/>
      <c r="D770" s="34"/>
      <c r="E770" s="38"/>
      <c r="F770" s="35" t="s">
        <v>38</v>
      </c>
      <c r="G770" s="50"/>
      <c r="H770" s="39">
        <v>7.6999999999999999E-2</v>
      </c>
      <c r="I770" s="36" t="str">
        <f>IF(F770="EUR",Tabelle13[[#This Row],[Betrag exkl. MwST.]]*Tabelle13[[#This Row],[MwSt. Satz]],"Rg. Nicht in EUR")</f>
        <v>Rg. Nicht in EUR</v>
      </c>
      <c r="J770" s="37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7">
        <f t="shared" si="22"/>
        <v>0</v>
      </c>
      <c r="L770" s="37">
        <f t="shared" si="23"/>
        <v>0</v>
      </c>
    </row>
    <row r="771" spans="2:12" x14ac:dyDescent="0.3">
      <c r="B771" s="42"/>
      <c r="C771" s="34"/>
      <c r="D771" s="34"/>
      <c r="E771" s="38"/>
      <c r="F771" s="35" t="s">
        <v>38</v>
      </c>
      <c r="G771" s="50"/>
      <c r="H771" s="39">
        <v>7.6999999999999999E-2</v>
      </c>
      <c r="I771" s="36" t="str">
        <f>IF(F771="EUR",Tabelle13[[#This Row],[Betrag exkl. MwST.]]*Tabelle13[[#This Row],[MwSt. Satz]],"Rg. Nicht in EUR")</f>
        <v>Rg. Nicht in EUR</v>
      </c>
      <c r="J771" s="37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7">
        <f t="shared" si="22"/>
        <v>0</v>
      </c>
      <c r="L771" s="37">
        <f t="shared" si="23"/>
        <v>0</v>
      </c>
    </row>
    <row r="772" spans="2:12" x14ac:dyDescent="0.3">
      <c r="B772" s="42"/>
      <c r="C772" s="34"/>
      <c r="D772" s="34"/>
      <c r="E772" s="38"/>
      <c r="F772" s="35" t="s">
        <v>38</v>
      </c>
      <c r="G772" s="50"/>
      <c r="H772" s="39">
        <v>7.6999999999999999E-2</v>
      </c>
      <c r="I772" s="36" t="str">
        <f>IF(F772="EUR",Tabelle13[[#This Row],[Betrag exkl. MwST.]]*Tabelle13[[#This Row],[MwSt. Satz]],"Rg. Nicht in EUR")</f>
        <v>Rg. Nicht in EUR</v>
      </c>
      <c r="J772" s="37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7">
        <f t="shared" si="22"/>
        <v>0</v>
      </c>
      <c r="L772" s="37">
        <f t="shared" si="23"/>
        <v>0</v>
      </c>
    </row>
    <row r="773" spans="2:12" x14ac:dyDescent="0.3">
      <c r="B773" s="42"/>
      <c r="C773" s="34"/>
      <c r="D773" s="34"/>
      <c r="E773" s="38"/>
      <c r="F773" s="35" t="s">
        <v>38</v>
      </c>
      <c r="G773" s="50"/>
      <c r="H773" s="39">
        <v>7.6999999999999999E-2</v>
      </c>
      <c r="I773" s="36" t="str">
        <f>IF(F773="EUR",Tabelle13[[#This Row],[Betrag exkl. MwST.]]*Tabelle13[[#This Row],[MwSt. Satz]],"Rg. Nicht in EUR")</f>
        <v>Rg. Nicht in EUR</v>
      </c>
      <c r="J773" s="37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7">
        <f t="shared" si="22"/>
        <v>0</v>
      </c>
      <c r="L773" s="37">
        <f t="shared" si="23"/>
        <v>0</v>
      </c>
    </row>
    <row r="774" spans="2:12" x14ac:dyDescent="0.3">
      <c r="B774" s="42"/>
      <c r="C774" s="34"/>
      <c r="D774" s="34"/>
      <c r="E774" s="38"/>
      <c r="F774" s="35" t="s">
        <v>38</v>
      </c>
      <c r="G774" s="50"/>
      <c r="H774" s="39">
        <v>7.6999999999999999E-2</v>
      </c>
      <c r="I774" s="36" t="str">
        <f>IF(F774="EUR",Tabelle13[[#This Row],[Betrag exkl. MwST.]]*Tabelle13[[#This Row],[MwSt. Satz]],"Rg. Nicht in EUR")</f>
        <v>Rg. Nicht in EUR</v>
      </c>
      <c r="J774" s="37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7">
        <f t="shared" si="22"/>
        <v>0</v>
      </c>
      <c r="L774" s="37">
        <f t="shared" si="23"/>
        <v>0</v>
      </c>
    </row>
    <row r="775" spans="2:12" x14ac:dyDescent="0.3">
      <c r="B775" s="42"/>
      <c r="C775" s="34"/>
      <c r="D775" s="34"/>
      <c r="E775" s="38"/>
      <c r="F775" s="35" t="s">
        <v>38</v>
      </c>
      <c r="G775" s="50"/>
      <c r="H775" s="39">
        <v>7.6999999999999999E-2</v>
      </c>
      <c r="I775" s="36" t="str">
        <f>IF(F775="EUR",Tabelle13[[#This Row],[Betrag exkl. MwST.]]*Tabelle13[[#This Row],[MwSt. Satz]],"Rg. Nicht in EUR")</f>
        <v>Rg. Nicht in EUR</v>
      </c>
      <c r="J775" s="37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7">
        <f t="shared" si="22"/>
        <v>0</v>
      </c>
      <c r="L775" s="37">
        <f t="shared" si="23"/>
        <v>0</v>
      </c>
    </row>
    <row r="776" spans="2:12" x14ac:dyDescent="0.3">
      <c r="B776" s="42"/>
      <c r="C776" s="34"/>
      <c r="D776" s="34"/>
      <c r="E776" s="38"/>
      <c r="F776" s="35" t="s">
        <v>38</v>
      </c>
      <c r="G776" s="50"/>
      <c r="H776" s="39">
        <v>7.6999999999999999E-2</v>
      </c>
      <c r="I776" s="36" t="str">
        <f>IF(F776="EUR",Tabelle13[[#This Row],[Betrag exkl. MwST.]]*Tabelle13[[#This Row],[MwSt. Satz]],"Rg. Nicht in EUR")</f>
        <v>Rg. Nicht in EUR</v>
      </c>
      <c r="J776" s="37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7">
        <f t="shared" si="22"/>
        <v>0</v>
      </c>
      <c r="L776" s="37">
        <f t="shared" si="23"/>
        <v>0</v>
      </c>
    </row>
    <row r="777" spans="2:12" x14ac:dyDescent="0.3">
      <c r="B777" s="42"/>
      <c r="C777" s="34"/>
      <c r="D777" s="34"/>
      <c r="E777" s="38"/>
      <c r="F777" s="35" t="s">
        <v>38</v>
      </c>
      <c r="G777" s="50"/>
      <c r="H777" s="39">
        <v>7.6999999999999999E-2</v>
      </c>
      <c r="I777" s="36" t="str">
        <f>IF(F777="EUR",Tabelle13[[#This Row],[Betrag exkl. MwST.]]*Tabelle13[[#This Row],[MwSt. Satz]],"Rg. Nicht in EUR")</f>
        <v>Rg. Nicht in EUR</v>
      </c>
      <c r="J777" s="37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7">
        <f t="shared" si="22"/>
        <v>0</v>
      </c>
      <c r="L777" s="37">
        <f t="shared" si="23"/>
        <v>0</v>
      </c>
    </row>
    <row r="778" spans="2:12" x14ac:dyDescent="0.3">
      <c r="B778" s="42"/>
      <c r="C778" s="34"/>
      <c r="D778" s="34"/>
      <c r="E778" s="38"/>
      <c r="F778" s="35" t="s">
        <v>38</v>
      </c>
      <c r="G778" s="50"/>
      <c r="H778" s="39">
        <v>7.6999999999999999E-2</v>
      </c>
      <c r="I778" s="36" t="str">
        <f>IF(F778="EUR",Tabelle13[[#This Row],[Betrag exkl. MwST.]]*Tabelle13[[#This Row],[MwSt. Satz]],"Rg. Nicht in EUR")</f>
        <v>Rg. Nicht in EUR</v>
      </c>
      <c r="J778" s="37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7">
        <f t="shared" ref="K778:K841" si="24">H778*J778</f>
        <v>0</v>
      </c>
      <c r="L778" s="37">
        <f t="shared" ref="L778:L841" si="25">J778+K778</f>
        <v>0</v>
      </c>
    </row>
    <row r="779" spans="2:12" x14ac:dyDescent="0.3">
      <c r="B779" s="42"/>
      <c r="C779" s="34"/>
      <c r="D779" s="34"/>
      <c r="E779" s="38"/>
      <c r="F779" s="35" t="s">
        <v>38</v>
      </c>
      <c r="G779" s="50"/>
      <c r="H779" s="39">
        <v>7.6999999999999999E-2</v>
      </c>
      <c r="I779" s="36" t="str">
        <f>IF(F779="EUR",Tabelle13[[#This Row],[Betrag exkl. MwST.]]*Tabelle13[[#This Row],[MwSt. Satz]],"Rg. Nicht in EUR")</f>
        <v>Rg. Nicht in EUR</v>
      </c>
      <c r="J779" s="37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7">
        <f t="shared" si="24"/>
        <v>0</v>
      </c>
      <c r="L779" s="37">
        <f t="shared" si="25"/>
        <v>0</v>
      </c>
    </row>
    <row r="780" spans="2:12" x14ac:dyDescent="0.3">
      <c r="B780" s="42"/>
      <c r="C780" s="34"/>
      <c r="D780" s="34"/>
      <c r="E780" s="38"/>
      <c r="F780" s="35" t="s">
        <v>38</v>
      </c>
      <c r="G780" s="50"/>
      <c r="H780" s="39">
        <v>7.6999999999999999E-2</v>
      </c>
      <c r="I780" s="36" t="str">
        <f>IF(F780="EUR",Tabelle13[[#This Row],[Betrag exkl. MwST.]]*Tabelle13[[#This Row],[MwSt. Satz]],"Rg. Nicht in EUR")</f>
        <v>Rg. Nicht in EUR</v>
      </c>
      <c r="J780" s="37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7">
        <f t="shared" si="24"/>
        <v>0</v>
      </c>
      <c r="L780" s="37">
        <f t="shared" si="25"/>
        <v>0</v>
      </c>
    </row>
    <row r="781" spans="2:12" x14ac:dyDescent="0.3">
      <c r="B781" s="42"/>
      <c r="C781" s="34"/>
      <c r="D781" s="34"/>
      <c r="E781" s="38"/>
      <c r="F781" s="35" t="s">
        <v>38</v>
      </c>
      <c r="G781" s="50"/>
      <c r="H781" s="39">
        <v>7.6999999999999999E-2</v>
      </c>
      <c r="I781" s="36" t="str">
        <f>IF(F781="EUR",Tabelle13[[#This Row],[Betrag exkl. MwST.]]*Tabelle13[[#This Row],[MwSt. Satz]],"Rg. Nicht in EUR")</f>
        <v>Rg. Nicht in EUR</v>
      </c>
      <c r="J781" s="37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7">
        <f t="shared" si="24"/>
        <v>0</v>
      </c>
      <c r="L781" s="37">
        <f t="shared" si="25"/>
        <v>0</v>
      </c>
    </row>
    <row r="782" spans="2:12" x14ac:dyDescent="0.3">
      <c r="B782" s="42"/>
      <c r="C782" s="34"/>
      <c r="D782" s="34"/>
      <c r="E782" s="38"/>
      <c r="F782" s="35" t="s">
        <v>38</v>
      </c>
      <c r="G782" s="50"/>
      <c r="H782" s="39">
        <v>7.6999999999999999E-2</v>
      </c>
      <c r="I782" s="36" t="str">
        <f>IF(F782="EUR",Tabelle13[[#This Row],[Betrag exkl. MwST.]]*Tabelle13[[#This Row],[MwSt. Satz]],"Rg. Nicht in EUR")</f>
        <v>Rg. Nicht in EUR</v>
      </c>
      <c r="J782" s="37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7">
        <f t="shared" si="24"/>
        <v>0</v>
      </c>
      <c r="L782" s="37">
        <f t="shared" si="25"/>
        <v>0</v>
      </c>
    </row>
    <row r="783" spans="2:12" x14ac:dyDescent="0.3">
      <c r="B783" s="42"/>
      <c r="C783" s="34"/>
      <c r="D783" s="34"/>
      <c r="E783" s="38"/>
      <c r="F783" s="35" t="s">
        <v>38</v>
      </c>
      <c r="G783" s="50"/>
      <c r="H783" s="39">
        <v>7.6999999999999999E-2</v>
      </c>
      <c r="I783" s="36" t="str">
        <f>IF(F783="EUR",Tabelle13[[#This Row],[Betrag exkl. MwST.]]*Tabelle13[[#This Row],[MwSt. Satz]],"Rg. Nicht in EUR")</f>
        <v>Rg. Nicht in EUR</v>
      </c>
      <c r="J783" s="37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7">
        <f t="shared" si="24"/>
        <v>0</v>
      </c>
      <c r="L783" s="37">
        <f t="shared" si="25"/>
        <v>0</v>
      </c>
    </row>
    <row r="784" spans="2:12" x14ac:dyDescent="0.3">
      <c r="B784" s="42"/>
      <c r="C784" s="34"/>
      <c r="D784" s="34"/>
      <c r="E784" s="38"/>
      <c r="F784" s="35" t="s">
        <v>38</v>
      </c>
      <c r="G784" s="50"/>
      <c r="H784" s="39">
        <v>7.6999999999999999E-2</v>
      </c>
      <c r="I784" s="36" t="str">
        <f>IF(F784="EUR",Tabelle13[[#This Row],[Betrag exkl. MwST.]]*Tabelle13[[#This Row],[MwSt. Satz]],"Rg. Nicht in EUR")</f>
        <v>Rg. Nicht in EUR</v>
      </c>
      <c r="J784" s="37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7">
        <f t="shared" si="24"/>
        <v>0</v>
      </c>
      <c r="L784" s="37">
        <f t="shared" si="25"/>
        <v>0</v>
      </c>
    </row>
    <row r="785" spans="2:12" x14ac:dyDescent="0.3">
      <c r="B785" s="42"/>
      <c r="C785" s="34"/>
      <c r="D785" s="34"/>
      <c r="E785" s="38"/>
      <c r="F785" s="35" t="s">
        <v>38</v>
      </c>
      <c r="G785" s="50"/>
      <c r="H785" s="39">
        <v>7.6999999999999999E-2</v>
      </c>
      <c r="I785" s="36" t="str">
        <f>IF(F785="EUR",Tabelle13[[#This Row],[Betrag exkl. MwST.]]*Tabelle13[[#This Row],[MwSt. Satz]],"Rg. Nicht in EUR")</f>
        <v>Rg. Nicht in EUR</v>
      </c>
      <c r="J785" s="37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7">
        <f t="shared" si="24"/>
        <v>0</v>
      </c>
      <c r="L785" s="37">
        <f t="shared" si="25"/>
        <v>0</v>
      </c>
    </row>
    <row r="786" spans="2:12" x14ac:dyDescent="0.3">
      <c r="B786" s="42"/>
      <c r="C786" s="34"/>
      <c r="D786" s="34"/>
      <c r="E786" s="38"/>
      <c r="F786" s="35" t="s">
        <v>38</v>
      </c>
      <c r="G786" s="50"/>
      <c r="H786" s="39">
        <v>7.6999999999999999E-2</v>
      </c>
      <c r="I786" s="36" t="str">
        <f>IF(F786="EUR",Tabelle13[[#This Row],[Betrag exkl. MwST.]]*Tabelle13[[#This Row],[MwSt. Satz]],"Rg. Nicht in EUR")</f>
        <v>Rg. Nicht in EUR</v>
      </c>
      <c r="J786" s="37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7">
        <f t="shared" si="24"/>
        <v>0</v>
      </c>
      <c r="L786" s="37">
        <f t="shared" si="25"/>
        <v>0</v>
      </c>
    </row>
    <row r="787" spans="2:12" x14ac:dyDescent="0.3">
      <c r="B787" s="42"/>
      <c r="C787" s="34"/>
      <c r="D787" s="34"/>
      <c r="E787" s="38"/>
      <c r="F787" s="35" t="s">
        <v>38</v>
      </c>
      <c r="G787" s="50"/>
      <c r="H787" s="39">
        <v>7.6999999999999999E-2</v>
      </c>
      <c r="I787" s="36" t="str">
        <f>IF(F787="EUR",Tabelle13[[#This Row],[Betrag exkl. MwST.]]*Tabelle13[[#This Row],[MwSt. Satz]],"Rg. Nicht in EUR")</f>
        <v>Rg. Nicht in EUR</v>
      </c>
      <c r="J787" s="37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7">
        <f t="shared" si="24"/>
        <v>0</v>
      </c>
      <c r="L787" s="37">
        <f t="shared" si="25"/>
        <v>0</v>
      </c>
    </row>
    <row r="788" spans="2:12" x14ac:dyDescent="0.3">
      <c r="B788" s="42"/>
      <c r="C788" s="34"/>
      <c r="D788" s="34"/>
      <c r="E788" s="38"/>
      <c r="F788" s="35" t="s">
        <v>38</v>
      </c>
      <c r="G788" s="50"/>
      <c r="H788" s="39">
        <v>7.6999999999999999E-2</v>
      </c>
      <c r="I788" s="36" t="str">
        <f>IF(F788="EUR",Tabelle13[[#This Row],[Betrag exkl. MwST.]]*Tabelle13[[#This Row],[MwSt. Satz]],"Rg. Nicht in EUR")</f>
        <v>Rg. Nicht in EUR</v>
      </c>
      <c r="J788" s="37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7">
        <f t="shared" si="24"/>
        <v>0</v>
      </c>
      <c r="L788" s="37">
        <f t="shared" si="25"/>
        <v>0</v>
      </c>
    </row>
    <row r="789" spans="2:12" x14ac:dyDescent="0.3">
      <c r="B789" s="42"/>
      <c r="C789" s="34"/>
      <c r="D789" s="34"/>
      <c r="E789" s="38"/>
      <c r="F789" s="35" t="s">
        <v>38</v>
      </c>
      <c r="G789" s="50"/>
      <c r="H789" s="39">
        <v>7.6999999999999999E-2</v>
      </c>
      <c r="I789" s="36" t="str">
        <f>IF(F789="EUR",Tabelle13[[#This Row],[Betrag exkl. MwST.]]*Tabelle13[[#This Row],[MwSt. Satz]],"Rg. Nicht in EUR")</f>
        <v>Rg. Nicht in EUR</v>
      </c>
      <c r="J789" s="37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7">
        <f t="shared" si="24"/>
        <v>0</v>
      </c>
      <c r="L789" s="37">
        <f t="shared" si="25"/>
        <v>0</v>
      </c>
    </row>
    <row r="790" spans="2:12" x14ac:dyDescent="0.3">
      <c r="B790" s="42"/>
      <c r="C790" s="34"/>
      <c r="D790" s="34"/>
      <c r="E790" s="38"/>
      <c r="F790" s="35" t="s">
        <v>38</v>
      </c>
      <c r="G790" s="50"/>
      <c r="H790" s="39">
        <v>7.6999999999999999E-2</v>
      </c>
      <c r="I790" s="36" t="str">
        <f>IF(F790="EUR",Tabelle13[[#This Row],[Betrag exkl. MwST.]]*Tabelle13[[#This Row],[MwSt. Satz]],"Rg. Nicht in EUR")</f>
        <v>Rg. Nicht in EUR</v>
      </c>
      <c r="J790" s="37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7">
        <f t="shared" si="24"/>
        <v>0</v>
      </c>
      <c r="L790" s="37">
        <f t="shared" si="25"/>
        <v>0</v>
      </c>
    </row>
    <row r="791" spans="2:12" x14ac:dyDescent="0.3">
      <c r="B791" s="42"/>
      <c r="C791" s="34"/>
      <c r="D791" s="34"/>
      <c r="E791" s="38"/>
      <c r="F791" s="35" t="s">
        <v>38</v>
      </c>
      <c r="G791" s="50"/>
      <c r="H791" s="39">
        <v>7.6999999999999999E-2</v>
      </c>
      <c r="I791" s="36" t="str">
        <f>IF(F791="EUR",Tabelle13[[#This Row],[Betrag exkl. MwST.]]*Tabelle13[[#This Row],[MwSt. Satz]],"Rg. Nicht in EUR")</f>
        <v>Rg. Nicht in EUR</v>
      </c>
      <c r="J791" s="37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7">
        <f t="shared" si="24"/>
        <v>0</v>
      </c>
      <c r="L791" s="37">
        <f t="shared" si="25"/>
        <v>0</v>
      </c>
    </row>
    <row r="792" spans="2:12" x14ac:dyDescent="0.3">
      <c r="B792" s="42"/>
      <c r="C792" s="34"/>
      <c r="D792" s="34"/>
      <c r="E792" s="38"/>
      <c r="F792" s="35" t="s">
        <v>38</v>
      </c>
      <c r="G792" s="50"/>
      <c r="H792" s="39">
        <v>7.6999999999999999E-2</v>
      </c>
      <c r="I792" s="36" t="str">
        <f>IF(F792="EUR",Tabelle13[[#This Row],[Betrag exkl. MwST.]]*Tabelle13[[#This Row],[MwSt. Satz]],"Rg. Nicht in EUR")</f>
        <v>Rg. Nicht in EUR</v>
      </c>
      <c r="J792" s="37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7">
        <f t="shared" si="24"/>
        <v>0</v>
      </c>
      <c r="L792" s="37">
        <f t="shared" si="25"/>
        <v>0</v>
      </c>
    </row>
    <row r="793" spans="2:12" x14ac:dyDescent="0.3">
      <c r="B793" s="42"/>
      <c r="C793" s="34"/>
      <c r="D793" s="34"/>
      <c r="E793" s="38"/>
      <c r="F793" s="35" t="s">
        <v>38</v>
      </c>
      <c r="G793" s="50"/>
      <c r="H793" s="39">
        <v>7.6999999999999999E-2</v>
      </c>
      <c r="I793" s="36" t="str">
        <f>IF(F793="EUR",Tabelle13[[#This Row],[Betrag exkl. MwST.]]*Tabelle13[[#This Row],[MwSt. Satz]],"Rg. Nicht in EUR")</f>
        <v>Rg. Nicht in EUR</v>
      </c>
      <c r="J793" s="37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7">
        <f t="shared" si="24"/>
        <v>0</v>
      </c>
      <c r="L793" s="37">
        <f t="shared" si="25"/>
        <v>0</v>
      </c>
    </row>
    <row r="794" spans="2:12" x14ac:dyDescent="0.3">
      <c r="B794" s="42"/>
      <c r="C794" s="34"/>
      <c r="D794" s="34"/>
      <c r="E794" s="38"/>
      <c r="F794" s="35" t="s">
        <v>38</v>
      </c>
      <c r="G794" s="50"/>
      <c r="H794" s="39">
        <v>7.6999999999999999E-2</v>
      </c>
      <c r="I794" s="36" t="str">
        <f>IF(F794="EUR",Tabelle13[[#This Row],[Betrag exkl. MwST.]]*Tabelle13[[#This Row],[MwSt. Satz]],"Rg. Nicht in EUR")</f>
        <v>Rg. Nicht in EUR</v>
      </c>
      <c r="J794" s="37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7">
        <f t="shared" si="24"/>
        <v>0</v>
      </c>
      <c r="L794" s="37">
        <f t="shared" si="25"/>
        <v>0</v>
      </c>
    </row>
    <row r="795" spans="2:12" x14ac:dyDescent="0.3">
      <c r="B795" s="42"/>
      <c r="C795" s="34"/>
      <c r="D795" s="34"/>
      <c r="E795" s="38"/>
      <c r="F795" s="35" t="s">
        <v>38</v>
      </c>
      <c r="G795" s="50"/>
      <c r="H795" s="39">
        <v>7.6999999999999999E-2</v>
      </c>
      <c r="I795" s="36" t="str">
        <f>IF(F795="EUR",Tabelle13[[#This Row],[Betrag exkl. MwST.]]*Tabelle13[[#This Row],[MwSt. Satz]],"Rg. Nicht in EUR")</f>
        <v>Rg. Nicht in EUR</v>
      </c>
      <c r="J795" s="37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7">
        <f t="shared" si="24"/>
        <v>0</v>
      </c>
      <c r="L795" s="37">
        <f t="shared" si="25"/>
        <v>0</v>
      </c>
    </row>
    <row r="796" spans="2:12" x14ac:dyDescent="0.3">
      <c r="B796" s="42"/>
      <c r="C796" s="34"/>
      <c r="D796" s="34"/>
      <c r="E796" s="38"/>
      <c r="F796" s="35" t="s">
        <v>38</v>
      </c>
      <c r="G796" s="50"/>
      <c r="H796" s="39">
        <v>7.6999999999999999E-2</v>
      </c>
      <c r="I796" s="36" t="str">
        <f>IF(F796="EUR",Tabelle13[[#This Row],[Betrag exkl. MwST.]]*Tabelle13[[#This Row],[MwSt. Satz]],"Rg. Nicht in EUR")</f>
        <v>Rg. Nicht in EUR</v>
      </c>
      <c r="J796" s="37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7">
        <f t="shared" si="24"/>
        <v>0</v>
      </c>
      <c r="L796" s="37">
        <f t="shared" si="25"/>
        <v>0</v>
      </c>
    </row>
    <row r="797" spans="2:12" x14ac:dyDescent="0.3">
      <c r="B797" s="42"/>
      <c r="C797" s="34"/>
      <c r="D797" s="34"/>
      <c r="E797" s="38"/>
      <c r="F797" s="35" t="s">
        <v>38</v>
      </c>
      <c r="G797" s="50"/>
      <c r="H797" s="39">
        <v>7.6999999999999999E-2</v>
      </c>
      <c r="I797" s="36" t="str">
        <f>IF(F797="EUR",Tabelle13[[#This Row],[Betrag exkl. MwST.]]*Tabelle13[[#This Row],[MwSt. Satz]],"Rg. Nicht in EUR")</f>
        <v>Rg. Nicht in EUR</v>
      </c>
      <c r="J797" s="37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7">
        <f t="shared" si="24"/>
        <v>0</v>
      </c>
      <c r="L797" s="37">
        <f t="shared" si="25"/>
        <v>0</v>
      </c>
    </row>
    <row r="798" spans="2:12" x14ac:dyDescent="0.3">
      <c r="B798" s="42"/>
      <c r="C798" s="34"/>
      <c r="D798" s="34"/>
      <c r="E798" s="38"/>
      <c r="F798" s="35" t="s">
        <v>38</v>
      </c>
      <c r="G798" s="50"/>
      <c r="H798" s="39">
        <v>7.6999999999999999E-2</v>
      </c>
      <c r="I798" s="36" t="str">
        <f>IF(F798="EUR",Tabelle13[[#This Row],[Betrag exkl. MwST.]]*Tabelle13[[#This Row],[MwSt. Satz]],"Rg. Nicht in EUR")</f>
        <v>Rg. Nicht in EUR</v>
      </c>
      <c r="J798" s="37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7">
        <f t="shared" si="24"/>
        <v>0</v>
      </c>
      <c r="L798" s="37">
        <f t="shared" si="25"/>
        <v>0</v>
      </c>
    </row>
    <row r="799" spans="2:12" x14ac:dyDescent="0.3">
      <c r="B799" s="42"/>
      <c r="C799" s="34"/>
      <c r="D799" s="34"/>
      <c r="E799" s="38"/>
      <c r="F799" s="35" t="s">
        <v>38</v>
      </c>
      <c r="G799" s="50"/>
      <c r="H799" s="39">
        <v>7.6999999999999999E-2</v>
      </c>
      <c r="I799" s="36" t="str">
        <f>IF(F799="EUR",Tabelle13[[#This Row],[Betrag exkl. MwST.]]*Tabelle13[[#This Row],[MwSt. Satz]],"Rg. Nicht in EUR")</f>
        <v>Rg. Nicht in EUR</v>
      </c>
      <c r="J799" s="37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7">
        <f t="shared" si="24"/>
        <v>0</v>
      </c>
      <c r="L799" s="37">
        <f t="shared" si="25"/>
        <v>0</v>
      </c>
    </row>
    <row r="800" spans="2:12" x14ac:dyDescent="0.3">
      <c r="B800" s="42"/>
      <c r="C800" s="34"/>
      <c r="D800" s="34"/>
      <c r="E800" s="38"/>
      <c r="F800" s="35" t="s">
        <v>38</v>
      </c>
      <c r="G800" s="50"/>
      <c r="H800" s="39">
        <v>7.6999999999999999E-2</v>
      </c>
      <c r="I800" s="36" t="str">
        <f>IF(F800="EUR",Tabelle13[[#This Row],[Betrag exkl. MwST.]]*Tabelle13[[#This Row],[MwSt. Satz]],"Rg. Nicht in EUR")</f>
        <v>Rg. Nicht in EUR</v>
      </c>
      <c r="J800" s="37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7">
        <f t="shared" si="24"/>
        <v>0</v>
      </c>
      <c r="L800" s="37">
        <f t="shared" si="25"/>
        <v>0</v>
      </c>
    </row>
    <row r="801" spans="2:12" x14ac:dyDescent="0.3">
      <c r="B801" s="42"/>
      <c r="C801" s="34"/>
      <c r="D801" s="34"/>
      <c r="E801" s="38"/>
      <c r="F801" s="35" t="s">
        <v>38</v>
      </c>
      <c r="G801" s="50"/>
      <c r="H801" s="39">
        <v>7.6999999999999999E-2</v>
      </c>
      <c r="I801" s="36" t="str">
        <f>IF(F801="EUR",Tabelle13[[#This Row],[Betrag exkl. MwST.]]*Tabelle13[[#This Row],[MwSt. Satz]],"Rg. Nicht in EUR")</f>
        <v>Rg. Nicht in EUR</v>
      </c>
      <c r="J801" s="37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7">
        <f t="shared" si="24"/>
        <v>0</v>
      </c>
      <c r="L801" s="37">
        <f t="shared" si="25"/>
        <v>0</v>
      </c>
    </row>
    <row r="802" spans="2:12" x14ac:dyDescent="0.3">
      <c r="B802" s="42"/>
      <c r="C802" s="34"/>
      <c r="D802" s="34"/>
      <c r="E802" s="38"/>
      <c r="F802" s="35" t="s">
        <v>38</v>
      </c>
      <c r="G802" s="50"/>
      <c r="H802" s="39">
        <v>7.6999999999999999E-2</v>
      </c>
      <c r="I802" s="36" t="str">
        <f>IF(F802="EUR",Tabelle13[[#This Row],[Betrag exkl. MwST.]]*Tabelle13[[#This Row],[MwSt. Satz]],"Rg. Nicht in EUR")</f>
        <v>Rg. Nicht in EUR</v>
      </c>
      <c r="J802" s="37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7">
        <f t="shared" si="24"/>
        <v>0</v>
      </c>
      <c r="L802" s="37">
        <f t="shared" si="25"/>
        <v>0</v>
      </c>
    </row>
    <row r="803" spans="2:12" x14ac:dyDescent="0.3">
      <c r="B803" s="42"/>
      <c r="C803" s="34"/>
      <c r="D803" s="34"/>
      <c r="E803" s="38"/>
      <c r="F803" s="35" t="s">
        <v>38</v>
      </c>
      <c r="G803" s="50"/>
      <c r="H803" s="39">
        <v>7.6999999999999999E-2</v>
      </c>
      <c r="I803" s="36" t="str">
        <f>IF(F803="EUR",Tabelle13[[#This Row],[Betrag exkl. MwST.]]*Tabelle13[[#This Row],[MwSt. Satz]],"Rg. Nicht in EUR")</f>
        <v>Rg. Nicht in EUR</v>
      </c>
      <c r="J803" s="37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7">
        <f t="shared" si="24"/>
        <v>0</v>
      </c>
      <c r="L803" s="37">
        <f t="shared" si="25"/>
        <v>0</v>
      </c>
    </row>
    <row r="804" spans="2:12" x14ac:dyDescent="0.3">
      <c r="B804" s="42"/>
      <c r="C804" s="34"/>
      <c r="D804" s="34"/>
      <c r="E804" s="38"/>
      <c r="F804" s="35" t="s">
        <v>38</v>
      </c>
      <c r="G804" s="50"/>
      <c r="H804" s="39">
        <v>7.6999999999999999E-2</v>
      </c>
      <c r="I804" s="36" t="str">
        <f>IF(F804="EUR",Tabelle13[[#This Row],[Betrag exkl. MwST.]]*Tabelle13[[#This Row],[MwSt. Satz]],"Rg. Nicht in EUR")</f>
        <v>Rg. Nicht in EUR</v>
      </c>
      <c r="J804" s="37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7">
        <f t="shared" si="24"/>
        <v>0</v>
      </c>
      <c r="L804" s="37">
        <f t="shared" si="25"/>
        <v>0</v>
      </c>
    </row>
    <row r="805" spans="2:12" x14ac:dyDescent="0.3">
      <c r="B805" s="42"/>
      <c r="C805" s="34"/>
      <c r="D805" s="34"/>
      <c r="E805" s="38"/>
      <c r="F805" s="35" t="s">
        <v>38</v>
      </c>
      <c r="G805" s="50"/>
      <c r="H805" s="39">
        <v>7.6999999999999999E-2</v>
      </c>
      <c r="I805" s="36" t="str">
        <f>IF(F805="EUR",Tabelle13[[#This Row],[Betrag exkl. MwST.]]*Tabelle13[[#This Row],[MwSt. Satz]],"Rg. Nicht in EUR")</f>
        <v>Rg. Nicht in EUR</v>
      </c>
      <c r="J805" s="37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7">
        <f t="shared" si="24"/>
        <v>0</v>
      </c>
      <c r="L805" s="37">
        <f t="shared" si="25"/>
        <v>0</v>
      </c>
    </row>
    <row r="806" spans="2:12" x14ac:dyDescent="0.3">
      <c r="B806" s="42"/>
      <c r="C806" s="34"/>
      <c r="D806" s="34"/>
      <c r="E806" s="38"/>
      <c r="F806" s="35" t="s">
        <v>38</v>
      </c>
      <c r="G806" s="50"/>
      <c r="H806" s="39">
        <v>7.6999999999999999E-2</v>
      </c>
      <c r="I806" s="36" t="str">
        <f>IF(F806="EUR",Tabelle13[[#This Row],[Betrag exkl. MwST.]]*Tabelle13[[#This Row],[MwSt. Satz]],"Rg. Nicht in EUR")</f>
        <v>Rg. Nicht in EUR</v>
      </c>
      <c r="J806" s="37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7">
        <f t="shared" si="24"/>
        <v>0</v>
      </c>
      <c r="L806" s="37">
        <f t="shared" si="25"/>
        <v>0</v>
      </c>
    </row>
    <row r="807" spans="2:12" x14ac:dyDescent="0.3">
      <c r="B807" s="42"/>
      <c r="C807" s="34"/>
      <c r="D807" s="34"/>
      <c r="E807" s="38"/>
      <c r="F807" s="35" t="s">
        <v>38</v>
      </c>
      <c r="G807" s="50"/>
      <c r="H807" s="39">
        <v>7.6999999999999999E-2</v>
      </c>
      <c r="I807" s="36" t="str">
        <f>IF(F807="EUR",Tabelle13[[#This Row],[Betrag exkl. MwST.]]*Tabelle13[[#This Row],[MwSt. Satz]],"Rg. Nicht in EUR")</f>
        <v>Rg. Nicht in EUR</v>
      </c>
      <c r="J807" s="37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7">
        <f t="shared" si="24"/>
        <v>0</v>
      </c>
      <c r="L807" s="37">
        <f t="shared" si="25"/>
        <v>0</v>
      </c>
    </row>
    <row r="808" spans="2:12" x14ac:dyDescent="0.3">
      <c r="B808" s="42"/>
      <c r="C808" s="34"/>
      <c r="D808" s="34"/>
      <c r="E808" s="38"/>
      <c r="F808" s="35" t="s">
        <v>38</v>
      </c>
      <c r="G808" s="50"/>
      <c r="H808" s="39">
        <v>7.6999999999999999E-2</v>
      </c>
      <c r="I808" s="36" t="str">
        <f>IF(F808="EUR",Tabelle13[[#This Row],[Betrag exkl. MwST.]]*Tabelle13[[#This Row],[MwSt. Satz]],"Rg. Nicht in EUR")</f>
        <v>Rg. Nicht in EUR</v>
      </c>
      <c r="J808" s="37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7">
        <f t="shared" si="24"/>
        <v>0</v>
      </c>
      <c r="L808" s="37">
        <f t="shared" si="25"/>
        <v>0</v>
      </c>
    </row>
    <row r="809" spans="2:12" x14ac:dyDescent="0.3">
      <c r="B809" s="42"/>
      <c r="C809" s="34"/>
      <c r="D809" s="34"/>
      <c r="E809" s="38"/>
      <c r="F809" s="35" t="s">
        <v>38</v>
      </c>
      <c r="G809" s="50"/>
      <c r="H809" s="39">
        <v>7.6999999999999999E-2</v>
      </c>
      <c r="I809" s="36" t="str">
        <f>IF(F809="EUR",Tabelle13[[#This Row],[Betrag exkl. MwST.]]*Tabelle13[[#This Row],[MwSt. Satz]],"Rg. Nicht in EUR")</f>
        <v>Rg. Nicht in EUR</v>
      </c>
      <c r="J809" s="37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7">
        <f t="shared" si="24"/>
        <v>0</v>
      </c>
      <c r="L809" s="37">
        <f t="shared" si="25"/>
        <v>0</v>
      </c>
    </row>
    <row r="810" spans="2:12" x14ac:dyDescent="0.3">
      <c r="B810" s="42"/>
      <c r="C810" s="34"/>
      <c r="D810" s="34"/>
      <c r="E810" s="38"/>
      <c r="F810" s="35" t="s">
        <v>38</v>
      </c>
      <c r="G810" s="50"/>
      <c r="H810" s="39">
        <v>7.6999999999999999E-2</v>
      </c>
      <c r="I810" s="36" t="str">
        <f>IF(F810="EUR",Tabelle13[[#This Row],[Betrag exkl. MwST.]]*Tabelle13[[#This Row],[MwSt. Satz]],"Rg. Nicht in EUR")</f>
        <v>Rg. Nicht in EUR</v>
      </c>
      <c r="J810" s="37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7">
        <f t="shared" si="24"/>
        <v>0</v>
      </c>
      <c r="L810" s="37">
        <f t="shared" si="25"/>
        <v>0</v>
      </c>
    </row>
    <row r="811" spans="2:12" x14ac:dyDescent="0.3">
      <c r="B811" s="42"/>
      <c r="C811" s="34"/>
      <c r="D811" s="34"/>
      <c r="E811" s="38"/>
      <c r="F811" s="35" t="s">
        <v>38</v>
      </c>
      <c r="G811" s="50"/>
      <c r="H811" s="39">
        <v>7.6999999999999999E-2</v>
      </c>
      <c r="I811" s="36" t="str">
        <f>IF(F811="EUR",Tabelle13[[#This Row],[Betrag exkl. MwST.]]*Tabelle13[[#This Row],[MwSt. Satz]],"Rg. Nicht in EUR")</f>
        <v>Rg. Nicht in EUR</v>
      </c>
      <c r="J811" s="37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7">
        <f t="shared" si="24"/>
        <v>0</v>
      </c>
      <c r="L811" s="37">
        <f t="shared" si="25"/>
        <v>0</v>
      </c>
    </row>
    <row r="812" spans="2:12" x14ac:dyDescent="0.3">
      <c r="B812" s="42"/>
      <c r="C812" s="34"/>
      <c r="D812" s="34"/>
      <c r="E812" s="38"/>
      <c r="F812" s="35" t="s">
        <v>38</v>
      </c>
      <c r="G812" s="50"/>
      <c r="H812" s="39">
        <v>7.6999999999999999E-2</v>
      </c>
      <c r="I812" s="36" t="str">
        <f>IF(F812="EUR",Tabelle13[[#This Row],[Betrag exkl. MwST.]]*Tabelle13[[#This Row],[MwSt. Satz]],"Rg. Nicht in EUR")</f>
        <v>Rg. Nicht in EUR</v>
      </c>
      <c r="J812" s="37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7">
        <f t="shared" si="24"/>
        <v>0</v>
      </c>
      <c r="L812" s="37">
        <f t="shared" si="25"/>
        <v>0</v>
      </c>
    </row>
    <row r="813" spans="2:12" x14ac:dyDescent="0.3">
      <c r="B813" s="42"/>
      <c r="C813" s="34"/>
      <c r="D813" s="34"/>
      <c r="E813" s="38"/>
      <c r="F813" s="35" t="s">
        <v>38</v>
      </c>
      <c r="G813" s="50"/>
      <c r="H813" s="39">
        <v>7.6999999999999999E-2</v>
      </c>
      <c r="I813" s="36" t="str">
        <f>IF(F813="EUR",Tabelle13[[#This Row],[Betrag exkl. MwST.]]*Tabelle13[[#This Row],[MwSt. Satz]],"Rg. Nicht in EUR")</f>
        <v>Rg. Nicht in EUR</v>
      </c>
      <c r="J813" s="37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7">
        <f t="shared" si="24"/>
        <v>0</v>
      </c>
      <c r="L813" s="37">
        <f t="shared" si="25"/>
        <v>0</v>
      </c>
    </row>
    <row r="814" spans="2:12" x14ac:dyDescent="0.3">
      <c r="B814" s="42"/>
      <c r="C814" s="34"/>
      <c r="D814" s="34"/>
      <c r="E814" s="38"/>
      <c r="F814" s="35" t="s">
        <v>38</v>
      </c>
      <c r="G814" s="50"/>
      <c r="H814" s="39">
        <v>7.6999999999999999E-2</v>
      </c>
      <c r="I814" s="36" t="str">
        <f>IF(F814="EUR",Tabelle13[[#This Row],[Betrag exkl. MwST.]]*Tabelle13[[#This Row],[MwSt. Satz]],"Rg. Nicht in EUR")</f>
        <v>Rg. Nicht in EUR</v>
      </c>
      <c r="J814" s="37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7">
        <f t="shared" si="24"/>
        <v>0</v>
      </c>
      <c r="L814" s="37">
        <f t="shared" si="25"/>
        <v>0</v>
      </c>
    </row>
    <row r="815" spans="2:12" x14ac:dyDescent="0.3">
      <c r="B815" s="42"/>
      <c r="C815" s="34"/>
      <c r="D815" s="34"/>
      <c r="E815" s="38"/>
      <c r="F815" s="35" t="s">
        <v>38</v>
      </c>
      <c r="G815" s="50"/>
      <c r="H815" s="39">
        <v>7.6999999999999999E-2</v>
      </c>
      <c r="I815" s="36" t="str">
        <f>IF(F815="EUR",Tabelle13[[#This Row],[Betrag exkl. MwST.]]*Tabelle13[[#This Row],[MwSt. Satz]],"Rg. Nicht in EUR")</f>
        <v>Rg. Nicht in EUR</v>
      </c>
      <c r="J815" s="37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7">
        <f t="shared" si="24"/>
        <v>0</v>
      </c>
      <c r="L815" s="37">
        <f t="shared" si="25"/>
        <v>0</v>
      </c>
    </row>
    <row r="816" spans="2:12" x14ac:dyDescent="0.3">
      <c r="B816" s="42"/>
      <c r="C816" s="34"/>
      <c r="D816" s="34"/>
      <c r="E816" s="38"/>
      <c r="F816" s="35" t="s">
        <v>38</v>
      </c>
      <c r="G816" s="50"/>
      <c r="H816" s="39">
        <v>7.6999999999999999E-2</v>
      </c>
      <c r="I816" s="36" t="str">
        <f>IF(F816="EUR",Tabelle13[[#This Row],[Betrag exkl. MwST.]]*Tabelle13[[#This Row],[MwSt. Satz]],"Rg. Nicht in EUR")</f>
        <v>Rg. Nicht in EUR</v>
      </c>
      <c r="J816" s="37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7">
        <f t="shared" si="24"/>
        <v>0</v>
      </c>
      <c r="L816" s="37">
        <f t="shared" si="25"/>
        <v>0</v>
      </c>
    </row>
    <row r="817" spans="2:12" x14ac:dyDescent="0.3">
      <c r="B817" s="42"/>
      <c r="C817" s="34"/>
      <c r="D817" s="34"/>
      <c r="E817" s="38"/>
      <c r="F817" s="35" t="s">
        <v>38</v>
      </c>
      <c r="G817" s="50"/>
      <c r="H817" s="39">
        <v>7.6999999999999999E-2</v>
      </c>
      <c r="I817" s="36" t="str">
        <f>IF(F817="EUR",Tabelle13[[#This Row],[Betrag exkl. MwST.]]*Tabelle13[[#This Row],[MwSt. Satz]],"Rg. Nicht in EUR")</f>
        <v>Rg. Nicht in EUR</v>
      </c>
      <c r="J817" s="37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7">
        <f t="shared" si="24"/>
        <v>0</v>
      </c>
      <c r="L817" s="37">
        <f t="shared" si="25"/>
        <v>0</v>
      </c>
    </row>
    <row r="818" spans="2:12" x14ac:dyDescent="0.3">
      <c r="B818" s="42"/>
      <c r="C818" s="34"/>
      <c r="D818" s="34"/>
      <c r="E818" s="38"/>
      <c r="F818" s="35" t="s">
        <v>38</v>
      </c>
      <c r="G818" s="50"/>
      <c r="H818" s="39">
        <v>7.6999999999999999E-2</v>
      </c>
      <c r="I818" s="36" t="str">
        <f>IF(F818="EUR",Tabelle13[[#This Row],[Betrag exkl. MwST.]]*Tabelle13[[#This Row],[MwSt. Satz]],"Rg. Nicht in EUR")</f>
        <v>Rg. Nicht in EUR</v>
      </c>
      <c r="J818" s="37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7">
        <f t="shared" si="24"/>
        <v>0</v>
      </c>
      <c r="L818" s="37">
        <f t="shared" si="25"/>
        <v>0</v>
      </c>
    </row>
    <row r="819" spans="2:12" x14ac:dyDescent="0.3">
      <c r="B819" s="42"/>
      <c r="C819" s="34"/>
      <c r="D819" s="34"/>
      <c r="E819" s="38"/>
      <c r="F819" s="35" t="s">
        <v>38</v>
      </c>
      <c r="G819" s="50"/>
      <c r="H819" s="39">
        <v>7.6999999999999999E-2</v>
      </c>
      <c r="I819" s="36" t="str">
        <f>IF(F819="EUR",Tabelle13[[#This Row],[Betrag exkl. MwST.]]*Tabelle13[[#This Row],[MwSt. Satz]],"Rg. Nicht in EUR")</f>
        <v>Rg. Nicht in EUR</v>
      </c>
      <c r="J819" s="37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7">
        <f t="shared" si="24"/>
        <v>0</v>
      </c>
      <c r="L819" s="37">
        <f t="shared" si="25"/>
        <v>0</v>
      </c>
    </row>
    <row r="820" spans="2:12" x14ac:dyDescent="0.3">
      <c r="B820" s="42"/>
      <c r="C820" s="34"/>
      <c r="D820" s="34"/>
      <c r="E820" s="38"/>
      <c r="F820" s="35" t="s">
        <v>38</v>
      </c>
      <c r="G820" s="50"/>
      <c r="H820" s="39">
        <v>7.6999999999999999E-2</v>
      </c>
      <c r="I820" s="36" t="str">
        <f>IF(F820="EUR",Tabelle13[[#This Row],[Betrag exkl. MwST.]]*Tabelle13[[#This Row],[MwSt. Satz]],"Rg. Nicht in EUR")</f>
        <v>Rg. Nicht in EUR</v>
      </c>
      <c r="J820" s="37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7">
        <f t="shared" si="24"/>
        <v>0</v>
      </c>
      <c r="L820" s="37">
        <f t="shared" si="25"/>
        <v>0</v>
      </c>
    </row>
    <row r="821" spans="2:12" x14ac:dyDescent="0.3">
      <c r="B821" s="42"/>
      <c r="C821" s="34"/>
      <c r="D821" s="34"/>
      <c r="E821" s="38"/>
      <c r="F821" s="35" t="s">
        <v>38</v>
      </c>
      <c r="G821" s="50"/>
      <c r="H821" s="39">
        <v>7.6999999999999999E-2</v>
      </c>
      <c r="I821" s="36" t="str">
        <f>IF(F821="EUR",Tabelle13[[#This Row],[Betrag exkl. MwST.]]*Tabelle13[[#This Row],[MwSt. Satz]],"Rg. Nicht in EUR")</f>
        <v>Rg. Nicht in EUR</v>
      </c>
      <c r="J821" s="37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7">
        <f t="shared" si="24"/>
        <v>0</v>
      </c>
      <c r="L821" s="37">
        <f t="shared" si="25"/>
        <v>0</v>
      </c>
    </row>
    <row r="822" spans="2:12" x14ac:dyDescent="0.3">
      <c r="B822" s="42"/>
      <c r="C822" s="34"/>
      <c r="D822" s="34"/>
      <c r="E822" s="38"/>
      <c r="F822" s="35" t="s">
        <v>38</v>
      </c>
      <c r="G822" s="50"/>
      <c r="H822" s="39">
        <v>7.6999999999999999E-2</v>
      </c>
      <c r="I822" s="36" t="str">
        <f>IF(F822="EUR",Tabelle13[[#This Row],[Betrag exkl. MwST.]]*Tabelle13[[#This Row],[MwSt. Satz]],"Rg. Nicht in EUR")</f>
        <v>Rg. Nicht in EUR</v>
      </c>
      <c r="J822" s="37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7">
        <f t="shared" si="24"/>
        <v>0</v>
      </c>
      <c r="L822" s="37">
        <f t="shared" si="25"/>
        <v>0</v>
      </c>
    </row>
    <row r="823" spans="2:12" x14ac:dyDescent="0.3">
      <c r="B823" s="42"/>
      <c r="C823" s="34"/>
      <c r="D823" s="34"/>
      <c r="E823" s="38"/>
      <c r="F823" s="35" t="s">
        <v>38</v>
      </c>
      <c r="G823" s="50"/>
      <c r="H823" s="39">
        <v>7.6999999999999999E-2</v>
      </c>
      <c r="I823" s="36" t="str">
        <f>IF(F823="EUR",Tabelle13[[#This Row],[Betrag exkl. MwST.]]*Tabelle13[[#This Row],[MwSt. Satz]],"Rg. Nicht in EUR")</f>
        <v>Rg. Nicht in EUR</v>
      </c>
      <c r="J823" s="37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7">
        <f t="shared" si="24"/>
        <v>0</v>
      </c>
      <c r="L823" s="37">
        <f t="shared" si="25"/>
        <v>0</v>
      </c>
    </row>
    <row r="824" spans="2:12" x14ac:dyDescent="0.3">
      <c r="B824" s="42"/>
      <c r="C824" s="34"/>
      <c r="D824" s="34"/>
      <c r="E824" s="38"/>
      <c r="F824" s="35" t="s">
        <v>38</v>
      </c>
      <c r="G824" s="50"/>
      <c r="H824" s="39">
        <v>7.6999999999999999E-2</v>
      </c>
      <c r="I824" s="36" t="str">
        <f>IF(F824="EUR",Tabelle13[[#This Row],[Betrag exkl. MwST.]]*Tabelle13[[#This Row],[MwSt. Satz]],"Rg. Nicht in EUR")</f>
        <v>Rg. Nicht in EUR</v>
      </c>
      <c r="J824" s="37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7">
        <f t="shared" si="24"/>
        <v>0</v>
      </c>
      <c r="L824" s="37">
        <f t="shared" si="25"/>
        <v>0</v>
      </c>
    </row>
    <row r="825" spans="2:12" x14ac:dyDescent="0.3">
      <c r="B825" s="42"/>
      <c r="C825" s="34"/>
      <c r="D825" s="34"/>
      <c r="E825" s="38"/>
      <c r="F825" s="35" t="s">
        <v>38</v>
      </c>
      <c r="G825" s="50"/>
      <c r="H825" s="39">
        <v>7.6999999999999999E-2</v>
      </c>
      <c r="I825" s="36" t="str">
        <f>IF(F825="EUR",Tabelle13[[#This Row],[Betrag exkl. MwST.]]*Tabelle13[[#This Row],[MwSt. Satz]],"Rg. Nicht in EUR")</f>
        <v>Rg. Nicht in EUR</v>
      </c>
      <c r="J825" s="37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7">
        <f t="shared" si="24"/>
        <v>0</v>
      </c>
      <c r="L825" s="37">
        <f t="shared" si="25"/>
        <v>0</v>
      </c>
    </row>
    <row r="826" spans="2:12" x14ac:dyDescent="0.3">
      <c r="B826" s="42"/>
      <c r="C826" s="34"/>
      <c r="D826" s="34"/>
      <c r="E826" s="38"/>
      <c r="F826" s="35" t="s">
        <v>38</v>
      </c>
      <c r="G826" s="50"/>
      <c r="H826" s="39">
        <v>7.6999999999999999E-2</v>
      </c>
      <c r="I826" s="36" t="str">
        <f>IF(F826="EUR",Tabelle13[[#This Row],[Betrag exkl. MwST.]]*Tabelle13[[#This Row],[MwSt. Satz]],"Rg. Nicht in EUR")</f>
        <v>Rg. Nicht in EUR</v>
      </c>
      <c r="J826" s="37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7">
        <f t="shared" si="24"/>
        <v>0</v>
      </c>
      <c r="L826" s="37">
        <f t="shared" si="25"/>
        <v>0</v>
      </c>
    </row>
    <row r="827" spans="2:12" x14ac:dyDescent="0.3">
      <c r="B827" s="42"/>
      <c r="C827" s="34"/>
      <c r="D827" s="34"/>
      <c r="E827" s="38"/>
      <c r="F827" s="35" t="s">
        <v>38</v>
      </c>
      <c r="G827" s="50"/>
      <c r="H827" s="39">
        <v>7.6999999999999999E-2</v>
      </c>
      <c r="I827" s="36" t="str">
        <f>IF(F827="EUR",Tabelle13[[#This Row],[Betrag exkl. MwST.]]*Tabelle13[[#This Row],[MwSt. Satz]],"Rg. Nicht in EUR")</f>
        <v>Rg. Nicht in EUR</v>
      </c>
      <c r="J827" s="37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7">
        <f t="shared" si="24"/>
        <v>0</v>
      </c>
      <c r="L827" s="37">
        <f t="shared" si="25"/>
        <v>0</v>
      </c>
    </row>
    <row r="828" spans="2:12" x14ac:dyDescent="0.3">
      <c r="B828" s="42"/>
      <c r="C828" s="34"/>
      <c r="D828" s="34"/>
      <c r="E828" s="38"/>
      <c r="F828" s="35" t="s">
        <v>38</v>
      </c>
      <c r="G828" s="50"/>
      <c r="H828" s="39">
        <v>7.6999999999999999E-2</v>
      </c>
      <c r="I828" s="36" t="str">
        <f>IF(F828="EUR",Tabelle13[[#This Row],[Betrag exkl. MwST.]]*Tabelle13[[#This Row],[MwSt. Satz]],"Rg. Nicht in EUR")</f>
        <v>Rg. Nicht in EUR</v>
      </c>
      <c r="J828" s="37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7">
        <f t="shared" si="24"/>
        <v>0</v>
      </c>
      <c r="L828" s="37">
        <f t="shared" si="25"/>
        <v>0</v>
      </c>
    </row>
    <row r="829" spans="2:12" x14ac:dyDescent="0.3">
      <c r="B829" s="42"/>
      <c r="C829" s="34"/>
      <c r="D829" s="34"/>
      <c r="E829" s="38"/>
      <c r="F829" s="35" t="s">
        <v>38</v>
      </c>
      <c r="G829" s="50"/>
      <c r="H829" s="39">
        <v>7.6999999999999999E-2</v>
      </c>
      <c r="I829" s="36" t="str">
        <f>IF(F829="EUR",Tabelle13[[#This Row],[Betrag exkl. MwST.]]*Tabelle13[[#This Row],[MwSt. Satz]],"Rg. Nicht in EUR")</f>
        <v>Rg. Nicht in EUR</v>
      </c>
      <c r="J829" s="37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7">
        <f t="shared" si="24"/>
        <v>0</v>
      </c>
      <c r="L829" s="37">
        <f t="shared" si="25"/>
        <v>0</v>
      </c>
    </row>
    <row r="830" spans="2:12" x14ac:dyDescent="0.3">
      <c r="B830" s="42"/>
      <c r="C830" s="34"/>
      <c r="D830" s="34"/>
      <c r="E830" s="38"/>
      <c r="F830" s="35" t="s">
        <v>38</v>
      </c>
      <c r="G830" s="50"/>
      <c r="H830" s="39">
        <v>7.6999999999999999E-2</v>
      </c>
      <c r="I830" s="36" t="str">
        <f>IF(F830="EUR",Tabelle13[[#This Row],[Betrag exkl. MwST.]]*Tabelle13[[#This Row],[MwSt. Satz]],"Rg. Nicht in EUR")</f>
        <v>Rg. Nicht in EUR</v>
      </c>
      <c r="J830" s="37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7">
        <f t="shared" si="24"/>
        <v>0</v>
      </c>
      <c r="L830" s="37">
        <f t="shared" si="25"/>
        <v>0</v>
      </c>
    </row>
    <row r="831" spans="2:12" x14ac:dyDescent="0.3">
      <c r="B831" s="42"/>
      <c r="C831" s="34"/>
      <c r="D831" s="34"/>
      <c r="E831" s="38"/>
      <c r="F831" s="35" t="s">
        <v>38</v>
      </c>
      <c r="G831" s="50"/>
      <c r="H831" s="39">
        <v>7.6999999999999999E-2</v>
      </c>
      <c r="I831" s="36" t="str">
        <f>IF(F831="EUR",Tabelle13[[#This Row],[Betrag exkl. MwST.]]*Tabelle13[[#This Row],[MwSt. Satz]],"Rg. Nicht in EUR")</f>
        <v>Rg. Nicht in EUR</v>
      </c>
      <c r="J831" s="37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7">
        <f t="shared" si="24"/>
        <v>0</v>
      </c>
      <c r="L831" s="37">
        <f t="shared" si="25"/>
        <v>0</v>
      </c>
    </row>
    <row r="832" spans="2:12" x14ac:dyDescent="0.3">
      <c r="B832" s="42"/>
      <c r="C832" s="34"/>
      <c r="D832" s="34"/>
      <c r="E832" s="38"/>
      <c r="F832" s="35" t="s">
        <v>38</v>
      </c>
      <c r="G832" s="50"/>
      <c r="H832" s="39">
        <v>7.6999999999999999E-2</v>
      </c>
      <c r="I832" s="36" t="str">
        <f>IF(F832="EUR",Tabelle13[[#This Row],[Betrag exkl. MwST.]]*Tabelle13[[#This Row],[MwSt. Satz]],"Rg. Nicht in EUR")</f>
        <v>Rg. Nicht in EUR</v>
      </c>
      <c r="J832" s="37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7">
        <f t="shared" si="24"/>
        <v>0</v>
      </c>
      <c r="L832" s="37">
        <f t="shared" si="25"/>
        <v>0</v>
      </c>
    </row>
    <row r="833" spans="2:12" x14ac:dyDescent="0.3">
      <c r="B833" s="42"/>
      <c r="C833" s="34"/>
      <c r="D833" s="34"/>
      <c r="E833" s="38"/>
      <c r="F833" s="35" t="s">
        <v>38</v>
      </c>
      <c r="G833" s="50"/>
      <c r="H833" s="39">
        <v>7.6999999999999999E-2</v>
      </c>
      <c r="I833" s="36" t="str">
        <f>IF(F833="EUR",Tabelle13[[#This Row],[Betrag exkl. MwST.]]*Tabelle13[[#This Row],[MwSt. Satz]],"Rg. Nicht in EUR")</f>
        <v>Rg. Nicht in EUR</v>
      </c>
      <c r="J833" s="37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7">
        <f t="shared" si="24"/>
        <v>0</v>
      </c>
      <c r="L833" s="37">
        <f t="shared" si="25"/>
        <v>0</v>
      </c>
    </row>
    <row r="834" spans="2:12" x14ac:dyDescent="0.3">
      <c r="B834" s="42"/>
      <c r="C834" s="34"/>
      <c r="D834" s="34"/>
      <c r="E834" s="38"/>
      <c r="F834" s="35" t="s">
        <v>38</v>
      </c>
      <c r="G834" s="50"/>
      <c r="H834" s="39">
        <v>7.6999999999999999E-2</v>
      </c>
      <c r="I834" s="36" t="str">
        <f>IF(F834="EUR",Tabelle13[[#This Row],[Betrag exkl. MwST.]]*Tabelle13[[#This Row],[MwSt. Satz]],"Rg. Nicht in EUR")</f>
        <v>Rg. Nicht in EUR</v>
      </c>
      <c r="J834" s="37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7">
        <f t="shared" si="24"/>
        <v>0</v>
      </c>
      <c r="L834" s="37">
        <f t="shared" si="25"/>
        <v>0</v>
      </c>
    </row>
    <row r="835" spans="2:12" x14ac:dyDescent="0.3">
      <c r="B835" s="42"/>
      <c r="C835" s="34"/>
      <c r="D835" s="34"/>
      <c r="E835" s="38"/>
      <c r="F835" s="35" t="s">
        <v>38</v>
      </c>
      <c r="G835" s="50"/>
      <c r="H835" s="39">
        <v>7.6999999999999999E-2</v>
      </c>
      <c r="I835" s="36" t="str">
        <f>IF(F835="EUR",Tabelle13[[#This Row],[Betrag exkl. MwST.]]*Tabelle13[[#This Row],[MwSt. Satz]],"Rg. Nicht in EUR")</f>
        <v>Rg. Nicht in EUR</v>
      </c>
      <c r="J835" s="37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7">
        <f t="shared" si="24"/>
        <v>0</v>
      </c>
      <c r="L835" s="37">
        <f t="shared" si="25"/>
        <v>0</v>
      </c>
    </row>
    <row r="836" spans="2:12" x14ac:dyDescent="0.3">
      <c r="B836" s="42"/>
      <c r="C836" s="34"/>
      <c r="D836" s="34"/>
      <c r="E836" s="38"/>
      <c r="F836" s="35" t="s">
        <v>38</v>
      </c>
      <c r="G836" s="50"/>
      <c r="H836" s="39">
        <v>7.6999999999999999E-2</v>
      </c>
      <c r="I836" s="36" t="str">
        <f>IF(F836="EUR",Tabelle13[[#This Row],[Betrag exkl. MwST.]]*Tabelle13[[#This Row],[MwSt. Satz]],"Rg. Nicht in EUR")</f>
        <v>Rg. Nicht in EUR</v>
      </c>
      <c r="J836" s="37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7">
        <f t="shared" si="24"/>
        <v>0</v>
      </c>
      <c r="L836" s="37">
        <f t="shared" si="25"/>
        <v>0</v>
      </c>
    </row>
    <row r="837" spans="2:12" x14ac:dyDescent="0.3">
      <c r="B837" s="42"/>
      <c r="C837" s="34"/>
      <c r="D837" s="34"/>
      <c r="E837" s="38"/>
      <c r="F837" s="35" t="s">
        <v>38</v>
      </c>
      <c r="G837" s="50"/>
      <c r="H837" s="39">
        <v>7.6999999999999999E-2</v>
      </c>
      <c r="I837" s="36" t="str">
        <f>IF(F837="EUR",Tabelle13[[#This Row],[Betrag exkl. MwST.]]*Tabelle13[[#This Row],[MwSt. Satz]],"Rg. Nicht in EUR")</f>
        <v>Rg. Nicht in EUR</v>
      </c>
      <c r="J837" s="37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7">
        <f t="shared" si="24"/>
        <v>0</v>
      </c>
      <c r="L837" s="37">
        <f t="shared" si="25"/>
        <v>0</v>
      </c>
    </row>
    <row r="838" spans="2:12" x14ac:dyDescent="0.3">
      <c r="B838" s="42"/>
      <c r="C838" s="34"/>
      <c r="D838" s="34"/>
      <c r="E838" s="38"/>
      <c r="F838" s="35" t="s">
        <v>38</v>
      </c>
      <c r="G838" s="50"/>
      <c r="H838" s="39">
        <v>7.6999999999999999E-2</v>
      </c>
      <c r="I838" s="36" t="str">
        <f>IF(F838="EUR",Tabelle13[[#This Row],[Betrag exkl. MwST.]]*Tabelle13[[#This Row],[MwSt. Satz]],"Rg. Nicht in EUR")</f>
        <v>Rg. Nicht in EUR</v>
      </c>
      <c r="J838" s="37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7">
        <f t="shared" si="24"/>
        <v>0</v>
      </c>
      <c r="L838" s="37">
        <f t="shared" si="25"/>
        <v>0</v>
      </c>
    </row>
    <row r="839" spans="2:12" x14ac:dyDescent="0.3">
      <c r="B839" s="42"/>
      <c r="C839" s="34"/>
      <c r="D839" s="34"/>
      <c r="E839" s="38"/>
      <c r="F839" s="35" t="s">
        <v>38</v>
      </c>
      <c r="G839" s="50"/>
      <c r="H839" s="39">
        <v>7.6999999999999999E-2</v>
      </c>
      <c r="I839" s="36" t="str">
        <f>IF(F839="EUR",Tabelle13[[#This Row],[Betrag exkl. MwST.]]*Tabelle13[[#This Row],[MwSt. Satz]],"Rg. Nicht in EUR")</f>
        <v>Rg. Nicht in EUR</v>
      </c>
      <c r="J839" s="37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7">
        <f t="shared" si="24"/>
        <v>0</v>
      </c>
      <c r="L839" s="37">
        <f t="shared" si="25"/>
        <v>0</v>
      </c>
    </row>
    <row r="840" spans="2:12" x14ac:dyDescent="0.3">
      <c r="B840" s="42"/>
      <c r="C840" s="34"/>
      <c r="D840" s="34"/>
      <c r="E840" s="38"/>
      <c r="F840" s="35" t="s">
        <v>38</v>
      </c>
      <c r="G840" s="50"/>
      <c r="H840" s="39">
        <v>7.6999999999999999E-2</v>
      </c>
      <c r="I840" s="36" t="str">
        <f>IF(F840="EUR",Tabelle13[[#This Row],[Betrag exkl. MwST.]]*Tabelle13[[#This Row],[MwSt. Satz]],"Rg. Nicht in EUR")</f>
        <v>Rg. Nicht in EUR</v>
      </c>
      <c r="J840" s="37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7">
        <f t="shared" si="24"/>
        <v>0</v>
      </c>
      <c r="L840" s="37">
        <f t="shared" si="25"/>
        <v>0</v>
      </c>
    </row>
    <row r="841" spans="2:12" x14ac:dyDescent="0.3">
      <c r="B841" s="42"/>
      <c r="C841" s="34"/>
      <c r="D841" s="34"/>
      <c r="E841" s="38"/>
      <c r="F841" s="35" t="s">
        <v>38</v>
      </c>
      <c r="G841" s="50"/>
      <c r="H841" s="39">
        <v>7.6999999999999999E-2</v>
      </c>
      <c r="I841" s="36" t="str">
        <f>IF(F841="EUR",Tabelle13[[#This Row],[Betrag exkl. MwST.]]*Tabelle13[[#This Row],[MwSt. Satz]],"Rg. Nicht in EUR")</f>
        <v>Rg. Nicht in EUR</v>
      </c>
      <c r="J841" s="37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7">
        <f t="shared" si="24"/>
        <v>0</v>
      </c>
      <c r="L841" s="37">
        <f t="shared" si="25"/>
        <v>0</v>
      </c>
    </row>
    <row r="842" spans="2:12" x14ac:dyDescent="0.3">
      <c r="B842" s="42"/>
      <c r="C842" s="34"/>
      <c r="D842" s="34"/>
      <c r="E842" s="38"/>
      <c r="F842" s="35" t="s">
        <v>38</v>
      </c>
      <c r="G842" s="50"/>
      <c r="H842" s="39">
        <v>7.6999999999999999E-2</v>
      </c>
      <c r="I842" s="36" t="str">
        <f>IF(F842="EUR",Tabelle13[[#This Row],[Betrag exkl. MwST.]]*Tabelle13[[#This Row],[MwSt. Satz]],"Rg. Nicht in EUR")</f>
        <v>Rg. Nicht in EUR</v>
      </c>
      <c r="J842" s="37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7">
        <f t="shared" ref="K842:K905" si="26">H842*J842</f>
        <v>0</v>
      </c>
      <c r="L842" s="37">
        <f t="shared" ref="L842:L905" si="27">J842+K842</f>
        <v>0</v>
      </c>
    </row>
    <row r="843" spans="2:12" x14ac:dyDescent="0.3">
      <c r="B843" s="42"/>
      <c r="C843" s="34"/>
      <c r="D843" s="34"/>
      <c r="E843" s="38"/>
      <c r="F843" s="35" t="s">
        <v>38</v>
      </c>
      <c r="G843" s="50"/>
      <c r="H843" s="39">
        <v>7.6999999999999999E-2</v>
      </c>
      <c r="I843" s="36" t="str">
        <f>IF(F843="EUR",Tabelle13[[#This Row],[Betrag exkl. MwST.]]*Tabelle13[[#This Row],[MwSt. Satz]],"Rg. Nicht in EUR")</f>
        <v>Rg. Nicht in EUR</v>
      </c>
      <c r="J843" s="37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7">
        <f t="shared" si="26"/>
        <v>0</v>
      </c>
      <c r="L843" s="37">
        <f t="shared" si="27"/>
        <v>0</v>
      </c>
    </row>
    <row r="844" spans="2:12" x14ac:dyDescent="0.3">
      <c r="B844" s="42"/>
      <c r="C844" s="34"/>
      <c r="D844" s="34"/>
      <c r="E844" s="38"/>
      <c r="F844" s="35" t="s">
        <v>38</v>
      </c>
      <c r="G844" s="50"/>
      <c r="H844" s="39">
        <v>7.6999999999999999E-2</v>
      </c>
      <c r="I844" s="36" t="str">
        <f>IF(F844="EUR",Tabelle13[[#This Row],[Betrag exkl. MwST.]]*Tabelle13[[#This Row],[MwSt. Satz]],"Rg. Nicht in EUR")</f>
        <v>Rg. Nicht in EUR</v>
      </c>
      <c r="J844" s="37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7">
        <f t="shared" si="26"/>
        <v>0</v>
      </c>
      <c r="L844" s="37">
        <f t="shared" si="27"/>
        <v>0</v>
      </c>
    </row>
    <row r="845" spans="2:12" x14ac:dyDescent="0.3">
      <c r="B845" s="42"/>
      <c r="C845" s="34"/>
      <c r="D845" s="34"/>
      <c r="E845" s="38"/>
      <c r="F845" s="35" t="s">
        <v>38</v>
      </c>
      <c r="G845" s="50"/>
      <c r="H845" s="39">
        <v>7.6999999999999999E-2</v>
      </c>
      <c r="I845" s="36" t="str">
        <f>IF(F845="EUR",Tabelle13[[#This Row],[Betrag exkl. MwST.]]*Tabelle13[[#This Row],[MwSt. Satz]],"Rg. Nicht in EUR")</f>
        <v>Rg. Nicht in EUR</v>
      </c>
      <c r="J845" s="37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7">
        <f t="shared" si="26"/>
        <v>0</v>
      </c>
      <c r="L845" s="37">
        <f t="shared" si="27"/>
        <v>0</v>
      </c>
    </row>
    <row r="846" spans="2:12" x14ac:dyDescent="0.3">
      <c r="B846" s="42"/>
      <c r="C846" s="34"/>
      <c r="D846" s="34"/>
      <c r="E846" s="38"/>
      <c r="F846" s="35" t="s">
        <v>38</v>
      </c>
      <c r="G846" s="50"/>
      <c r="H846" s="39">
        <v>7.6999999999999999E-2</v>
      </c>
      <c r="I846" s="36" t="str">
        <f>IF(F846="EUR",Tabelle13[[#This Row],[Betrag exkl. MwST.]]*Tabelle13[[#This Row],[MwSt. Satz]],"Rg. Nicht in EUR")</f>
        <v>Rg. Nicht in EUR</v>
      </c>
      <c r="J846" s="37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7">
        <f t="shared" si="26"/>
        <v>0</v>
      </c>
      <c r="L846" s="37">
        <f t="shared" si="27"/>
        <v>0</v>
      </c>
    </row>
    <row r="847" spans="2:12" x14ac:dyDescent="0.3">
      <c r="B847" s="42"/>
      <c r="C847" s="34"/>
      <c r="D847" s="34"/>
      <c r="E847" s="38"/>
      <c r="F847" s="35" t="s">
        <v>38</v>
      </c>
      <c r="G847" s="50"/>
      <c r="H847" s="39">
        <v>7.6999999999999999E-2</v>
      </c>
      <c r="I847" s="36" t="str">
        <f>IF(F847="EUR",Tabelle13[[#This Row],[Betrag exkl. MwST.]]*Tabelle13[[#This Row],[MwSt. Satz]],"Rg. Nicht in EUR")</f>
        <v>Rg. Nicht in EUR</v>
      </c>
      <c r="J847" s="37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7">
        <f t="shared" si="26"/>
        <v>0</v>
      </c>
      <c r="L847" s="37">
        <f t="shared" si="27"/>
        <v>0</v>
      </c>
    </row>
    <row r="848" spans="2:12" x14ac:dyDescent="0.3">
      <c r="B848" s="42"/>
      <c r="C848" s="34"/>
      <c r="D848" s="34"/>
      <c r="E848" s="38"/>
      <c r="F848" s="35" t="s">
        <v>38</v>
      </c>
      <c r="G848" s="50"/>
      <c r="H848" s="39">
        <v>7.6999999999999999E-2</v>
      </c>
      <c r="I848" s="36" t="str">
        <f>IF(F848="EUR",Tabelle13[[#This Row],[Betrag exkl. MwST.]]*Tabelle13[[#This Row],[MwSt. Satz]],"Rg. Nicht in EUR")</f>
        <v>Rg. Nicht in EUR</v>
      </c>
      <c r="J848" s="37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7">
        <f t="shared" si="26"/>
        <v>0</v>
      </c>
      <c r="L848" s="37">
        <f t="shared" si="27"/>
        <v>0</v>
      </c>
    </row>
    <row r="849" spans="2:12" x14ac:dyDescent="0.3">
      <c r="B849" s="42"/>
      <c r="C849" s="34"/>
      <c r="D849" s="34"/>
      <c r="E849" s="38"/>
      <c r="F849" s="35" t="s">
        <v>38</v>
      </c>
      <c r="G849" s="50"/>
      <c r="H849" s="39">
        <v>7.6999999999999999E-2</v>
      </c>
      <c r="I849" s="36" t="str">
        <f>IF(F849="EUR",Tabelle13[[#This Row],[Betrag exkl. MwST.]]*Tabelle13[[#This Row],[MwSt. Satz]],"Rg. Nicht in EUR")</f>
        <v>Rg. Nicht in EUR</v>
      </c>
      <c r="J849" s="37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7">
        <f t="shared" si="26"/>
        <v>0</v>
      </c>
      <c r="L849" s="37">
        <f t="shared" si="27"/>
        <v>0</v>
      </c>
    </row>
    <row r="850" spans="2:12" x14ac:dyDescent="0.3">
      <c r="B850" s="42"/>
      <c r="C850" s="34"/>
      <c r="D850" s="34"/>
      <c r="E850" s="38"/>
      <c r="F850" s="35" t="s">
        <v>38</v>
      </c>
      <c r="G850" s="50"/>
      <c r="H850" s="39">
        <v>7.6999999999999999E-2</v>
      </c>
      <c r="I850" s="36" t="str">
        <f>IF(F850="EUR",Tabelle13[[#This Row],[Betrag exkl. MwST.]]*Tabelle13[[#This Row],[MwSt. Satz]],"Rg. Nicht in EUR")</f>
        <v>Rg. Nicht in EUR</v>
      </c>
      <c r="J850" s="37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7">
        <f t="shared" si="26"/>
        <v>0</v>
      </c>
      <c r="L850" s="37">
        <f t="shared" si="27"/>
        <v>0</v>
      </c>
    </row>
    <row r="851" spans="2:12" x14ac:dyDescent="0.3">
      <c r="B851" s="42"/>
      <c r="C851" s="34"/>
      <c r="D851" s="34"/>
      <c r="E851" s="38"/>
      <c r="F851" s="35" t="s">
        <v>38</v>
      </c>
      <c r="G851" s="50"/>
      <c r="H851" s="39">
        <v>7.6999999999999999E-2</v>
      </c>
      <c r="I851" s="36" t="str">
        <f>IF(F851="EUR",Tabelle13[[#This Row],[Betrag exkl. MwST.]]*Tabelle13[[#This Row],[MwSt. Satz]],"Rg. Nicht in EUR")</f>
        <v>Rg. Nicht in EUR</v>
      </c>
      <c r="J851" s="37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7">
        <f t="shared" si="26"/>
        <v>0</v>
      </c>
      <c r="L851" s="37">
        <f t="shared" si="27"/>
        <v>0</v>
      </c>
    </row>
    <row r="852" spans="2:12" x14ac:dyDescent="0.3">
      <c r="B852" s="42"/>
      <c r="C852" s="34"/>
      <c r="D852" s="34"/>
      <c r="E852" s="38"/>
      <c r="F852" s="35" t="s">
        <v>38</v>
      </c>
      <c r="G852" s="50"/>
      <c r="H852" s="39">
        <v>7.6999999999999999E-2</v>
      </c>
      <c r="I852" s="36" t="str">
        <f>IF(F852="EUR",Tabelle13[[#This Row],[Betrag exkl. MwST.]]*Tabelle13[[#This Row],[MwSt. Satz]],"Rg. Nicht in EUR")</f>
        <v>Rg. Nicht in EUR</v>
      </c>
      <c r="J852" s="37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7">
        <f t="shared" si="26"/>
        <v>0</v>
      </c>
      <c r="L852" s="37">
        <f t="shared" si="27"/>
        <v>0</v>
      </c>
    </row>
    <row r="853" spans="2:12" x14ac:dyDescent="0.3">
      <c r="B853" s="42"/>
      <c r="C853" s="34"/>
      <c r="D853" s="34"/>
      <c r="E853" s="38"/>
      <c r="F853" s="35" t="s">
        <v>38</v>
      </c>
      <c r="G853" s="50"/>
      <c r="H853" s="39">
        <v>7.6999999999999999E-2</v>
      </c>
      <c r="I853" s="36" t="str">
        <f>IF(F853="EUR",Tabelle13[[#This Row],[Betrag exkl. MwST.]]*Tabelle13[[#This Row],[MwSt. Satz]],"Rg. Nicht in EUR")</f>
        <v>Rg. Nicht in EUR</v>
      </c>
      <c r="J853" s="37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7">
        <f t="shared" si="26"/>
        <v>0</v>
      </c>
      <c r="L853" s="37">
        <f t="shared" si="27"/>
        <v>0</v>
      </c>
    </row>
    <row r="854" spans="2:12" x14ac:dyDescent="0.3">
      <c r="B854" s="42"/>
      <c r="C854" s="34"/>
      <c r="D854" s="34"/>
      <c r="E854" s="38"/>
      <c r="F854" s="35" t="s">
        <v>38</v>
      </c>
      <c r="G854" s="50"/>
      <c r="H854" s="39">
        <v>7.6999999999999999E-2</v>
      </c>
      <c r="I854" s="36" t="str">
        <f>IF(F854="EUR",Tabelle13[[#This Row],[Betrag exkl. MwST.]]*Tabelle13[[#This Row],[MwSt. Satz]],"Rg. Nicht in EUR")</f>
        <v>Rg. Nicht in EUR</v>
      </c>
      <c r="J854" s="37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7">
        <f t="shared" si="26"/>
        <v>0</v>
      </c>
      <c r="L854" s="37">
        <f t="shared" si="27"/>
        <v>0</v>
      </c>
    </row>
    <row r="855" spans="2:12" x14ac:dyDescent="0.3">
      <c r="B855" s="42"/>
      <c r="C855" s="34"/>
      <c r="D855" s="34"/>
      <c r="E855" s="38"/>
      <c r="F855" s="35" t="s">
        <v>38</v>
      </c>
      <c r="G855" s="50"/>
      <c r="H855" s="39">
        <v>7.6999999999999999E-2</v>
      </c>
      <c r="I855" s="36" t="str">
        <f>IF(F855="EUR",Tabelle13[[#This Row],[Betrag exkl. MwST.]]*Tabelle13[[#This Row],[MwSt. Satz]],"Rg. Nicht in EUR")</f>
        <v>Rg. Nicht in EUR</v>
      </c>
      <c r="J855" s="37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7">
        <f t="shared" si="26"/>
        <v>0</v>
      </c>
      <c r="L855" s="37">
        <f t="shared" si="27"/>
        <v>0</v>
      </c>
    </row>
    <row r="856" spans="2:12" x14ac:dyDescent="0.3">
      <c r="B856" s="42"/>
      <c r="C856" s="34"/>
      <c r="D856" s="34"/>
      <c r="E856" s="38"/>
      <c r="F856" s="35" t="s">
        <v>38</v>
      </c>
      <c r="G856" s="50"/>
      <c r="H856" s="39">
        <v>7.6999999999999999E-2</v>
      </c>
      <c r="I856" s="36" t="str">
        <f>IF(F856="EUR",Tabelle13[[#This Row],[Betrag exkl. MwST.]]*Tabelle13[[#This Row],[MwSt. Satz]],"Rg. Nicht in EUR")</f>
        <v>Rg. Nicht in EUR</v>
      </c>
      <c r="J856" s="37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7">
        <f t="shared" si="26"/>
        <v>0</v>
      </c>
      <c r="L856" s="37">
        <f t="shared" si="27"/>
        <v>0</v>
      </c>
    </row>
    <row r="857" spans="2:12" x14ac:dyDescent="0.3">
      <c r="B857" s="42"/>
      <c r="C857" s="34"/>
      <c r="D857" s="34"/>
      <c r="E857" s="38"/>
      <c r="F857" s="35" t="s">
        <v>38</v>
      </c>
      <c r="G857" s="50"/>
      <c r="H857" s="39">
        <v>7.6999999999999999E-2</v>
      </c>
      <c r="I857" s="36" t="str">
        <f>IF(F857="EUR",Tabelle13[[#This Row],[Betrag exkl. MwST.]]*Tabelle13[[#This Row],[MwSt. Satz]],"Rg. Nicht in EUR")</f>
        <v>Rg. Nicht in EUR</v>
      </c>
      <c r="J857" s="37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7">
        <f t="shared" si="26"/>
        <v>0</v>
      </c>
      <c r="L857" s="37">
        <f t="shared" si="27"/>
        <v>0</v>
      </c>
    </row>
    <row r="858" spans="2:12" x14ac:dyDescent="0.3">
      <c r="B858" s="42"/>
      <c r="C858" s="34"/>
      <c r="D858" s="34"/>
      <c r="E858" s="38"/>
      <c r="F858" s="35" t="s">
        <v>38</v>
      </c>
      <c r="G858" s="50"/>
      <c r="H858" s="39">
        <v>7.6999999999999999E-2</v>
      </c>
      <c r="I858" s="36" t="str">
        <f>IF(F858="EUR",Tabelle13[[#This Row],[Betrag exkl. MwST.]]*Tabelle13[[#This Row],[MwSt. Satz]],"Rg. Nicht in EUR")</f>
        <v>Rg. Nicht in EUR</v>
      </c>
      <c r="J858" s="37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7">
        <f t="shared" si="26"/>
        <v>0</v>
      </c>
      <c r="L858" s="37">
        <f t="shared" si="27"/>
        <v>0</v>
      </c>
    </row>
    <row r="859" spans="2:12" x14ac:dyDescent="0.3">
      <c r="B859" s="42"/>
      <c r="C859" s="34"/>
      <c r="D859" s="34"/>
      <c r="E859" s="38"/>
      <c r="F859" s="35" t="s">
        <v>38</v>
      </c>
      <c r="G859" s="50"/>
      <c r="H859" s="39">
        <v>7.6999999999999999E-2</v>
      </c>
      <c r="I859" s="36" t="str">
        <f>IF(F859="EUR",Tabelle13[[#This Row],[Betrag exkl. MwST.]]*Tabelle13[[#This Row],[MwSt. Satz]],"Rg. Nicht in EUR")</f>
        <v>Rg. Nicht in EUR</v>
      </c>
      <c r="J859" s="37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7">
        <f t="shared" si="26"/>
        <v>0</v>
      </c>
      <c r="L859" s="37">
        <f t="shared" si="27"/>
        <v>0</v>
      </c>
    </row>
    <row r="860" spans="2:12" x14ac:dyDescent="0.3">
      <c r="B860" s="42"/>
      <c r="C860" s="34"/>
      <c r="D860" s="34"/>
      <c r="E860" s="38"/>
      <c r="F860" s="35" t="s">
        <v>38</v>
      </c>
      <c r="G860" s="50"/>
      <c r="H860" s="39">
        <v>7.6999999999999999E-2</v>
      </c>
      <c r="I860" s="36" t="str">
        <f>IF(F860="EUR",Tabelle13[[#This Row],[Betrag exkl. MwST.]]*Tabelle13[[#This Row],[MwSt. Satz]],"Rg. Nicht in EUR")</f>
        <v>Rg. Nicht in EUR</v>
      </c>
      <c r="J860" s="37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7">
        <f t="shared" si="26"/>
        <v>0</v>
      </c>
      <c r="L860" s="37">
        <f t="shared" si="27"/>
        <v>0</v>
      </c>
    </row>
    <row r="861" spans="2:12" x14ac:dyDescent="0.3">
      <c r="B861" s="42"/>
      <c r="C861" s="34"/>
      <c r="D861" s="34"/>
      <c r="E861" s="38"/>
      <c r="F861" s="35" t="s">
        <v>38</v>
      </c>
      <c r="G861" s="50"/>
      <c r="H861" s="39">
        <v>7.6999999999999999E-2</v>
      </c>
      <c r="I861" s="36" t="str">
        <f>IF(F861="EUR",Tabelle13[[#This Row],[Betrag exkl. MwST.]]*Tabelle13[[#This Row],[MwSt. Satz]],"Rg. Nicht in EUR")</f>
        <v>Rg. Nicht in EUR</v>
      </c>
      <c r="J861" s="37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7">
        <f t="shared" si="26"/>
        <v>0</v>
      </c>
      <c r="L861" s="37">
        <f t="shared" si="27"/>
        <v>0</v>
      </c>
    </row>
    <row r="862" spans="2:12" x14ac:dyDescent="0.3">
      <c r="B862" s="42"/>
      <c r="C862" s="34"/>
      <c r="D862" s="34"/>
      <c r="E862" s="38"/>
      <c r="F862" s="35" t="s">
        <v>38</v>
      </c>
      <c r="G862" s="50"/>
      <c r="H862" s="39">
        <v>7.6999999999999999E-2</v>
      </c>
      <c r="I862" s="36" t="str">
        <f>IF(F862="EUR",Tabelle13[[#This Row],[Betrag exkl. MwST.]]*Tabelle13[[#This Row],[MwSt. Satz]],"Rg. Nicht in EUR")</f>
        <v>Rg. Nicht in EUR</v>
      </c>
      <c r="J862" s="37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7">
        <f t="shared" si="26"/>
        <v>0</v>
      </c>
      <c r="L862" s="37">
        <f t="shared" si="27"/>
        <v>0</v>
      </c>
    </row>
    <row r="863" spans="2:12" x14ac:dyDescent="0.3">
      <c r="B863" s="42"/>
      <c r="C863" s="34"/>
      <c r="D863" s="34"/>
      <c r="E863" s="38"/>
      <c r="F863" s="35" t="s">
        <v>38</v>
      </c>
      <c r="G863" s="50"/>
      <c r="H863" s="39">
        <v>7.6999999999999999E-2</v>
      </c>
      <c r="I863" s="36" t="str">
        <f>IF(F863="EUR",Tabelle13[[#This Row],[Betrag exkl. MwST.]]*Tabelle13[[#This Row],[MwSt. Satz]],"Rg. Nicht in EUR")</f>
        <v>Rg. Nicht in EUR</v>
      </c>
      <c r="J863" s="37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7">
        <f t="shared" si="26"/>
        <v>0</v>
      </c>
      <c r="L863" s="37">
        <f t="shared" si="27"/>
        <v>0</v>
      </c>
    </row>
    <row r="864" spans="2:12" x14ac:dyDescent="0.3">
      <c r="B864" s="42"/>
      <c r="C864" s="34"/>
      <c r="D864" s="34"/>
      <c r="E864" s="38"/>
      <c r="F864" s="35" t="s">
        <v>38</v>
      </c>
      <c r="G864" s="50"/>
      <c r="H864" s="39">
        <v>7.6999999999999999E-2</v>
      </c>
      <c r="I864" s="36" t="str">
        <f>IF(F864="EUR",Tabelle13[[#This Row],[Betrag exkl. MwST.]]*Tabelle13[[#This Row],[MwSt. Satz]],"Rg. Nicht in EUR")</f>
        <v>Rg. Nicht in EUR</v>
      </c>
      <c r="J864" s="37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7">
        <f t="shared" si="26"/>
        <v>0</v>
      </c>
      <c r="L864" s="37">
        <f t="shared" si="27"/>
        <v>0</v>
      </c>
    </row>
    <row r="865" spans="2:12" x14ac:dyDescent="0.3">
      <c r="B865" s="42"/>
      <c r="C865" s="34"/>
      <c r="D865" s="34"/>
      <c r="E865" s="38"/>
      <c r="F865" s="35" t="s">
        <v>38</v>
      </c>
      <c r="G865" s="50"/>
      <c r="H865" s="39">
        <v>7.6999999999999999E-2</v>
      </c>
      <c r="I865" s="36" t="str">
        <f>IF(F865="EUR",Tabelle13[[#This Row],[Betrag exkl. MwST.]]*Tabelle13[[#This Row],[MwSt. Satz]],"Rg. Nicht in EUR")</f>
        <v>Rg. Nicht in EUR</v>
      </c>
      <c r="J865" s="37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7">
        <f t="shared" si="26"/>
        <v>0</v>
      </c>
      <c r="L865" s="37">
        <f t="shared" si="27"/>
        <v>0</v>
      </c>
    </row>
    <row r="866" spans="2:12" x14ac:dyDescent="0.3">
      <c r="B866" s="42"/>
      <c r="C866" s="34"/>
      <c r="D866" s="34"/>
      <c r="E866" s="38"/>
      <c r="F866" s="35" t="s">
        <v>38</v>
      </c>
      <c r="G866" s="50"/>
      <c r="H866" s="39">
        <v>7.6999999999999999E-2</v>
      </c>
      <c r="I866" s="36" t="str">
        <f>IF(F866="EUR",Tabelle13[[#This Row],[Betrag exkl. MwST.]]*Tabelle13[[#This Row],[MwSt. Satz]],"Rg. Nicht in EUR")</f>
        <v>Rg. Nicht in EUR</v>
      </c>
      <c r="J866" s="37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7">
        <f t="shared" si="26"/>
        <v>0</v>
      </c>
      <c r="L866" s="37">
        <f t="shared" si="27"/>
        <v>0</v>
      </c>
    </row>
    <row r="867" spans="2:12" x14ac:dyDescent="0.3">
      <c r="B867" s="42"/>
      <c r="C867" s="34"/>
      <c r="D867" s="34"/>
      <c r="E867" s="38"/>
      <c r="F867" s="35" t="s">
        <v>38</v>
      </c>
      <c r="G867" s="50"/>
      <c r="H867" s="39">
        <v>7.6999999999999999E-2</v>
      </c>
      <c r="I867" s="36" t="str">
        <f>IF(F867="EUR",Tabelle13[[#This Row],[Betrag exkl. MwST.]]*Tabelle13[[#This Row],[MwSt. Satz]],"Rg. Nicht in EUR")</f>
        <v>Rg. Nicht in EUR</v>
      </c>
      <c r="J867" s="37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7">
        <f t="shared" si="26"/>
        <v>0</v>
      </c>
      <c r="L867" s="37">
        <f t="shared" si="27"/>
        <v>0</v>
      </c>
    </row>
    <row r="868" spans="2:12" x14ac:dyDescent="0.3">
      <c r="B868" s="42"/>
      <c r="C868" s="34"/>
      <c r="D868" s="34"/>
      <c r="E868" s="38"/>
      <c r="F868" s="35" t="s">
        <v>38</v>
      </c>
      <c r="G868" s="50"/>
      <c r="H868" s="39">
        <v>7.6999999999999999E-2</v>
      </c>
      <c r="I868" s="36" t="str">
        <f>IF(F868="EUR",Tabelle13[[#This Row],[Betrag exkl. MwST.]]*Tabelle13[[#This Row],[MwSt. Satz]],"Rg. Nicht in EUR")</f>
        <v>Rg. Nicht in EUR</v>
      </c>
      <c r="J868" s="37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7">
        <f t="shared" si="26"/>
        <v>0</v>
      </c>
      <c r="L868" s="37">
        <f t="shared" si="27"/>
        <v>0</v>
      </c>
    </row>
    <row r="869" spans="2:12" x14ac:dyDescent="0.3">
      <c r="B869" s="42"/>
      <c r="C869" s="34"/>
      <c r="D869" s="34"/>
      <c r="E869" s="38"/>
      <c r="F869" s="35" t="s">
        <v>38</v>
      </c>
      <c r="G869" s="50"/>
      <c r="H869" s="39">
        <v>7.6999999999999999E-2</v>
      </c>
      <c r="I869" s="36" t="str">
        <f>IF(F869="EUR",Tabelle13[[#This Row],[Betrag exkl. MwST.]]*Tabelle13[[#This Row],[MwSt. Satz]],"Rg. Nicht in EUR")</f>
        <v>Rg. Nicht in EUR</v>
      </c>
      <c r="J869" s="37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7">
        <f t="shared" si="26"/>
        <v>0</v>
      </c>
      <c r="L869" s="37">
        <f t="shared" si="27"/>
        <v>0</v>
      </c>
    </row>
    <row r="870" spans="2:12" x14ac:dyDescent="0.3">
      <c r="B870" s="42"/>
      <c r="C870" s="34"/>
      <c r="D870" s="34"/>
      <c r="E870" s="38"/>
      <c r="F870" s="35" t="s">
        <v>38</v>
      </c>
      <c r="G870" s="50"/>
      <c r="H870" s="39">
        <v>7.6999999999999999E-2</v>
      </c>
      <c r="I870" s="36" t="str">
        <f>IF(F870="EUR",Tabelle13[[#This Row],[Betrag exkl. MwST.]]*Tabelle13[[#This Row],[MwSt. Satz]],"Rg. Nicht in EUR")</f>
        <v>Rg. Nicht in EUR</v>
      </c>
      <c r="J870" s="37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7">
        <f t="shared" si="26"/>
        <v>0</v>
      </c>
      <c r="L870" s="37">
        <f t="shared" si="27"/>
        <v>0</v>
      </c>
    </row>
    <row r="871" spans="2:12" x14ac:dyDescent="0.3">
      <c r="B871" s="42"/>
      <c r="C871" s="34"/>
      <c r="D871" s="34"/>
      <c r="E871" s="38"/>
      <c r="F871" s="35" t="s">
        <v>38</v>
      </c>
      <c r="G871" s="50"/>
      <c r="H871" s="39">
        <v>7.6999999999999999E-2</v>
      </c>
      <c r="I871" s="36" t="str">
        <f>IF(F871="EUR",Tabelle13[[#This Row],[Betrag exkl. MwST.]]*Tabelle13[[#This Row],[MwSt. Satz]],"Rg. Nicht in EUR")</f>
        <v>Rg. Nicht in EUR</v>
      </c>
      <c r="J871" s="37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7">
        <f t="shared" si="26"/>
        <v>0</v>
      </c>
      <c r="L871" s="37">
        <f t="shared" si="27"/>
        <v>0</v>
      </c>
    </row>
    <row r="872" spans="2:12" x14ac:dyDescent="0.3">
      <c r="B872" s="42"/>
      <c r="C872" s="34"/>
      <c r="D872" s="34"/>
      <c r="E872" s="38"/>
      <c r="F872" s="35" t="s">
        <v>38</v>
      </c>
      <c r="G872" s="50"/>
      <c r="H872" s="39">
        <v>7.6999999999999999E-2</v>
      </c>
      <c r="I872" s="36" t="str">
        <f>IF(F872="EUR",Tabelle13[[#This Row],[Betrag exkl. MwST.]]*Tabelle13[[#This Row],[MwSt. Satz]],"Rg. Nicht in EUR")</f>
        <v>Rg. Nicht in EUR</v>
      </c>
      <c r="J872" s="37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7">
        <f t="shared" si="26"/>
        <v>0</v>
      </c>
      <c r="L872" s="37">
        <f t="shared" si="27"/>
        <v>0</v>
      </c>
    </row>
    <row r="873" spans="2:12" x14ac:dyDescent="0.3">
      <c r="B873" s="42"/>
      <c r="C873" s="34"/>
      <c r="D873" s="34"/>
      <c r="E873" s="38"/>
      <c r="F873" s="35" t="s">
        <v>38</v>
      </c>
      <c r="G873" s="50"/>
      <c r="H873" s="39">
        <v>7.6999999999999999E-2</v>
      </c>
      <c r="I873" s="36" t="str">
        <f>IF(F873="EUR",Tabelle13[[#This Row],[Betrag exkl. MwST.]]*Tabelle13[[#This Row],[MwSt. Satz]],"Rg. Nicht in EUR")</f>
        <v>Rg. Nicht in EUR</v>
      </c>
      <c r="J873" s="37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7">
        <f t="shared" si="26"/>
        <v>0</v>
      </c>
      <c r="L873" s="37">
        <f t="shared" si="27"/>
        <v>0</v>
      </c>
    </row>
    <row r="874" spans="2:12" x14ac:dyDescent="0.3">
      <c r="B874" s="42"/>
      <c r="C874" s="34"/>
      <c r="D874" s="34"/>
      <c r="E874" s="38"/>
      <c r="F874" s="35" t="s">
        <v>38</v>
      </c>
      <c r="G874" s="50"/>
      <c r="H874" s="39">
        <v>7.6999999999999999E-2</v>
      </c>
      <c r="I874" s="36" t="str">
        <f>IF(F874="EUR",Tabelle13[[#This Row],[Betrag exkl. MwST.]]*Tabelle13[[#This Row],[MwSt. Satz]],"Rg. Nicht in EUR")</f>
        <v>Rg. Nicht in EUR</v>
      </c>
      <c r="J874" s="37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7">
        <f t="shared" si="26"/>
        <v>0</v>
      </c>
      <c r="L874" s="37">
        <f t="shared" si="27"/>
        <v>0</v>
      </c>
    </row>
    <row r="875" spans="2:12" x14ac:dyDescent="0.3">
      <c r="B875" s="42"/>
      <c r="C875" s="34"/>
      <c r="D875" s="34"/>
      <c r="E875" s="38"/>
      <c r="F875" s="35" t="s">
        <v>38</v>
      </c>
      <c r="G875" s="50"/>
      <c r="H875" s="39">
        <v>7.6999999999999999E-2</v>
      </c>
      <c r="I875" s="36" t="str">
        <f>IF(F875="EUR",Tabelle13[[#This Row],[Betrag exkl. MwST.]]*Tabelle13[[#This Row],[MwSt. Satz]],"Rg. Nicht in EUR")</f>
        <v>Rg. Nicht in EUR</v>
      </c>
      <c r="J875" s="37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7">
        <f t="shared" si="26"/>
        <v>0</v>
      </c>
      <c r="L875" s="37">
        <f t="shared" si="27"/>
        <v>0</v>
      </c>
    </row>
    <row r="876" spans="2:12" x14ac:dyDescent="0.3">
      <c r="B876" s="42"/>
      <c r="C876" s="34"/>
      <c r="D876" s="34"/>
      <c r="E876" s="38"/>
      <c r="F876" s="35" t="s">
        <v>38</v>
      </c>
      <c r="G876" s="50"/>
      <c r="H876" s="39">
        <v>7.6999999999999999E-2</v>
      </c>
      <c r="I876" s="36" t="str">
        <f>IF(F876="EUR",Tabelle13[[#This Row],[Betrag exkl. MwST.]]*Tabelle13[[#This Row],[MwSt. Satz]],"Rg. Nicht in EUR")</f>
        <v>Rg. Nicht in EUR</v>
      </c>
      <c r="J876" s="37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7">
        <f t="shared" si="26"/>
        <v>0</v>
      </c>
      <c r="L876" s="37">
        <f t="shared" si="27"/>
        <v>0</v>
      </c>
    </row>
    <row r="877" spans="2:12" x14ac:dyDescent="0.3">
      <c r="B877" s="42"/>
      <c r="C877" s="34"/>
      <c r="D877" s="34"/>
      <c r="E877" s="38"/>
      <c r="F877" s="35" t="s">
        <v>38</v>
      </c>
      <c r="G877" s="50"/>
      <c r="H877" s="39">
        <v>7.6999999999999999E-2</v>
      </c>
      <c r="I877" s="36" t="str">
        <f>IF(F877="EUR",Tabelle13[[#This Row],[Betrag exkl. MwST.]]*Tabelle13[[#This Row],[MwSt. Satz]],"Rg. Nicht in EUR")</f>
        <v>Rg. Nicht in EUR</v>
      </c>
      <c r="J877" s="37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7">
        <f t="shared" si="26"/>
        <v>0</v>
      </c>
      <c r="L877" s="37">
        <f t="shared" si="27"/>
        <v>0</v>
      </c>
    </row>
    <row r="878" spans="2:12" x14ac:dyDescent="0.3">
      <c r="B878" s="42"/>
      <c r="C878" s="34"/>
      <c r="D878" s="34"/>
      <c r="E878" s="38"/>
      <c r="F878" s="35" t="s">
        <v>38</v>
      </c>
      <c r="G878" s="50"/>
      <c r="H878" s="39">
        <v>7.6999999999999999E-2</v>
      </c>
      <c r="I878" s="36" t="str">
        <f>IF(F878="EUR",Tabelle13[[#This Row],[Betrag exkl. MwST.]]*Tabelle13[[#This Row],[MwSt. Satz]],"Rg. Nicht in EUR")</f>
        <v>Rg. Nicht in EUR</v>
      </c>
      <c r="J878" s="37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7">
        <f t="shared" si="26"/>
        <v>0</v>
      </c>
      <c r="L878" s="37">
        <f t="shared" si="27"/>
        <v>0</v>
      </c>
    </row>
    <row r="879" spans="2:12" x14ac:dyDescent="0.3">
      <c r="B879" s="42"/>
      <c r="C879" s="34"/>
      <c r="D879" s="34"/>
      <c r="E879" s="38"/>
      <c r="F879" s="35" t="s">
        <v>38</v>
      </c>
      <c r="G879" s="50"/>
      <c r="H879" s="39">
        <v>7.6999999999999999E-2</v>
      </c>
      <c r="I879" s="36" t="str">
        <f>IF(F879="EUR",Tabelle13[[#This Row],[Betrag exkl. MwST.]]*Tabelle13[[#This Row],[MwSt. Satz]],"Rg. Nicht in EUR")</f>
        <v>Rg. Nicht in EUR</v>
      </c>
      <c r="J879" s="37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7">
        <f t="shared" si="26"/>
        <v>0</v>
      </c>
      <c r="L879" s="37">
        <f t="shared" si="27"/>
        <v>0</v>
      </c>
    </row>
    <row r="880" spans="2:12" x14ac:dyDescent="0.3">
      <c r="B880" s="42"/>
      <c r="C880" s="34"/>
      <c r="D880" s="34"/>
      <c r="E880" s="38"/>
      <c r="F880" s="35" t="s">
        <v>38</v>
      </c>
      <c r="G880" s="50"/>
      <c r="H880" s="39">
        <v>7.6999999999999999E-2</v>
      </c>
      <c r="I880" s="36" t="str">
        <f>IF(F880="EUR",Tabelle13[[#This Row],[Betrag exkl. MwST.]]*Tabelle13[[#This Row],[MwSt. Satz]],"Rg. Nicht in EUR")</f>
        <v>Rg. Nicht in EUR</v>
      </c>
      <c r="J880" s="37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7">
        <f t="shared" si="26"/>
        <v>0</v>
      </c>
      <c r="L880" s="37">
        <f t="shared" si="27"/>
        <v>0</v>
      </c>
    </row>
    <row r="881" spans="2:12" x14ac:dyDescent="0.3">
      <c r="B881" s="42"/>
      <c r="C881" s="34"/>
      <c r="D881" s="34"/>
      <c r="E881" s="38"/>
      <c r="F881" s="35" t="s">
        <v>38</v>
      </c>
      <c r="G881" s="50"/>
      <c r="H881" s="39">
        <v>7.6999999999999999E-2</v>
      </c>
      <c r="I881" s="36" t="str">
        <f>IF(F881="EUR",Tabelle13[[#This Row],[Betrag exkl. MwST.]]*Tabelle13[[#This Row],[MwSt. Satz]],"Rg. Nicht in EUR")</f>
        <v>Rg. Nicht in EUR</v>
      </c>
      <c r="J881" s="37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7">
        <f t="shared" si="26"/>
        <v>0</v>
      </c>
      <c r="L881" s="37">
        <f t="shared" si="27"/>
        <v>0</v>
      </c>
    </row>
    <row r="882" spans="2:12" x14ac:dyDescent="0.3">
      <c r="B882" s="42"/>
      <c r="C882" s="34"/>
      <c r="D882" s="34"/>
      <c r="E882" s="38"/>
      <c r="F882" s="35" t="s">
        <v>38</v>
      </c>
      <c r="G882" s="50"/>
      <c r="H882" s="39">
        <v>7.6999999999999999E-2</v>
      </c>
      <c r="I882" s="36" t="str">
        <f>IF(F882="EUR",Tabelle13[[#This Row],[Betrag exkl. MwST.]]*Tabelle13[[#This Row],[MwSt. Satz]],"Rg. Nicht in EUR")</f>
        <v>Rg. Nicht in EUR</v>
      </c>
      <c r="J882" s="37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7">
        <f t="shared" si="26"/>
        <v>0</v>
      </c>
      <c r="L882" s="37">
        <f t="shared" si="27"/>
        <v>0</v>
      </c>
    </row>
    <row r="883" spans="2:12" x14ac:dyDescent="0.3">
      <c r="B883" s="42"/>
      <c r="C883" s="34"/>
      <c r="D883" s="34"/>
      <c r="E883" s="38"/>
      <c r="F883" s="35" t="s">
        <v>38</v>
      </c>
      <c r="G883" s="50"/>
      <c r="H883" s="39">
        <v>7.6999999999999999E-2</v>
      </c>
      <c r="I883" s="36" t="str">
        <f>IF(F883="EUR",Tabelle13[[#This Row],[Betrag exkl. MwST.]]*Tabelle13[[#This Row],[MwSt. Satz]],"Rg. Nicht in EUR")</f>
        <v>Rg. Nicht in EUR</v>
      </c>
      <c r="J883" s="37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7">
        <f t="shared" si="26"/>
        <v>0</v>
      </c>
      <c r="L883" s="37">
        <f t="shared" si="27"/>
        <v>0</v>
      </c>
    </row>
    <row r="884" spans="2:12" x14ac:dyDescent="0.3">
      <c r="B884" s="42"/>
      <c r="C884" s="34"/>
      <c r="D884" s="34"/>
      <c r="E884" s="38"/>
      <c r="F884" s="35" t="s">
        <v>38</v>
      </c>
      <c r="G884" s="50"/>
      <c r="H884" s="39">
        <v>7.6999999999999999E-2</v>
      </c>
      <c r="I884" s="36" t="str">
        <f>IF(F884="EUR",Tabelle13[[#This Row],[Betrag exkl. MwST.]]*Tabelle13[[#This Row],[MwSt. Satz]],"Rg. Nicht in EUR")</f>
        <v>Rg. Nicht in EUR</v>
      </c>
      <c r="J884" s="37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7">
        <f t="shared" si="26"/>
        <v>0</v>
      </c>
      <c r="L884" s="37">
        <f t="shared" si="27"/>
        <v>0</v>
      </c>
    </row>
    <row r="885" spans="2:12" x14ac:dyDescent="0.3">
      <c r="B885" s="42"/>
      <c r="C885" s="34"/>
      <c r="D885" s="34"/>
      <c r="E885" s="38"/>
      <c r="F885" s="35" t="s">
        <v>38</v>
      </c>
      <c r="G885" s="50"/>
      <c r="H885" s="39">
        <v>7.6999999999999999E-2</v>
      </c>
      <c r="I885" s="36" t="str">
        <f>IF(F885="EUR",Tabelle13[[#This Row],[Betrag exkl. MwST.]]*Tabelle13[[#This Row],[MwSt. Satz]],"Rg. Nicht in EUR")</f>
        <v>Rg. Nicht in EUR</v>
      </c>
      <c r="J885" s="37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7">
        <f t="shared" si="26"/>
        <v>0</v>
      </c>
      <c r="L885" s="37">
        <f t="shared" si="27"/>
        <v>0</v>
      </c>
    </row>
    <row r="886" spans="2:12" x14ac:dyDescent="0.3">
      <c r="B886" s="42"/>
      <c r="C886" s="34"/>
      <c r="D886" s="34"/>
      <c r="E886" s="38"/>
      <c r="F886" s="35" t="s">
        <v>38</v>
      </c>
      <c r="G886" s="50"/>
      <c r="H886" s="39">
        <v>7.6999999999999999E-2</v>
      </c>
      <c r="I886" s="36" t="str">
        <f>IF(F886="EUR",Tabelle13[[#This Row],[Betrag exkl. MwST.]]*Tabelle13[[#This Row],[MwSt. Satz]],"Rg. Nicht in EUR")</f>
        <v>Rg. Nicht in EUR</v>
      </c>
      <c r="J886" s="37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7">
        <f t="shared" si="26"/>
        <v>0</v>
      </c>
      <c r="L886" s="37">
        <f t="shared" si="27"/>
        <v>0</v>
      </c>
    </row>
    <row r="887" spans="2:12" x14ac:dyDescent="0.3">
      <c r="B887" s="42"/>
      <c r="C887" s="34"/>
      <c r="D887" s="34"/>
      <c r="E887" s="38"/>
      <c r="F887" s="35" t="s">
        <v>38</v>
      </c>
      <c r="G887" s="50"/>
      <c r="H887" s="39">
        <v>7.6999999999999999E-2</v>
      </c>
      <c r="I887" s="36" t="str">
        <f>IF(F887="EUR",Tabelle13[[#This Row],[Betrag exkl. MwST.]]*Tabelle13[[#This Row],[MwSt. Satz]],"Rg. Nicht in EUR")</f>
        <v>Rg. Nicht in EUR</v>
      </c>
      <c r="J887" s="37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7">
        <f t="shared" si="26"/>
        <v>0</v>
      </c>
      <c r="L887" s="37">
        <f t="shared" si="27"/>
        <v>0</v>
      </c>
    </row>
    <row r="888" spans="2:12" x14ac:dyDescent="0.3">
      <c r="B888" s="42"/>
      <c r="C888" s="34"/>
      <c r="D888" s="34"/>
      <c r="E888" s="38"/>
      <c r="F888" s="35" t="s">
        <v>38</v>
      </c>
      <c r="G888" s="50"/>
      <c r="H888" s="39">
        <v>7.6999999999999999E-2</v>
      </c>
      <c r="I888" s="36" t="str">
        <f>IF(F888="EUR",Tabelle13[[#This Row],[Betrag exkl. MwST.]]*Tabelle13[[#This Row],[MwSt. Satz]],"Rg. Nicht in EUR")</f>
        <v>Rg. Nicht in EUR</v>
      </c>
      <c r="J888" s="37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7">
        <f t="shared" si="26"/>
        <v>0</v>
      </c>
      <c r="L888" s="37">
        <f t="shared" si="27"/>
        <v>0</v>
      </c>
    </row>
    <row r="889" spans="2:12" x14ac:dyDescent="0.3">
      <c r="B889" s="42"/>
      <c r="C889" s="34"/>
      <c r="D889" s="34"/>
      <c r="E889" s="38"/>
      <c r="F889" s="35" t="s">
        <v>38</v>
      </c>
      <c r="G889" s="50"/>
      <c r="H889" s="39">
        <v>7.6999999999999999E-2</v>
      </c>
      <c r="I889" s="36" t="str">
        <f>IF(F889="EUR",Tabelle13[[#This Row],[Betrag exkl. MwST.]]*Tabelle13[[#This Row],[MwSt. Satz]],"Rg. Nicht in EUR")</f>
        <v>Rg. Nicht in EUR</v>
      </c>
      <c r="J889" s="37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7">
        <f t="shared" si="26"/>
        <v>0</v>
      </c>
      <c r="L889" s="37">
        <f t="shared" si="27"/>
        <v>0</v>
      </c>
    </row>
    <row r="890" spans="2:12" x14ac:dyDescent="0.3">
      <c r="B890" s="42"/>
      <c r="C890" s="34"/>
      <c r="D890" s="34"/>
      <c r="E890" s="38"/>
      <c r="F890" s="35" t="s">
        <v>38</v>
      </c>
      <c r="G890" s="50"/>
      <c r="H890" s="39">
        <v>7.6999999999999999E-2</v>
      </c>
      <c r="I890" s="36" t="str">
        <f>IF(F890="EUR",Tabelle13[[#This Row],[Betrag exkl. MwST.]]*Tabelle13[[#This Row],[MwSt. Satz]],"Rg. Nicht in EUR")</f>
        <v>Rg. Nicht in EUR</v>
      </c>
      <c r="J890" s="37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7">
        <f t="shared" si="26"/>
        <v>0</v>
      </c>
      <c r="L890" s="37">
        <f t="shared" si="27"/>
        <v>0</v>
      </c>
    </row>
    <row r="891" spans="2:12" x14ac:dyDescent="0.3">
      <c r="B891" s="42"/>
      <c r="C891" s="34"/>
      <c r="D891" s="34"/>
      <c r="E891" s="38"/>
      <c r="F891" s="35" t="s">
        <v>38</v>
      </c>
      <c r="G891" s="50"/>
      <c r="H891" s="39">
        <v>7.6999999999999999E-2</v>
      </c>
      <c r="I891" s="36" t="str">
        <f>IF(F891="EUR",Tabelle13[[#This Row],[Betrag exkl. MwST.]]*Tabelle13[[#This Row],[MwSt. Satz]],"Rg. Nicht in EUR")</f>
        <v>Rg. Nicht in EUR</v>
      </c>
      <c r="J891" s="37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7">
        <f t="shared" si="26"/>
        <v>0</v>
      </c>
      <c r="L891" s="37">
        <f t="shared" si="27"/>
        <v>0</v>
      </c>
    </row>
    <row r="892" spans="2:12" x14ac:dyDescent="0.3">
      <c r="B892" s="42"/>
      <c r="C892" s="34"/>
      <c r="D892" s="34"/>
      <c r="E892" s="38"/>
      <c r="F892" s="35" t="s">
        <v>38</v>
      </c>
      <c r="G892" s="50"/>
      <c r="H892" s="39">
        <v>7.6999999999999999E-2</v>
      </c>
      <c r="I892" s="36" t="str">
        <f>IF(F892="EUR",Tabelle13[[#This Row],[Betrag exkl. MwST.]]*Tabelle13[[#This Row],[MwSt. Satz]],"Rg. Nicht in EUR")</f>
        <v>Rg. Nicht in EUR</v>
      </c>
      <c r="J892" s="37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7">
        <f t="shared" si="26"/>
        <v>0</v>
      </c>
      <c r="L892" s="37">
        <f t="shared" si="27"/>
        <v>0</v>
      </c>
    </row>
    <row r="893" spans="2:12" x14ac:dyDescent="0.3">
      <c r="B893" s="42"/>
      <c r="C893" s="34"/>
      <c r="D893" s="34"/>
      <c r="E893" s="38"/>
      <c r="F893" s="35" t="s">
        <v>38</v>
      </c>
      <c r="G893" s="50"/>
      <c r="H893" s="39">
        <v>7.6999999999999999E-2</v>
      </c>
      <c r="I893" s="36" t="str">
        <f>IF(F893="EUR",Tabelle13[[#This Row],[Betrag exkl. MwST.]]*Tabelle13[[#This Row],[MwSt. Satz]],"Rg. Nicht in EUR")</f>
        <v>Rg. Nicht in EUR</v>
      </c>
      <c r="J893" s="37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7">
        <f t="shared" si="26"/>
        <v>0</v>
      </c>
      <c r="L893" s="37">
        <f t="shared" si="27"/>
        <v>0</v>
      </c>
    </row>
    <row r="894" spans="2:12" x14ac:dyDescent="0.3">
      <c r="B894" s="42"/>
      <c r="C894" s="34"/>
      <c r="D894" s="34"/>
      <c r="E894" s="38"/>
      <c r="F894" s="35" t="s">
        <v>38</v>
      </c>
      <c r="G894" s="50"/>
      <c r="H894" s="39">
        <v>7.6999999999999999E-2</v>
      </c>
      <c r="I894" s="36" t="str">
        <f>IF(F894="EUR",Tabelle13[[#This Row],[Betrag exkl. MwST.]]*Tabelle13[[#This Row],[MwSt. Satz]],"Rg. Nicht in EUR")</f>
        <v>Rg. Nicht in EUR</v>
      </c>
      <c r="J894" s="37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7">
        <f t="shared" si="26"/>
        <v>0</v>
      </c>
      <c r="L894" s="37">
        <f t="shared" si="27"/>
        <v>0</v>
      </c>
    </row>
    <row r="895" spans="2:12" x14ac:dyDescent="0.3">
      <c r="B895" s="42"/>
      <c r="C895" s="34"/>
      <c r="D895" s="34"/>
      <c r="E895" s="38"/>
      <c r="F895" s="35" t="s">
        <v>38</v>
      </c>
      <c r="G895" s="50"/>
      <c r="H895" s="39">
        <v>7.6999999999999999E-2</v>
      </c>
      <c r="I895" s="36" t="str">
        <f>IF(F895="EUR",Tabelle13[[#This Row],[Betrag exkl. MwST.]]*Tabelle13[[#This Row],[MwSt. Satz]],"Rg. Nicht in EUR")</f>
        <v>Rg. Nicht in EUR</v>
      </c>
      <c r="J895" s="37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7">
        <f t="shared" si="26"/>
        <v>0</v>
      </c>
      <c r="L895" s="37">
        <f t="shared" si="27"/>
        <v>0</v>
      </c>
    </row>
    <row r="896" spans="2:12" x14ac:dyDescent="0.3">
      <c r="B896" s="42"/>
      <c r="C896" s="34"/>
      <c r="D896" s="34"/>
      <c r="E896" s="38"/>
      <c r="F896" s="35" t="s">
        <v>38</v>
      </c>
      <c r="G896" s="50"/>
      <c r="H896" s="39">
        <v>7.6999999999999999E-2</v>
      </c>
      <c r="I896" s="36" t="str">
        <f>IF(F896="EUR",Tabelle13[[#This Row],[Betrag exkl. MwST.]]*Tabelle13[[#This Row],[MwSt. Satz]],"Rg. Nicht in EUR")</f>
        <v>Rg. Nicht in EUR</v>
      </c>
      <c r="J896" s="37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7">
        <f t="shared" si="26"/>
        <v>0</v>
      </c>
      <c r="L896" s="37">
        <f t="shared" si="27"/>
        <v>0</v>
      </c>
    </row>
    <row r="897" spans="2:12" x14ac:dyDescent="0.3">
      <c r="B897" s="42"/>
      <c r="C897" s="34"/>
      <c r="D897" s="34"/>
      <c r="E897" s="38"/>
      <c r="F897" s="35" t="s">
        <v>38</v>
      </c>
      <c r="G897" s="50"/>
      <c r="H897" s="39">
        <v>7.6999999999999999E-2</v>
      </c>
      <c r="I897" s="36" t="str">
        <f>IF(F897="EUR",Tabelle13[[#This Row],[Betrag exkl. MwST.]]*Tabelle13[[#This Row],[MwSt. Satz]],"Rg. Nicht in EUR")</f>
        <v>Rg. Nicht in EUR</v>
      </c>
      <c r="J897" s="37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7">
        <f t="shared" si="26"/>
        <v>0</v>
      </c>
      <c r="L897" s="37">
        <f t="shared" si="27"/>
        <v>0</v>
      </c>
    </row>
    <row r="898" spans="2:12" x14ac:dyDescent="0.3">
      <c r="B898" s="42"/>
      <c r="C898" s="34"/>
      <c r="D898" s="34"/>
      <c r="E898" s="38"/>
      <c r="F898" s="35" t="s">
        <v>38</v>
      </c>
      <c r="G898" s="50"/>
      <c r="H898" s="39">
        <v>7.6999999999999999E-2</v>
      </c>
      <c r="I898" s="36" t="str">
        <f>IF(F898="EUR",Tabelle13[[#This Row],[Betrag exkl. MwST.]]*Tabelle13[[#This Row],[MwSt. Satz]],"Rg. Nicht in EUR")</f>
        <v>Rg. Nicht in EUR</v>
      </c>
      <c r="J898" s="37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7">
        <f t="shared" si="26"/>
        <v>0</v>
      </c>
      <c r="L898" s="37">
        <f t="shared" si="27"/>
        <v>0</v>
      </c>
    </row>
    <row r="899" spans="2:12" x14ac:dyDescent="0.3">
      <c r="B899" s="42"/>
      <c r="C899" s="34"/>
      <c r="D899" s="34"/>
      <c r="E899" s="38"/>
      <c r="F899" s="35" t="s">
        <v>38</v>
      </c>
      <c r="G899" s="50"/>
      <c r="H899" s="39">
        <v>7.6999999999999999E-2</v>
      </c>
      <c r="I899" s="36" t="str">
        <f>IF(F899="EUR",Tabelle13[[#This Row],[Betrag exkl. MwST.]]*Tabelle13[[#This Row],[MwSt. Satz]],"Rg. Nicht in EUR")</f>
        <v>Rg. Nicht in EUR</v>
      </c>
      <c r="J899" s="37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7">
        <f t="shared" si="26"/>
        <v>0</v>
      </c>
      <c r="L899" s="37">
        <f t="shared" si="27"/>
        <v>0</v>
      </c>
    </row>
    <row r="900" spans="2:12" x14ac:dyDescent="0.3">
      <c r="B900" s="42"/>
      <c r="C900" s="34"/>
      <c r="D900" s="34"/>
      <c r="E900" s="38"/>
      <c r="F900" s="35" t="s">
        <v>38</v>
      </c>
      <c r="G900" s="50"/>
      <c r="H900" s="39">
        <v>7.6999999999999999E-2</v>
      </c>
      <c r="I900" s="36" t="str">
        <f>IF(F900="EUR",Tabelle13[[#This Row],[Betrag exkl. MwST.]]*Tabelle13[[#This Row],[MwSt. Satz]],"Rg. Nicht in EUR")</f>
        <v>Rg. Nicht in EUR</v>
      </c>
      <c r="J900" s="37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7">
        <f t="shared" si="26"/>
        <v>0</v>
      </c>
      <c r="L900" s="37">
        <f t="shared" si="27"/>
        <v>0</v>
      </c>
    </row>
    <row r="901" spans="2:12" x14ac:dyDescent="0.3">
      <c r="B901" s="42"/>
      <c r="C901" s="34"/>
      <c r="D901" s="34"/>
      <c r="E901" s="38"/>
      <c r="F901" s="35" t="s">
        <v>38</v>
      </c>
      <c r="G901" s="50"/>
      <c r="H901" s="39">
        <v>7.6999999999999999E-2</v>
      </c>
      <c r="I901" s="36" t="str">
        <f>IF(F901="EUR",Tabelle13[[#This Row],[Betrag exkl. MwST.]]*Tabelle13[[#This Row],[MwSt. Satz]],"Rg. Nicht in EUR")</f>
        <v>Rg. Nicht in EUR</v>
      </c>
      <c r="J901" s="37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7">
        <f t="shared" si="26"/>
        <v>0</v>
      </c>
      <c r="L901" s="37">
        <f t="shared" si="27"/>
        <v>0</v>
      </c>
    </row>
    <row r="902" spans="2:12" x14ac:dyDescent="0.3">
      <c r="B902" s="42"/>
      <c r="C902" s="34"/>
      <c r="D902" s="34"/>
      <c r="E902" s="38"/>
      <c r="F902" s="35" t="s">
        <v>38</v>
      </c>
      <c r="G902" s="50"/>
      <c r="H902" s="39">
        <v>7.6999999999999999E-2</v>
      </c>
      <c r="I902" s="36" t="str">
        <f>IF(F902="EUR",Tabelle13[[#This Row],[Betrag exkl. MwST.]]*Tabelle13[[#This Row],[MwSt. Satz]],"Rg. Nicht in EUR")</f>
        <v>Rg. Nicht in EUR</v>
      </c>
      <c r="J902" s="37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7">
        <f t="shared" si="26"/>
        <v>0</v>
      </c>
      <c r="L902" s="37">
        <f t="shared" si="27"/>
        <v>0</v>
      </c>
    </row>
    <row r="903" spans="2:12" x14ac:dyDescent="0.3">
      <c r="B903" s="42"/>
      <c r="C903" s="34"/>
      <c r="D903" s="34"/>
      <c r="E903" s="38"/>
      <c r="F903" s="35" t="s">
        <v>38</v>
      </c>
      <c r="G903" s="50"/>
      <c r="H903" s="39">
        <v>7.6999999999999999E-2</v>
      </c>
      <c r="I903" s="36" t="str">
        <f>IF(F903="EUR",Tabelle13[[#This Row],[Betrag exkl. MwST.]]*Tabelle13[[#This Row],[MwSt. Satz]],"Rg. Nicht in EUR")</f>
        <v>Rg. Nicht in EUR</v>
      </c>
      <c r="J903" s="37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7">
        <f t="shared" si="26"/>
        <v>0</v>
      </c>
      <c r="L903" s="37">
        <f t="shared" si="27"/>
        <v>0</v>
      </c>
    </row>
    <row r="904" spans="2:12" x14ac:dyDescent="0.3">
      <c r="B904" s="42"/>
      <c r="C904" s="34"/>
      <c r="D904" s="34"/>
      <c r="E904" s="38"/>
      <c r="F904" s="35" t="s">
        <v>38</v>
      </c>
      <c r="G904" s="50"/>
      <c r="H904" s="39">
        <v>7.6999999999999999E-2</v>
      </c>
      <c r="I904" s="36" t="str">
        <f>IF(F904="EUR",Tabelle13[[#This Row],[Betrag exkl. MwST.]]*Tabelle13[[#This Row],[MwSt. Satz]],"Rg. Nicht in EUR")</f>
        <v>Rg. Nicht in EUR</v>
      </c>
      <c r="J904" s="37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7">
        <f t="shared" si="26"/>
        <v>0</v>
      </c>
      <c r="L904" s="37">
        <f t="shared" si="27"/>
        <v>0</v>
      </c>
    </row>
    <row r="905" spans="2:12" x14ac:dyDescent="0.3">
      <c r="B905" s="42"/>
      <c r="C905" s="34"/>
      <c r="D905" s="34"/>
      <c r="E905" s="38"/>
      <c r="F905" s="35" t="s">
        <v>38</v>
      </c>
      <c r="G905" s="50"/>
      <c r="H905" s="39">
        <v>7.6999999999999999E-2</v>
      </c>
      <c r="I905" s="36" t="str">
        <f>IF(F905="EUR",Tabelle13[[#This Row],[Betrag exkl. MwST.]]*Tabelle13[[#This Row],[MwSt. Satz]],"Rg. Nicht in EUR")</f>
        <v>Rg. Nicht in EUR</v>
      </c>
      <c r="J905" s="37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7">
        <f t="shared" si="26"/>
        <v>0</v>
      </c>
      <c r="L905" s="37">
        <f t="shared" si="27"/>
        <v>0</v>
      </c>
    </row>
    <row r="906" spans="2:12" x14ac:dyDescent="0.3">
      <c r="B906" s="42"/>
      <c r="C906" s="34"/>
      <c r="D906" s="34"/>
      <c r="E906" s="38"/>
      <c r="F906" s="35" t="s">
        <v>38</v>
      </c>
      <c r="G906" s="50"/>
      <c r="H906" s="39">
        <v>7.6999999999999999E-2</v>
      </c>
      <c r="I906" s="36" t="str">
        <f>IF(F906="EUR",Tabelle13[[#This Row],[Betrag exkl. MwST.]]*Tabelle13[[#This Row],[MwSt. Satz]],"Rg. Nicht in EUR")</f>
        <v>Rg. Nicht in EUR</v>
      </c>
      <c r="J906" s="37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7">
        <f t="shared" ref="K906:K969" si="28">H906*J906</f>
        <v>0</v>
      </c>
      <c r="L906" s="37">
        <f t="shared" ref="L906:L969" si="29">J906+K906</f>
        <v>0</v>
      </c>
    </row>
    <row r="907" spans="2:12" x14ac:dyDescent="0.3">
      <c r="B907" s="42"/>
      <c r="C907" s="34"/>
      <c r="D907" s="34"/>
      <c r="E907" s="38"/>
      <c r="F907" s="35" t="s">
        <v>38</v>
      </c>
      <c r="G907" s="50"/>
      <c r="H907" s="39">
        <v>7.6999999999999999E-2</v>
      </c>
      <c r="I907" s="36" t="str">
        <f>IF(F907="EUR",Tabelle13[[#This Row],[Betrag exkl. MwST.]]*Tabelle13[[#This Row],[MwSt. Satz]],"Rg. Nicht in EUR")</f>
        <v>Rg. Nicht in EUR</v>
      </c>
      <c r="J907" s="37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7">
        <f t="shared" si="28"/>
        <v>0</v>
      </c>
      <c r="L907" s="37">
        <f t="shared" si="29"/>
        <v>0</v>
      </c>
    </row>
    <row r="908" spans="2:12" x14ac:dyDescent="0.3">
      <c r="B908" s="42"/>
      <c r="C908" s="34"/>
      <c r="D908" s="34"/>
      <c r="E908" s="38"/>
      <c r="F908" s="35" t="s">
        <v>38</v>
      </c>
      <c r="G908" s="50"/>
      <c r="H908" s="39">
        <v>7.6999999999999999E-2</v>
      </c>
      <c r="I908" s="36" t="str">
        <f>IF(F908="EUR",Tabelle13[[#This Row],[Betrag exkl. MwST.]]*Tabelle13[[#This Row],[MwSt. Satz]],"Rg. Nicht in EUR")</f>
        <v>Rg. Nicht in EUR</v>
      </c>
      <c r="J908" s="37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7">
        <f t="shared" si="28"/>
        <v>0</v>
      </c>
      <c r="L908" s="37">
        <f t="shared" si="29"/>
        <v>0</v>
      </c>
    </row>
    <row r="909" spans="2:12" x14ac:dyDescent="0.3">
      <c r="B909" s="42"/>
      <c r="C909" s="34"/>
      <c r="D909" s="34"/>
      <c r="E909" s="38"/>
      <c r="F909" s="35" t="s">
        <v>38</v>
      </c>
      <c r="G909" s="50"/>
      <c r="H909" s="39">
        <v>7.6999999999999999E-2</v>
      </c>
      <c r="I909" s="36" t="str">
        <f>IF(F909="EUR",Tabelle13[[#This Row],[Betrag exkl. MwST.]]*Tabelle13[[#This Row],[MwSt. Satz]],"Rg. Nicht in EUR")</f>
        <v>Rg. Nicht in EUR</v>
      </c>
      <c r="J909" s="37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7">
        <f t="shared" si="28"/>
        <v>0</v>
      </c>
      <c r="L909" s="37">
        <f t="shared" si="29"/>
        <v>0</v>
      </c>
    </row>
    <row r="910" spans="2:12" x14ac:dyDescent="0.3">
      <c r="B910" s="42"/>
      <c r="C910" s="34"/>
      <c r="D910" s="34"/>
      <c r="E910" s="38"/>
      <c r="F910" s="35" t="s">
        <v>38</v>
      </c>
      <c r="G910" s="50"/>
      <c r="H910" s="39">
        <v>7.6999999999999999E-2</v>
      </c>
      <c r="I910" s="36" t="str">
        <f>IF(F910="EUR",Tabelle13[[#This Row],[Betrag exkl. MwST.]]*Tabelle13[[#This Row],[MwSt. Satz]],"Rg. Nicht in EUR")</f>
        <v>Rg. Nicht in EUR</v>
      </c>
      <c r="J910" s="37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7">
        <f t="shared" si="28"/>
        <v>0</v>
      </c>
      <c r="L910" s="37">
        <f t="shared" si="29"/>
        <v>0</v>
      </c>
    </row>
    <row r="911" spans="2:12" x14ac:dyDescent="0.3">
      <c r="B911" s="42"/>
      <c r="C911" s="34"/>
      <c r="D911" s="34"/>
      <c r="E911" s="38"/>
      <c r="F911" s="35" t="s">
        <v>38</v>
      </c>
      <c r="G911" s="50"/>
      <c r="H911" s="39">
        <v>7.6999999999999999E-2</v>
      </c>
      <c r="I911" s="36" t="str">
        <f>IF(F911="EUR",Tabelle13[[#This Row],[Betrag exkl. MwST.]]*Tabelle13[[#This Row],[MwSt. Satz]],"Rg. Nicht in EUR")</f>
        <v>Rg. Nicht in EUR</v>
      </c>
      <c r="J911" s="37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7">
        <f t="shared" si="28"/>
        <v>0</v>
      </c>
      <c r="L911" s="37">
        <f t="shared" si="29"/>
        <v>0</v>
      </c>
    </row>
    <row r="912" spans="2:12" x14ac:dyDescent="0.3">
      <c r="B912" s="42"/>
      <c r="C912" s="34"/>
      <c r="D912" s="34"/>
      <c r="E912" s="38"/>
      <c r="F912" s="35" t="s">
        <v>38</v>
      </c>
      <c r="G912" s="50"/>
      <c r="H912" s="39">
        <v>7.6999999999999999E-2</v>
      </c>
      <c r="I912" s="36" t="str">
        <f>IF(F912="EUR",Tabelle13[[#This Row],[Betrag exkl. MwST.]]*Tabelle13[[#This Row],[MwSt. Satz]],"Rg. Nicht in EUR")</f>
        <v>Rg. Nicht in EUR</v>
      </c>
      <c r="J912" s="37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7">
        <f t="shared" si="28"/>
        <v>0</v>
      </c>
      <c r="L912" s="37">
        <f t="shared" si="29"/>
        <v>0</v>
      </c>
    </row>
    <row r="913" spans="2:12" x14ac:dyDescent="0.3">
      <c r="B913" s="42"/>
      <c r="C913" s="34"/>
      <c r="D913" s="34"/>
      <c r="E913" s="38"/>
      <c r="F913" s="35" t="s">
        <v>38</v>
      </c>
      <c r="G913" s="50"/>
      <c r="H913" s="39">
        <v>7.6999999999999999E-2</v>
      </c>
      <c r="I913" s="36" t="str">
        <f>IF(F913="EUR",Tabelle13[[#This Row],[Betrag exkl. MwST.]]*Tabelle13[[#This Row],[MwSt. Satz]],"Rg. Nicht in EUR")</f>
        <v>Rg. Nicht in EUR</v>
      </c>
      <c r="J913" s="37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7">
        <f t="shared" si="28"/>
        <v>0</v>
      </c>
      <c r="L913" s="37">
        <f t="shared" si="29"/>
        <v>0</v>
      </c>
    </row>
    <row r="914" spans="2:12" x14ac:dyDescent="0.3">
      <c r="B914" s="42"/>
      <c r="C914" s="34"/>
      <c r="D914" s="34"/>
      <c r="E914" s="38"/>
      <c r="F914" s="35" t="s">
        <v>38</v>
      </c>
      <c r="G914" s="50"/>
      <c r="H914" s="39">
        <v>7.6999999999999999E-2</v>
      </c>
      <c r="I914" s="36" t="str">
        <f>IF(F914="EUR",Tabelle13[[#This Row],[Betrag exkl. MwST.]]*Tabelle13[[#This Row],[MwSt. Satz]],"Rg. Nicht in EUR")</f>
        <v>Rg. Nicht in EUR</v>
      </c>
      <c r="J914" s="37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7">
        <f t="shared" si="28"/>
        <v>0</v>
      </c>
      <c r="L914" s="37">
        <f t="shared" si="29"/>
        <v>0</v>
      </c>
    </row>
    <row r="915" spans="2:12" x14ac:dyDescent="0.3">
      <c r="B915" s="42"/>
      <c r="C915" s="34"/>
      <c r="D915" s="34"/>
      <c r="E915" s="38"/>
      <c r="F915" s="35" t="s">
        <v>38</v>
      </c>
      <c r="G915" s="50"/>
      <c r="H915" s="39">
        <v>7.6999999999999999E-2</v>
      </c>
      <c r="I915" s="36" t="str">
        <f>IF(F915="EUR",Tabelle13[[#This Row],[Betrag exkl. MwST.]]*Tabelle13[[#This Row],[MwSt. Satz]],"Rg. Nicht in EUR")</f>
        <v>Rg. Nicht in EUR</v>
      </c>
      <c r="J915" s="37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7">
        <f t="shared" si="28"/>
        <v>0</v>
      </c>
      <c r="L915" s="37">
        <f t="shared" si="29"/>
        <v>0</v>
      </c>
    </row>
    <row r="916" spans="2:12" x14ac:dyDescent="0.3">
      <c r="B916" s="42"/>
      <c r="C916" s="34"/>
      <c r="D916" s="34"/>
      <c r="E916" s="38"/>
      <c r="F916" s="35" t="s">
        <v>38</v>
      </c>
      <c r="G916" s="50"/>
      <c r="H916" s="39">
        <v>7.6999999999999999E-2</v>
      </c>
      <c r="I916" s="36" t="str">
        <f>IF(F916="EUR",Tabelle13[[#This Row],[Betrag exkl. MwST.]]*Tabelle13[[#This Row],[MwSt. Satz]],"Rg. Nicht in EUR")</f>
        <v>Rg. Nicht in EUR</v>
      </c>
      <c r="J916" s="37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7">
        <f t="shared" si="28"/>
        <v>0</v>
      </c>
      <c r="L916" s="37">
        <f t="shared" si="29"/>
        <v>0</v>
      </c>
    </row>
    <row r="917" spans="2:12" x14ac:dyDescent="0.3">
      <c r="B917" s="42"/>
      <c r="C917" s="34"/>
      <c r="D917" s="34"/>
      <c r="E917" s="38"/>
      <c r="F917" s="35" t="s">
        <v>38</v>
      </c>
      <c r="G917" s="50"/>
      <c r="H917" s="39">
        <v>7.6999999999999999E-2</v>
      </c>
      <c r="I917" s="36" t="str">
        <f>IF(F917="EUR",Tabelle13[[#This Row],[Betrag exkl. MwST.]]*Tabelle13[[#This Row],[MwSt. Satz]],"Rg. Nicht in EUR")</f>
        <v>Rg. Nicht in EUR</v>
      </c>
      <c r="J917" s="37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7">
        <f t="shared" si="28"/>
        <v>0</v>
      </c>
      <c r="L917" s="37">
        <f t="shared" si="29"/>
        <v>0</v>
      </c>
    </row>
    <row r="918" spans="2:12" x14ac:dyDescent="0.3">
      <c r="B918" s="42"/>
      <c r="C918" s="34"/>
      <c r="D918" s="34"/>
      <c r="E918" s="38"/>
      <c r="F918" s="35" t="s">
        <v>38</v>
      </c>
      <c r="G918" s="50"/>
      <c r="H918" s="39">
        <v>7.6999999999999999E-2</v>
      </c>
      <c r="I918" s="36" t="str">
        <f>IF(F918="EUR",Tabelle13[[#This Row],[Betrag exkl. MwST.]]*Tabelle13[[#This Row],[MwSt. Satz]],"Rg. Nicht in EUR")</f>
        <v>Rg. Nicht in EUR</v>
      </c>
      <c r="J918" s="37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7">
        <f t="shared" si="28"/>
        <v>0</v>
      </c>
      <c r="L918" s="37">
        <f t="shared" si="29"/>
        <v>0</v>
      </c>
    </row>
    <row r="919" spans="2:12" x14ac:dyDescent="0.3">
      <c r="B919" s="42"/>
      <c r="C919" s="34"/>
      <c r="D919" s="34"/>
      <c r="E919" s="38"/>
      <c r="F919" s="35" t="s">
        <v>38</v>
      </c>
      <c r="G919" s="50"/>
      <c r="H919" s="39">
        <v>7.6999999999999999E-2</v>
      </c>
      <c r="I919" s="36" t="str">
        <f>IF(F919="EUR",Tabelle13[[#This Row],[Betrag exkl. MwST.]]*Tabelle13[[#This Row],[MwSt. Satz]],"Rg. Nicht in EUR")</f>
        <v>Rg. Nicht in EUR</v>
      </c>
      <c r="J919" s="37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7">
        <f t="shared" si="28"/>
        <v>0</v>
      </c>
      <c r="L919" s="37">
        <f t="shared" si="29"/>
        <v>0</v>
      </c>
    </row>
    <row r="920" spans="2:12" x14ac:dyDescent="0.3">
      <c r="B920" s="42"/>
      <c r="C920" s="34"/>
      <c r="D920" s="34"/>
      <c r="E920" s="38"/>
      <c r="F920" s="35" t="s">
        <v>38</v>
      </c>
      <c r="G920" s="50"/>
      <c r="H920" s="39">
        <v>7.6999999999999999E-2</v>
      </c>
      <c r="I920" s="36" t="str">
        <f>IF(F920="EUR",Tabelle13[[#This Row],[Betrag exkl. MwST.]]*Tabelle13[[#This Row],[MwSt. Satz]],"Rg. Nicht in EUR")</f>
        <v>Rg. Nicht in EUR</v>
      </c>
      <c r="J920" s="37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7">
        <f t="shared" si="28"/>
        <v>0</v>
      </c>
      <c r="L920" s="37">
        <f t="shared" si="29"/>
        <v>0</v>
      </c>
    </row>
    <row r="921" spans="2:12" x14ac:dyDescent="0.3">
      <c r="B921" s="42"/>
      <c r="C921" s="34"/>
      <c r="D921" s="34"/>
      <c r="E921" s="38"/>
      <c r="F921" s="35" t="s">
        <v>38</v>
      </c>
      <c r="G921" s="50"/>
      <c r="H921" s="39">
        <v>7.6999999999999999E-2</v>
      </c>
      <c r="I921" s="36" t="str">
        <f>IF(F921="EUR",Tabelle13[[#This Row],[Betrag exkl. MwST.]]*Tabelle13[[#This Row],[MwSt. Satz]],"Rg. Nicht in EUR")</f>
        <v>Rg. Nicht in EUR</v>
      </c>
      <c r="J921" s="37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7">
        <f t="shared" si="28"/>
        <v>0</v>
      </c>
      <c r="L921" s="37">
        <f t="shared" si="29"/>
        <v>0</v>
      </c>
    </row>
    <row r="922" spans="2:12" x14ac:dyDescent="0.3">
      <c r="B922" s="42"/>
      <c r="C922" s="34"/>
      <c r="D922" s="34"/>
      <c r="E922" s="38"/>
      <c r="F922" s="35" t="s">
        <v>38</v>
      </c>
      <c r="G922" s="50"/>
      <c r="H922" s="39">
        <v>7.6999999999999999E-2</v>
      </c>
      <c r="I922" s="36" t="str">
        <f>IF(F922="EUR",Tabelle13[[#This Row],[Betrag exkl. MwST.]]*Tabelle13[[#This Row],[MwSt. Satz]],"Rg. Nicht in EUR")</f>
        <v>Rg. Nicht in EUR</v>
      </c>
      <c r="J922" s="37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7">
        <f t="shared" si="28"/>
        <v>0</v>
      </c>
      <c r="L922" s="37">
        <f t="shared" si="29"/>
        <v>0</v>
      </c>
    </row>
    <row r="923" spans="2:12" x14ac:dyDescent="0.3">
      <c r="B923" s="42"/>
      <c r="C923" s="34"/>
      <c r="D923" s="34"/>
      <c r="E923" s="38"/>
      <c r="F923" s="35" t="s">
        <v>38</v>
      </c>
      <c r="G923" s="50"/>
      <c r="H923" s="39">
        <v>7.6999999999999999E-2</v>
      </c>
      <c r="I923" s="36" t="str">
        <f>IF(F923="EUR",Tabelle13[[#This Row],[Betrag exkl. MwST.]]*Tabelle13[[#This Row],[MwSt. Satz]],"Rg. Nicht in EUR")</f>
        <v>Rg. Nicht in EUR</v>
      </c>
      <c r="J923" s="37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7">
        <f t="shared" si="28"/>
        <v>0</v>
      </c>
      <c r="L923" s="37">
        <f t="shared" si="29"/>
        <v>0</v>
      </c>
    </row>
    <row r="924" spans="2:12" x14ac:dyDescent="0.3">
      <c r="B924" s="42"/>
      <c r="C924" s="34"/>
      <c r="D924" s="34"/>
      <c r="E924" s="38"/>
      <c r="F924" s="35" t="s">
        <v>38</v>
      </c>
      <c r="G924" s="50"/>
      <c r="H924" s="39">
        <v>7.6999999999999999E-2</v>
      </c>
      <c r="I924" s="36" t="str">
        <f>IF(F924="EUR",Tabelle13[[#This Row],[Betrag exkl. MwST.]]*Tabelle13[[#This Row],[MwSt. Satz]],"Rg. Nicht in EUR")</f>
        <v>Rg. Nicht in EUR</v>
      </c>
      <c r="J924" s="37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7">
        <f t="shared" si="28"/>
        <v>0</v>
      </c>
      <c r="L924" s="37">
        <f t="shared" si="29"/>
        <v>0</v>
      </c>
    </row>
    <row r="925" spans="2:12" x14ac:dyDescent="0.3">
      <c r="B925" s="42"/>
      <c r="C925" s="34"/>
      <c r="D925" s="34"/>
      <c r="E925" s="38"/>
      <c r="F925" s="35" t="s">
        <v>38</v>
      </c>
      <c r="G925" s="50"/>
      <c r="H925" s="39">
        <v>7.6999999999999999E-2</v>
      </c>
      <c r="I925" s="36" t="str">
        <f>IF(F925="EUR",Tabelle13[[#This Row],[Betrag exkl. MwST.]]*Tabelle13[[#This Row],[MwSt. Satz]],"Rg. Nicht in EUR")</f>
        <v>Rg. Nicht in EUR</v>
      </c>
      <c r="J925" s="37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7">
        <f t="shared" si="28"/>
        <v>0</v>
      </c>
      <c r="L925" s="37">
        <f t="shared" si="29"/>
        <v>0</v>
      </c>
    </row>
    <row r="926" spans="2:12" x14ac:dyDescent="0.3">
      <c r="B926" s="42"/>
      <c r="C926" s="34"/>
      <c r="D926" s="34"/>
      <c r="E926" s="38"/>
      <c r="F926" s="35" t="s">
        <v>38</v>
      </c>
      <c r="G926" s="50"/>
      <c r="H926" s="39">
        <v>7.6999999999999999E-2</v>
      </c>
      <c r="I926" s="36" t="str">
        <f>IF(F926="EUR",Tabelle13[[#This Row],[Betrag exkl. MwST.]]*Tabelle13[[#This Row],[MwSt. Satz]],"Rg. Nicht in EUR")</f>
        <v>Rg. Nicht in EUR</v>
      </c>
      <c r="J926" s="37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7">
        <f t="shared" si="28"/>
        <v>0</v>
      </c>
      <c r="L926" s="37">
        <f t="shared" si="29"/>
        <v>0</v>
      </c>
    </row>
    <row r="927" spans="2:12" x14ac:dyDescent="0.3">
      <c r="B927" s="42"/>
      <c r="C927" s="34"/>
      <c r="D927" s="34"/>
      <c r="E927" s="38"/>
      <c r="F927" s="35" t="s">
        <v>38</v>
      </c>
      <c r="G927" s="50"/>
      <c r="H927" s="39">
        <v>7.6999999999999999E-2</v>
      </c>
      <c r="I927" s="36" t="str">
        <f>IF(F927="EUR",Tabelle13[[#This Row],[Betrag exkl. MwST.]]*Tabelle13[[#This Row],[MwSt. Satz]],"Rg. Nicht in EUR")</f>
        <v>Rg. Nicht in EUR</v>
      </c>
      <c r="J927" s="37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7">
        <f t="shared" si="28"/>
        <v>0</v>
      </c>
      <c r="L927" s="37">
        <f t="shared" si="29"/>
        <v>0</v>
      </c>
    </row>
    <row r="928" spans="2:12" x14ac:dyDescent="0.3">
      <c r="B928" s="42"/>
      <c r="C928" s="34"/>
      <c r="D928" s="34"/>
      <c r="E928" s="38"/>
      <c r="F928" s="35" t="s">
        <v>38</v>
      </c>
      <c r="G928" s="50"/>
      <c r="H928" s="39">
        <v>7.6999999999999999E-2</v>
      </c>
      <c r="I928" s="36" t="str">
        <f>IF(F928="EUR",Tabelle13[[#This Row],[Betrag exkl. MwST.]]*Tabelle13[[#This Row],[MwSt. Satz]],"Rg. Nicht in EUR")</f>
        <v>Rg. Nicht in EUR</v>
      </c>
      <c r="J928" s="37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7">
        <f t="shared" si="28"/>
        <v>0</v>
      </c>
      <c r="L928" s="37">
        <f t="shared" si="29"/>
        <v>0</v>
      </c>
    </row>
    <row r="929" spans="2:12" x14ac:dyDescent="0.3">
      <c r="B929" s="42"/>
      <c r="C929" s="34"/>
      <c r="D929" s="34"/>
      <c r="E929" s="38"/>
      <c r="F929" s="35" t="s">
        <v>38</v>
      </c>
      <c r="G929" s="50"/>
      <c r="H929" s="39">
        <v>7.6999999999999999E-2</v>
      </c>
      <c r="I929" s="36" t="str">
        <f>IF(F929="EUR",Tabelle13[[#This Row],[Betrag exkl. MwST.]]*Tabelle13[[#This Row],[MwSt. Satz]],"Rg. Nicht in EUR")</f>
        <v>Rg. Nicht in EUR</v>
      </c>
      <c r="J929" s="37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7">
        <f t="shared" si="28"/>
        <v>0</v>
      </c>
      <c r="L929" s="37">
        <f t="shared" si="29"/>
        <v>0</v>
      </c>
    </row>
    <row r="930" spans="2:12" x14ac:dyDescent="0.3">
      <c r="B930" s="42"/>
      <c r="C930" s="34"/>
      <c r="D930" s="34"/>
      <c r="E930" s="38"/>
      <c r="F930" s="35" t="s">
        <v>38</v>
      </c>
      <c r="G930" s="50"/>
      <c r="H930" s="39">
        <v>7.6999999999999999E-2</v>
      </c>
      <c r="I930" s="36" t="str">
        <f>IF(F930="EUR",Tabelle13[[#This Row],[Betrag exkl. MwST.]]*Tabelle13[[#This Row],[MwSt. Satz]],"Rg. Nicht in EUR")</f>
        <v>Rg. Nicht in EUR</v>
      </c>
      <c r="J930" s="37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7">
        <f t="shared" si="28"/>
        <v>0</v>
      </c>
      <c r="L930" s="37">
        <f t="shared" si="29"/>
        <v>0</v>
      </c>
    </row>
    <row r="931" spans="2:12" x14ac:dyDescent="0.3">
      <c r="B931" s="42"/>
      <c r="C931" s="34"/>
      <c r="D931" s="34"/>
      <c r="E931" s="38"/>
      <c r="F931" s="35" t="s">
        <v>38</v>
      </c>
      <c r="G931" s="50"/>
      <c r="H931" s="39">
        <v>7.6999999999999999E-2</v>
      </c>
      <c r="I931" s="36" t="str">
        <f>IF(F931="EUR",Tabelle13[[#This Row],[Betrag exkl. MwST.]]*Tabelle13[[#This Row],[MwSt. Satz]],"Rg. Nicht in EUR")</f>
        <v>Rg. Nicht in EUR</v>
      </c>
      <c r="J931" s="37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7">
        <f t="shared" si="28"/>
        <v>0</v>
      </c>
      <c r="L931" s="37">
        <f t="shared" si="29"/>
        <v>0</v>
      </c>
    </row>
    <row r="932" spans="2:12" x14ac:dyDescent="0.3">
      <c r="B932" s="42"/>
      <c r="C932" s="34"/>
      <c r="D932" s="34"/>
      <c r="E932" s="38"/>
      <c r="F932" s="35" t="s">
        <v>38</v>
      </c>
      <c r="G932" s="50"/>
      <c r="H932" s="39">
        <v>7.6999999999999999E-2</v>
      </c>
      <c r="I932" s="36" t="str">
        <f>IF(F932="EUR",Tabelle13[[#This Row],[Betrag exkl. MwST.]]*Tabelle13[[#This Row],[MwSt. Satz]],"Rg. Nicht in EUR")</f>
        <v>Rg. Nicht in EUR</v>
      </c>
      <c r="J932" s="37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7">
        <f t="shared" si="28"/>
        <v>0</v>
      </c>
      <c r="L932" s="37">
        <f t="shared" si="29"/>
        <v>0</v>
      </c>
    </row>
    <row r="933" spans="2:12" x14ac:dyDescent="0.3">
      <c r="B933" s="42"/>
      <c r="C933" s="34"/>
      <c r="D933" s="34"/>
      <c r="E933" s="38"/>
      <c r="F933" s="35" t="s">
        <v>38</v>
      </c>
      <c r="G933" s="50"/>
      <c r="H933" s="39">
        <v>7.6999999999999999E-2</v>
      </c>
      <c r="I933" s="36" t="str">
        <f>IF(F933="EUR",Tabelle13[[#This Row],[Betrag exkl. MwST.]]*Tabelle13[[#This Row],[MwSt. Satz]],"Rg. Nicht in EUR")</f>
        <v>Rg. Nicht in EUR</v>
      </c>
      <c r="J933" s="37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7">
        <f t="shared" si="28"/>
        <v>0</v>
      </c>
      <c r="L933" s="37">
        <f t="shared" si="29"/>
        <v>0</v>
      </c>
    </row>
    <row r="934" spans="2:12" x14ac:dyDescent="0.3">
      <c r="B934" s="42"/>
      <c r="C934" s="34"/>
      <c r="D934" s="34"/>
      <c r="E934" s="38"/>
      <c r="F934" s="35" t="s">
        <v>38</v>
      </c>
      <c r="G934" s="50"/>
      <c r="H934" s="39">
        <v>7.6999999999999999E-2</v>
      </c>
      <c r="I934" s="36" t="str">
        <f>IF(F934="EUR",Tabelle13[[#This Row],[Betrag exkl. MwST.]]*Tabelle13[[#This Row],[MwSt. Satz]],"Rg. Nicht in EUR")</f>
        <v>Rg. Nicht in EUR</v>
      </c>
      <c r="J934" s="37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7">
        <f t="shared" si="28"/>
        <v>0</v>
      </c>
      <c r="L934" s="37">
        <f t="shared" si="29"/>
        <v>0</v>
      </c>
    </row>
    <row r="935" spans="2:12" x14ac:dyDescent="0.3">
      <c r="B935" s="42"/>
      <c r="C935" s="34"/>
      <c r="D935" s="34"/>
      <c r="E935" s="38"/>
      <c r="F935" s="35" t="s">
        <v>38</v>
      </c>
      <c r="G935" s="50"/>
      <c r="H935" s="39">
        <v>7.6999999999999999E-2</v>
      </c>
      <c r="I935" s="36" t="str">
        <f>IF(F935="EUR",Tabelle13[[#This Row],[Betrag exkl. MwST.]]*Tabelle13[[#This Row],[MwSt. Satz]],"Rg. Nicht in EUR")</f>
        <v>Rg. Nicht in EUR</v>
      </c>
      <c r="J935" s="37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7">
        <f t="shared" si="28"/>
        <v>0</v>
      </c>
      <c r="L935" s="37">
        <f t="shared" si="29"/>
        <v>0</v>
      </c>
    </row>
    <row r="936" spans="2:12" x14ac:dyDescent="0.3">
      <c r="B936" s="42"/>
      <c r="C936" s="34"/>
      <c r="D936" s="34"/>
      <c r="E936" s="38"/>
      <c r="F936" s="35" t="s">
        <v>38</v>
      </c>
      <c r="G936" s="50"/>
      <c r="H936" s="39">
        <v>7.6999999999999999E-2</v>
      </c>
      <c r="I936" s="36" t="str">
        <f>IF(F936="EUR",Tabelle13[[#This Row],[Betrag exkl. MwST.]]*Tabelle13[[#This Row],[MwSt. Satz]],"Rg. Nicht in EUR")</f>
        <v>Rg. Nicht in EUR</v>
      </c>
      <c r="J936" s="37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7">
        <f t="shared" si="28"/>
        <v>0</v>
      </c>
      <c r="L936" s="37">
        <f t="shared" si="29"/>
        <v>0</v>
      </c>
    </row>
    <row r="937" spans="2:12" x14ac:dyDescent="0.3">
      <c r="B937" s="42"/>
      <c r="C937" s="34"/>
      <c r="D937" s="34"/>
      <c r="E937" s="38"/>
      <c r="F937" s="35" t="s">
        <v>38</v>
      </c>
      <c r="G937" s="50"/>
      <c r="H937" s="39">
        <v>7.6999999999999999E-2</v>
      </c>
      <c r="I937" s="36" t="str">
        <f>IF(F937="EUR",Tabelle13[[#This Row],[Betrag exkl. MwST.]]*Tabelle13[[#This Row],[MwSt. Satz]],"Rg. Nicht in EUR")</f>
        <v>Rg. Nicht in EUR</v>
      </c>
      <c r="J937" s="37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7">
        <f t="shared" si="28"/>
        <v>0</v>
      </c>
      <c r="L937" s="37">
        <f t="shared" si="29"/>
        <v>0</v>
      </c>
    </row>
    <row r="938" spans="2:12" x14ac:dyDescent="0.3">
      <c r="B938" s="42"/>
      <c r="C938" s="34"/>
      <c r="D938" s="34"/>
      <c r="E938" s="38"/>
      <c r="F938" s="35" t="s">
        <v>38</v>
      </c>
      <c r="G938" s="50"/>
      <c r="H938" s="39">
        <v>7.6999999999999999E-2</v>
      </c>
      <c r="I938" s="36" t="str">
        <f>IF(F938="EUR",Tabelle13[[#This Row],[Betrag exkl. MwST.]]*Tabelle13[[#This Row],[MwSt. Satz]],"Rg. Nicht in EUR")</f>
        <v>Rg. Nicht in EUR</v>
      </c>
      <c r="J938" s="37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7">
        <f t="shared" si="28"/>
        <v>0</v>
      </c>
      <c r="L938" s="37">
        <f t="shared" si="29"/>
        <v>0</v>
      </c>
    </row>
    <row r="939" spans="2:12" x14ac:dyDescent="0.3">
      <c r="B939" s="42"/>
      <c r="C939" s="34"/>
      <c r="D939" s="34"/>
      <c r="E939" s="38"/>
      <c r="F939" s="35" t="s">
        <v>38</v>
      </c>
      <c r="G939" s="50"/>
      <c r="H939" s="39">
        <v>7.6999999999999999E-2</v>
      </c>
      <c r="I939" s="36" t="str">
        <f>IF(F939="EUR",Tabelle13[[#This Row],[Betrag exkl. MwST.]]*Tabelle13[[#This Row],[MwSt. Satz]],"Rg. Nicht in EUR")</f>
        <v>Rg. Nicht in EUR</v>
      </c>
      <c r="J939" s="37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7">
        <f t="shared" si="28"/>
        <v>0</v>
      </c>
      <c r="L939" s="37">
        <f t="shared" si="29"/>
        <v>0</v>
      </c>
    </row>
    <row r="940" spans="2:12" x14ac:dyDescent="0.3">
      <c r="B940" s="42"/>
      <c r="C940" s="34"/>
      <c r="D940" s="34"/>
      <c r="E940" s="38"/>
      <c r="F940" s="35" t="s">
        <v>38</v>
      </c>
      <c r="G940" s="50"/>
      <c r="H940" s="39">
        <v>7.6999999999999999E-2</v>
      </c>
      <c r="I940" s="36" t="str">
        <f>IF(F940="EUR",Tabelle13[[#This Row],[Betrag exkl. MwST.]]*Tabelle13[[#This Row],[MwSt. Satz]],"Rg. Nicht in EUR")</f>
        <v>Rg. Nicht in EUR</v>
      </c>
      <c r="J940" s="37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7">
        <f t="shared" si="28"/>
        <v>0</v>
      </c>
      <c r="L940" s="37">
        <f t="shared" si="29"/>
        <v>0</v>
      </c>
    </row>
    <row r="941" spans="2:12" x14ac:dyDescent="0.3">
      <c r="B941" s="42"/>
      <c r="C941" s="34"/>
      <c r="D941" s="34"/>
      <c r="E941" s="38"/>
      <c r="F941" s="35" t="s">
        <v>38</v>
      </c>
      <c r="G941" s="50"/>
      <c r="H941" s="39">
        <v>7.6999999999999999E-2</v>
      </c>
      <c r="I941" s="36" t="str">
        <f>IF(F941="EUR",Tabelle13[[#This Row],[Betrag exkl. MwST.]]*Tabelle13[[#This Row],[MwSt. Satz]],"Rg. Nicht in EUR")</f>
        <v>Rg. Nicht in EUR</v>
      </c>
      <c r="J941" s="37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7">
        <f t="shared" si="28"/>
        <v>0</v>
      </c>
      <c r="L941" s="37">
        <f t="shared" si="29"/>
        <v>0</v>
      </c>
    </row>
    <row r="942" spans="2:12" x14ac:dyDescent="0.3">
      <c r="B942" s="42"/>
      <c r="C942" s="34"/>
      <c r="D942" s="34"/>
      <c r="E942" s="38"/>
      <c r="F942" s="35" t="s">
        <v>38</v>
      </c>
      <c r="G942" s="50"/>
      <c r="H942" s="39">
        <v>7.6999999999999999E-2</v>
      </c>
      <c r="I942" s="36" t="str">
        <f>IF(F942="EUR",Tabelle13[[#This Row],[Betrag exkl. MwST.]]*Tabelle13[[#This Row],[MwSt. Satz]],"Rg. Nicht in EUR")</f>
        <v>Rg. Nicht in EUR</v>
      </c>
      <c r="J942" s="37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7">
        <f t="shared" si="28"/>
        <v>0</v>
      </c>
      <c r="L942" s="37">
        <f t="shared" si="29"/>
        <v>0</v>
      </c>
    </row>
    <row r="943" spans="2:12" x14ac:dyDescent="0.3">
      <c r="B943" s="42"/>
      <c r="C943" s="34"/>
      <c r="D943" s="34"/>
      <c r="E943" s="38"/>
      <c r="F943" s="35" t="s">
        <v>38</v>
      </c>
      <c r="G943" s="50"/>
      <c r="H943" s="39">
        <v>7.6999999999999999E-2</v>
      </c>
      <c r="I943" s="36" t="str">
        <f>IF(F943="EUR",Tabelle13[[#This Row],[Betrag exkl. MwST.]]*Tabelle13[[#This Row],[MwSt. Satz]],"Rg. Nicht in EUR")</f>
        <v>Rg. Nicht in EUR</v>
      </c>
      <c r="J943" s="37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7">
        <f t="shared" si="28"/>
        <v>0</v>
      </c>
      <c r="L943" s="37">
        <f t="shared" si="29"/>
        <v>0</v>
      </c>
    </row>
    <row r="944" spans="2:12" x14ac:dyDescent="0.3">
      <c r="B944" s="42"/>
      <c r="C944" s="34"/>
      <c r="D944" s="34"/>
      <c r="E944" s="38"/>
      <c r="F944" s="35" t="s">
        <v>38</v>
      </c>
      <c r="G944" s="50"/>
      <c r="H944" s="39">
        <v>7.6999999999999999E-2</v>
      </c>
      <c r="I944" s="36" t="str">
        <f>IF(F944="EUR",Tabelle13[[#This Row],[Betrag exkl. MwST.]]*Tabelle13[[#This Row],[MwSt. Satz]],"Rg. Nicht in EUR")</f>
        <v>Rg. Nicht in EUR</v>
      </c>
      <c r="J944" s="37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7">
        <f t="shared" si="28"/>
        <v>0</v>
      </c>
      <c r="L944" s="37">
        <f t="shared" si="29"/>
        <v>0</v>
      </c>
    </row>
    <row r="945" spans="2:12" x14ac:dyDescent="0.3">
      <c r="B945" s="42"/>
      <c r="C945" s="34"/>
      <c r="D945" s="34"/>
      <c r="E945" s="38"/>
      <c r="F945" s="35" t="s">
        <v>38</v>
      </c>
      <c r="G945" s="50"/>
      <c r="H945" s="39">
        <v>7.6999999999999999E-2</v>
      </c>
      <c r="I945" s="36" t="str">
        <f>IF(F945="EUR",Tabelle13[[#This Row],[Betrag exkl. MwST.]]*Tabelle13[[#This Row],[MwSt. Satz]],"Rg. Nicht in EUR")</f>
        <v>Rg. Nicht in EUR</v>
      </c>
      <c r="J945" s="37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7">
        <f t="shared" si="28"/>
        <v>0</v>
      </c>
      <c r="L945" s="37">
        <f t="shared" si="29"/>
        <v>0</v>
      </c>
    </row>
    <row r="946" spans="2:12" x14ac:dyDescent="0.3">
      <c r="B946" s="42"/>
      <c r="C946" s="34"/>
      <c r="D946" s="34"/>
      <c r="E946" s="38"/>
      <c r="F946" s="35" t="s">
        <v>38</v>
      </c>
      <c r="G946" s="50"/>
      <c r="H946" s="39">
        <v>7.6999999999999999E-2</v>
      </c>
      <c r="I946" s="36" t="str">
        <f>IF(F946="EUR",Tabelle13[[#This Row],[Betrag exkl. MwST.]]*Tabelle13[[#This Row],[MwSt. Satz]],"Rg. Nicht in EUR")</f>
        <v>Rg. Nicht in EUR</v>
      </c>
      <c r="J946" s="37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7">
        <f t="shared" si="28"/>
        <v>0</v>
      </c>
      <c r="L946" s="37">
        <f t="shared" si="29"/>
        <v>0</v>
      </c>
    </row>
    <row r="947" spans="2:12" x14ac:dyDescent="0.3">
      <c r="B947" s="42"/>
      <c r="C947" s="34"/>
      <c r="D947" s="34"/>
      <c r="E947" s="38"/>
      <c r="F947" s="35" t="s">
        <v>38</v>
      </c>
      <c r="G947" s="50"/>
      <c r="H947" s="39">
        <v>7.6999999999999999E-2</v>
      </c>
      <c r="I947" s="36" t="str">
        <f>IF(F947="EUR",Tabelle13[[#This Row],[Betrag exkl. MwST.]]*Tabelle13[[#This Row],[MwSt. Satz]],"Rg. Nicht in EUR")</f>
        <v>Rg. Nicht in EUR</v>
      </c>
      <c r="J947" s="37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7">
        <f t="shared" si="28"/>
        <v>0</v>
      </c>
      <c r="L947" s="37">
        <f t="shared" si="29"/>
        <v>0</v>
      </c>
    </row>
    <row r="948" spans="2:12" x14ac:dyDescent="0.3">
      <c r="B948" s="42"/>
      <c r="C948" s="34"/>
      <c r="D948" s="34"/>
      <c r="E948" s="38"/>
      <c r="F948" s="35" t="s">
        <v>38</v>
      </c>
      <c r="G948" s="50"/>
      <c r="H948" s="39">
        <v>7.6999999999999999E-2</v>
      </c>
      <c r="I948" s="36" t="str">
        <f>IF(F948="EUR",Tabelle13[[#This Row],[Betrag exkl. MwST.]]*Tabelle13[[#This Row],[MwSt. Satz]],"Rg. Nicht in EUR")</f>
        <v>Rg. Nicht in EUR</v>
      </c>
      <c r="J948" s="37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7">
        <f t="shared" si="28"/>
        <v>0</v>
      </c>
      <c r="L948" s="37">
        <f t="shared" si="29"/>
        <v>0</v>
      </c>
    </row>
    <row r="949" spans="2:12" x14ac:dyDescent="0.3">
      <c r="B949" s="42"/>
      <c r="C949" s="34"/>
      <c r="D949" s="34"/>
      <c r="E949" s="38"/>
      <c r="F949" s="35" t="s">
        <v>38</v>
      </c>
      <c r="G949" s="50"/>
      <c r="H949" s="39">
        <v>7.6999999999999999E-2</v>
      </c>
      <c r="I949" s="36" t="str">
        <f>IF(F949="EUR",Tabelle13[[#This Row],[Betrag exkl. MwST.]]*Tabelle13[[#This Row],[MwSt. Satz]],"Rg. Nicht in EUR")</f>
        <v>Rg. Nicht in EUR</v>
      </c>
      <c r="J949" s="37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7">
        <f t="shared" si="28"/>
        <v>0</v>
      </c>
      <c r="L949" s="37">
        <f t="shared" si="29"/>
        <v>0</v>
      </c>
    </row>
    <row r="950" spans="2:12" x14ac:dyDescent="0.3">
      <c r="B950" s="42"/>
      <c r="C950" s="34"/>
      <c r="D950" s="34"/>
      <c r="E950" s="38"/>
      <c r="F950" s="35" t="s">
        <v>38</v>
      </c>
      <c r="G950" s="50"/>
      <c r="H950" s="39">
        <v>7.6999999999999999E-2</v>
      </c>
      <c r="I950" s="36" t="str">
        <f>IF(F950="EUR",Tabelle13[[#This Row],[Betrag exkl. MwST.]]*Tabelle13[[#This Row],[MwSt. Satz]],"Rg. Nicht in EUR")</f>
        <v>Rg. Nicht in EUR</v>
      </c>
      <c r="J950" s="37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7">
        <f t="shared" si="28"/>
        <v>0</v>
      </c>
      <c r="L950" s="37">
        <f t="shared" si="29"/>
        <v>0</v>
      </c>
    </row>
    <row r="951" spans="2:12" x14ac:dyDescent="0.3">
      <c r="B951" s="42"/>
      <c r="C951" s="34"/>
      <c r="D951" s="34"/>
      <c r="E951" s="38"/>
      <c r="F951" s="35" t="s">
        <v>38</v>
      </c>
      <c r="G951" s="50"/>
      <c r="H951" s="39">
        <v>7.6999999999999999E-2</v>
      </c>
      <c r="I951" s="36" t="str">
        <f>IF(F951="EUR",Tabelle13[[#This Row],[Betrag exkl. MwST.]]*Tabelle13[[#This Row],[MwSt. Satz]],"Rg. Nicht in EUR")</f>
        <v>Rg. Nicht in EUR</v>
      </c>
      <c r="J951" s="37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7">
        <f t="shared" si="28"/>
        <v>0</v>
      </c>
      <c r="L951" s="37">
        <f t="shared" si="29"/>
        <v>0</v>
      </c>
    </row>
    <row r="952" spans="2:12" x14ac:dyDescent="0.3">
      <c r="B952" s="42"/>
      <c r="C952" s="34"/>
      <c r="D952" s="34"/>
      <c r="E952" s="38"/>
      <c r="F952" s="35" t="s">
        <v>38</v>
      </c>
      <c r="G952" s="50"/>
      <c r="H952" s="39">
        <v>7.6999999999999999E-2</v>
      </c>
      <c r="I952" s="36" t="str">
        <f>IF(F952="EUR",Tabelle13[[#This Row],[Betrag exkl. MwST.]]*Tabelle13[[#This Row],[MwSt. Satz]],"Rg. Nicht in EUR")</f>
        <v>Rg. Nicht in EUR</v>
      </c>
      <c r="J952" s="37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7">
        <f t="shared" si="28"/>
        <v>0</v>
      </c>
      <c r="L952" s="37">
        <f t="shared" si="29"/>
        <v>0</v>
      </c>
    </row>
    <row r="953" spans="2:12" x14ac:dyDescent="0.3">
      <c r="B953" s="42"/>
      <c r="C953" s="34"/>
      <c r="D953" s="34"/>
      <c r="E953" s="38"/>
      <c r="F953" s="35" t="s">
        <v>38</v>
      </c>
      <c r="G953" s="50"/>
      <c r="H953" s="39">
        <v>7.6999999999999999E-2</v>
      </c>
      <c r="I953" s="36" t="str">
        <f>IF(F953="EUR",Tabelle13[[#This Row],[Betrag exkl. MwST.]]*Tabelle13[[#This Row],[MwSt. Satz]],"Rg. Nicht in EUR")</f>
        <v>Rg. Nicht in EUR</v>
      </c>
      <c r="J953" s="37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7">
        <f t="shared" si="28"/>
        <v>0</v>
      </c>
      <c r="L953" s="37">
        <f t="shared" si="29"/>
        <v>0</v>
      </c>
    </row>
    <row r="954" spans="2:12" x14ac:dyDescent="0.3">
      <c r="B954" s="42"/>
      <c r="C954" s="34"/>
      <c r="D954" s="34"/>
      <c r="E954" s="38"/>
      <c r="F954" s="35" t="s">
        <v>38</v>
      </c>
      <c r="G954" s="50"/>
      <c r="H954" s="39">
        <v>7.6999999999999999E-2</v>
      </c>
      <c r="I954" s="36" t="str">
        <f>IF(F954="EUR",Tabelle13[[#This Row],[Betrag exkl. MwST.]]*Tabelle13[[#This Row],[MwSt. Satz]],"Rg. Nicht in EUR")</f>
        <v>Rg. Nicht in EUR</v>
      </c>
      <c r="J954" s="37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7">
        <f t="shared" si="28"/>
        <v>0</v>
      </c>
      <c r="L954" s="37">
        <f t="shared" si="29"/>
        <v>0</v>
      </c>
    </row>
    <row r="955" spans="2:12" x14ac:dyDescent="0.3">
      <c r="B955" s="42"/>
      <c r="C955" s="34"/>
      <c r="D955" s="34"/>
      <c r="E955" s="38"/>
      <c r="F955" s="35" t="s">
        <v>38</v>
      </c>
      <c r="G955" s="50"/>
      <c r="H955" s="39">
        <v>7.6999999999999999E-2</v>
      </c>
      <c r="I955" s="36" t="str">
        <f>IF(F955="EUR",Tabelle13[[#This Row],[Betrag exkl. MwST.]]*Tabelle13[[#This Row],[MwSt. Satz]],"Rg. Nicht in EUR")</f>
        <v>Rg. Nicht in EUR</v>
      </c>
      <c r="J955" s="37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7">
        <f t="shared" si="28"/>
        <v>0</v>
      </c>
      <c r="L955" s="37">
        <f t="shared" si="29"/>
        <v>0</v>
      </c>
    </row>
    <row r="956" spans="2:12" x14ac:dyDescent="0.3">
      <c r="B956" s="42"/>
      <c r="C956" s="34"/>
      <c r="D956" s="34"/>
      <c r="E956" s="38"/>
      <c r="F956" s="35" t="s">
        <v>38</v>
      </c>
      <c r="G956" s="50"/>
      <c r="H956" s="39">
        <v>7.6999999999999999E-2</v>
      </c>
      <c r="I956" s="36" t="str">
        <f>IF(F956="EUR",Tabelle13[[#This Row],[Betrag exkl. MwST.]]*Tabelle13[[#This Row],[MwSt. Satz]],"Rg. Nicht in EUR")</f>
        <v>Rg. Nicht in EUR</v>
      </c>
      <c r="J956" s="37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7">
        <f t="shared" si="28"/>
        <v>0</v>
      </c>
      <c r="L956" s="37">
        <f t="shared" si="29"/>
        <v>0</v>
      </c>
    </row>
    <row r="957" spans="2:12" x14ac:dyDescent="0.3">
      <c r="B957" s="42"/>
      <c r="C957" s="34"/>
      <c r="D957" s="34"/>
      <c r="E957" s="38"/>
      <c r="F957" s="35" t="s">
        <v>38</v>
      </c>
      <c r="G957" s="50"/>
      <c r="H957" s="39">
        <v>7.6999999999999999E-2</v>
      </c>
      <c r="I957" s="36" t="str">
        <f>IF(F957="EUR",Tabelle13[[#This Row],[Betrag exkl. MwST.]]*Tabelle13[[#This Row],[MwSt. Satz]],"Rg. Nicht in EUR")</f>
        <v>Rg. Nicht in EUR</v>
      </c>
      <c r="J957" s="37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7">
        <f t="shared" si="28"/>
        <v>0</v>
      </c>
      <c r="L957" s="37">
        <f t="shared" si="29"/>
        <v>0</v>
      </c>
    </row>
    <row r="958" spans="2:12" x14ac:dyDescent="0.3">
      <c r="B958" s="42"/>
      <c r="C958" s="34"/>
      <c r="D958" s="34"/>
      <c r="E958" s="38"/>
      <c r="F958" s="35" t="s">
        <v>38</v>
      </c>
      <c r="G958" s="50"/>
      <c r="H958" s="39">
        <v>7.6999999999999999E-2</v>
      </c>
      <c r="I958" s="36" t="str">
        <f>IF(F958="EUR",Tabelle13[[#This Row],[Betrag exkl. MwST.]]*Tabelle13[[#This Row],[MwSt. Satz]],"Rg. Nicht in EUR")</f>
        <v>Rg. Nicht in EUR</v>
      </c>
      <c r="J958" s="37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7">
        <f t="shared" si="28"/>
        <v>0</v>
      </c>
      <c r="L958" s="37">
        <f t="shared" si="29"/>
        <v>0</v>
      </c>
    </row>
    <row r="959" spans="2:12" x14ac:dyDescent="0.3">
      <c r="B959" s="42"/>
      <c r="C959" s="34"/>
      <c r="D959" s="34"/>
      <c r="E959" s="38"/>
      <c r="F959" s="35" t="s">
        <v>38</v>
      </c>
      <c r="G959" s="50"/>
      <c r="H959" s="39">
        <v>7.6999999999999999E-2</v>
      </c>
      <c r="I959" s="36" t="str">
        <f>IF(F959="EUR",Tabelle13[[#This Row],[Betrag exkl. MwST.]]*Tabelle13[[#This Row],[MwSt. Satz]],"Rg. Nicht in EUR")</f>
        <v>Rg. Nicht in EUR</v>
      </c>
      <c r="J959" s="37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7">
        <f t="shared" si="28"/>
        <v>0</v>
      </c>
      <c r="L959" s="37">
        <f t="shared" si="29"/>
        <v>0</v>
      </c>
    </row>
    <row r="960" spans="2:12" x14ac:dyDescent="0.3">
      <c r="B960" s="42"/>
      <c r="C960" s="34"/>
      <c r="D960" s="34"/>
      <c r="E960" s="38"/>
      <c r="F960" s="35" t="s">
        <v>38</v>
      </c>
      <c r="G960" s="50"/>
      <c r="H960" s="39">
        <v>7.6999999999999999E-2</v>
      </c>
      <c r="I960" s="36" t="str">
        <f>IF(F960="EUR",Tabelle13[[#This Row],[Betrag exkl. MwST.]]*Tabelle13[[#This Row],[MwSt. Satz]],"Rg. Nicht in EUR")</f>
        <v>Rg. Nicht in EUR</v>
      </c>
      <c r="J960" s="37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7">
        <f t="shared" si="28"/>
        <v>0</v>
      </c>
      <c r="L960" s="37">
        <f t="shared" si="29"/>
        <v>0</v>
      </c>
    </row>
    <row r="961" spans="2:12" x14ac:dyDescent="0.3">
      <c r="B961" s="42"/>
      <c r="C961" s="34"/>
      <c r="D961" s="34"/>
      <c r="E961" s="38"/>
      <c r="F961" s="35" t="s">
        <v>38</v>
      </c>
      <c r="G961" s="50"/>
      <c r="H961" s="39">
        <v>7.6999999999999999E-2</v>
      </c>
      <c r="I961" s="36" t="str">
        <f>IF(F961="EUR",Tabelle13[[#This Row],[Betrag exkl. MwST.]]*Tabelle13[[#This Row],[MwSt. Satz]],"Rg. Nicht in EUR")</f>
        <v>Rg. Nicht in EUR</v>
      </c>
      <c r="J961" s="37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7">
        <f t="shared" si="28"/>
        <v>0</v>
      </c>
      <c r="L961" s="37">
        <f t="shared" si="29"/>
        <v>0</v>
      </c>
    </row>
    <row r="962" spans="2:12" x14ac:dyDescent="0.3">
      <c r="B962" s="42"/>
      <c r="C962" s="34"/>
      <c r="D962" s="34"/>
      <c r="E962" s="38"/>
      <c r="F962" s="35" t="s">
        <v>38</v>
      </c>
      <c r="G962" s="50"/>
      <c r="H962" s="39">
        <v>7.6999999999999999E-2</v>
      </c>
      <c r="I962" s="36" t="str">
        <f>IF(F962="EUR",Tabelle13[[#This Row],[Betrag exkl. MwST.]]*Tabelle13[[#This Row],[MwSt. Satz]],"Rg. Nicht in EUR")</f>
        <v>Rg. Nicht in EUR</v>
      </c>
      <c r="J962" s="37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7">
        <f t="shared" si="28"/>
        <v>0</v>
      </c>
      <c r="L962" s="37">
        <f t="shared" si="29"/>
        <v>0</v>
      </c>
    </row>
    <row r="963" spans="2:12" x14ac:dyDescent="0.3">
      <c r="B963" s="42"/>
      <c r="C963" s="34"/>
      <c r="D963" s="34"/>
      <c r="E963" s="38"/>
      <c r="F963" s="35" t="s">
        <v>38</v>
      </c>
      <c r="G963" s="50"/>
      <c r="H963" s="39">
        <v>7.6999999999999999E-2</v>
      </c>
      <c r="I963" s="36" t="str">
        <f>IF(F963="EUR",Tabelle13[[#This Row],[Betrag exkl. MwST.]]*Tabelle13[[#This Row],[MwSt. Satz]],"Rg. Nicht in EUR")</f>
        <v>Rg. Nicht in EUR</v>
      </c>
      <c r="J963" s="37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7">
        <f t="shared" si="28"/>
        <v>0</v>
      </c>
      <c r="L963" s="37">
        <f t="shared" si="29"/>
        <v>0</v>
      </c>
    </row>
    <row r="964" spans="2:12" x14ac:dyDescent="0.3">
      <c r="B964" s="42"/>
      <c r="C964" s="34"/>
      <c r="D964" s="34"/>
      <c r="E964" s="38"/>
      <c r="F964" s="35" t="s">
        <v>38</v>
      </c>
      <c r="G964" s="50"/>
      <c r="H964" s="39">
        <v>7.6999999999999999E-2</v>
      </c>
      <c r="I964" s="36" t="str">
        <f>IF(F964="EUR",Tabelle13[[#This Row],[Betrag exkl. MwST.]]*Tabelle13[[#This Row],[MwSt. Satz]],"Rg. Nicht in EUR")</f>
        <v>Rg. Nicht in EUR</v>
      </c>
      <c r="J964" s="37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7">
        <f t="shared" si="28"/>
        <v>0</v>
      </c>
      <c r="L964" s="37">
        <f t="shared" si="29"/>
        <v>0</v>
      </c>
    </row>
    <row r="965" spans="2:12" x14ac:dyDescent="0.3">
      <c r="B965" s="42"/>
      <c r="C965" s="34"/>
      <c r="D965" s="34"/>
      <c r="E965" s="38"/>
      <c r="F965" s="35" t="s">
        <v>38</v>
      </c>
      <c r="G965" s="50"/>
      <c r="H965" s="39">
        <v>7.6999999999999999E-2</v>
      </c>
      <c r="I965" s="36" t="str">
        <f>IF(F965="EUR",Tabelle13[[#This Row],[Betrag exkl. MwST.]]*Tabelle13[[#This Row],[MwSt. Satz]],"Rg. Nicht in EUR")</f>
        <v>Rg. Nicht in EUR</v>
      </c>
      <c r="J965" s="37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7">
        <f t="shared" si="28"/>
        <v>0</v>
      </c>
      <c r="L965" s="37">
        <f t="shared" si="29"/>
        <v>0</v>
      </c>
    </row>
    <row r="966" spans="2:12" x14ac:dyDescent="0.3">
      <c r="B966" s="42"/>
      <c r="C966" s="34"/>
      <c r="D966" s="34"/>
      <c r="E966" s="38"/>
      <c r="F966" s="35" t="s">
        <v>38</v>
      </c>
      <c r="G966" s="50"/>
      <c r="H966" s="39">
        <v>7.6999999999999999E-2</v>
      </c>
      <c r="I966" s="36" t="str">
        <f>IF(F966="EUR",Tabelle13[[#This Row],[Betrag exkl. MwST.]]*Tabelle13[[#This Row],[MwSt. Satz]],"Rg. Nicht in EUR")</f>
        <v>Rg. Nicht in EUR</v>
      </c>
      <c r="J966" s="37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7">
        <f t="shared" si="28"/>
        <v>0</v>
      </c>
      <c r="L966" s="37">
        <f t="shared" si="29"/>
        <v>0</v>
      </c>
    </row>
    <row r="967" spans="2:12" x14ac:dyDescent="0.3">
      <c r="B967" s="42"/>
      <c r="C967" s="34"/>
      <c r="D967" s="34"/>
      <c r="E967" s="38"/>
      <c r="F967" s="35" t="s">
        <v>38</v>
      </c>
      <c r="G967" s="50"/>
      <c r="H967" s="39">
        <v>7.6999999999999999E-2</v>
      </c>
      <c r="I967" s="36" t="str">
        <f>IF(F967="EUR",Tabelle13[[#This Row],[Betrag exkl. MwST.]]*Tabelle13[[#This Row],[MwSt. Satz]],"Rg. Nicht in EUR")</f>
        <v>Rg. Nicht in EUR</v>
      </c>
      <c r="J967" s="37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7">
        <f t="shared" si="28"/>
        <v>0</v>
      </c>
      <c r="L967" s="37">
        <f t="shared" si="29"/>
        <v>0</v>
      </c>
    </row>
    <row r="968" spans="2:12" x14ac:dyDescent="0.3">
      <c r="B968" s="42"/>
      <c r="C968" s="34"/>
      <c r="D968" s="34"/>
      <c r="E968" s="38"/>
      <c r="F968" s="35" t="s">
        <v>38</v>
      </c>
      <c r="G968" s="50"/>
      <c r="H968" s="39">
        <v>7.6999999999999999E-2</v>
      </c>
      <c r="I968" s="36" t="str">
        <f>IF(F968="EUR",Tabelle13[[#This Row],[Betrag exkl. MwST.]]*Tabelle13[[#This Row],[MwSt. Satz]],"Rg. Nicht in EUR")</f>
        <v>Rg. Nicht in EUR</v>
      </c>
      <c r="J968" s="37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7">
        <f t="shared" si="28"/>
        <v>0</v>
      </c>
      <c r="L968" s="37">
        <f t="shared" si="29"/>
        <v>0</v>
      </c>
    </row>
    <row r="969" spans="2:12" x14ac:dyDescent="0.3">
      <c r="B969" s="42"/>
      <c r="C969" s="34"/>
      <c r="D969" s="34"/>
      <c r="E969" s="38"/>
      <c r="F969" s="35" t="s">
        <v>38</v>
      </c>
      <c r="G969" s="50"/>
      <c r="H969" s="39">
        <v>7.6999999999999999E-2</v>
      </c>
      <c r="I969" s="36" t="str">
        <f>IF(F969="EUR",Tabelle13[[#This Row],[Betrag exkl. MwST.]]*Tabelle13[[#This Row],[MwSt. Satz]],"Rg. Nicht in EUR")</f>
        <v>Rg. Nicht in EUR</v>
      </c>
      <c r="J969" s="37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7">
        <f t="shared" si="28"/>
        <v>0</v>
      </c>
      <c r="L969" s="37">
        <f t="shared" si="29"/>
        <v>0</v>
      </c>
    </row>
    <row r="970" spans="2:12" x14ac:dyDescent="0.3">
      <c r="B970" s="42"/>
      <c r="C970" s="34"/>
      <c r="D970" s="34"/>
      <c r="E970" s="38"/>
      <c r="F970" s="35" t="s">
        <v>38</v>
      </c>
      <c r="G970" s="50"/>
      <c r="H970" s="39">
        <v>7.6999999999999999E-2</v>
      </c>
      <c r="I970" s="36" t="str">
        <f>IF(F970="EUR",Tabelle13[[#This Row],[Betrag exkl. MwST.]]*Tabelle13[[#This Row],[MwSt. Satz]],"Rg. Nicht in EUR")</f>
        <v>Rg. Nicht in EUR</v>
      </c>
      <c r="J970" s="37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7">
        <f t="shared" ref="K970:K999" si="30">H970*J970</f>
        <v>0</v>
      </c>
      <c r="L970" s="37">
        <f t="shared" ref="L970:L999" si="31">J970+K970</f>
        <v>0</v>
      </c>
    </row>
    <row r="971" spans="2:12" x14ac:dyDescent="0.3">
      <c r="B971" s="42"/>
      <c r="C971" s="34"/>
      <c r="D971" s="34"/>
      <c r="E971" s="38"/>
      <c r="F971" s="35" t="s">
        <v>38</v>
      </c>
      <c r="G971" s="50"/>
      <c r="H971" s="39">
        <v>7.6999999999999999E-2</v>
      </c>
      <c r="I971" s="36" t="str">
        <f>IF(F971="EUR",Tabelle13[[#This Row],[Betrag exkl. MwST.]]*Tabelle13[[#This Row],[MwSt. Satz]],"Rg. Nicht in EUR")</f>
        <v>Rg. Nicht in EUR</v>
      </c>
      <c r="J971" s="37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7">
        <f t="shared" si="30"/>
        <v>0</v>
      </c>
      <c r="L971" s="37">
        <f t="shared" si="31"/>
        <v>0</v>
      </c>
    </row>
    <row r="972" spans="2:12" x14ac:dyDescent="0.3">
      <c r="B972" s="42"/>
      <c r="C972" s="34"/>
      <c r="D972" s="34"/>
      <c r="E972" s="38"/>
      <c r="F972" s="35" t="s">
        <v>38</v>
      </c>
      <c r="G972" s="50"/>
      <c r="H972" s="39">
        <v>7.6999999999999999E-2</v>
      </c>
      <c r="I972" s="36" t="str">
        <f>IF(F972="EUR",Tabelle13[[#This Row],[Betrag exkl. MwST.]]*Tabelle13[[#This Row],[MwSt. Satz]],"Rg. Nicht in EUR")</f>
        <v>Rg. Nicht in EUR</v>
      </c>
      <c r="J972" s="37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7">
        <f t="shared" si="30"/>
        <v>0</v>
      </c>
      <c r="L972" s="37">
        <f t="shared" si="31"/>
        <v>0</v>
      </c>
    </row>
    <row r="973" spans="2:12" x14ac:dyDescent="0.3">
      <c r="B973" s="42"/>
      <c r="C973" s="34"/>
      <c r="D973" s="34"/>
      <c r="E973" s="38"/>
      <c r="F973" s="35" t="s">
        <v>38</v>
      </c>
      <c r="G973" s="50"/>
      <c r="H973" s="39">
        <v>7.6999999999999999E-2</v>
      </c>
      <c r="I973" s="36" t="str">
        <f>IF(F973="EUR",Tabelle13[[#This Row],[Betrag exkl. MwST.]]*Tabelle13[[#This Row],[MwSt. Satz]],"Rg. Nicht in EUR")</f>
        <v>Rg. Nicht in EUR</v>
      </c>
      <c r="J973" s="37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7">
        <f t="shared" si="30"/>
        <v>0</v>
      </c>
      <c r="L973" s="37">
        <f t="shared" si="31"/>
        <v>0</v>
      </c>
    </row>
    <row r="974" spans="2:12" x14ac:dyDescent="0.3">
      <c r="B974" s="42"/>
      <c r="C974" s="34"/>
      <c r="D974" s="34"/>
      <c r="E974" s="38"/>
      <c r="F974" s="35" t="s">
        <v>38</v>
      </c>
      <c r="G974" s="50"/>
      <c r="H974" s="39">
        <v>7.6999999999999999E-2</v>
      </c>
      <c r="I974" s="36" t="str">
        <f>IF(F974="EUR",Tabelle13[[#This Row],[Betrag exkl. MwST.]]*Tabelle13[[#This Row],[MwSt. Satz]],"Rg. Nicht in EUR")</f>
        <v>Rg. Nicht in EUR</v>
      </c>
      <c r="J974" s="37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7">
        <f t="shared" si="30"/>
        <v>0</v>
      </c>
      <c r="L974" s="37">
        <f t="shared" si="31"/>
        <v>0</v>
      </c>
    </row>
    <row r="975" spans="2:12" x14ac:dyDescent="0.3">
      <c r="B975" s="42"/>
      <c r="C975" s="34"/>
      <c r="D975" s="34"/>
      <c r="E975" s="38"/>
      <c r="F975" s="35" t="s">
        <v>38</v>
      </c>
      <c r="G975" s="50"/>
      <c r="H975" s="39">
        <v>7.6999999999999999E-2</v>
      </c>
      <c r="I975" s="36" t="str">
        <f>IF(F975="EUR",Tabelle13[[#This Row],[Betrag exkl. MwST.]]*Tabelle13[[#This Row],[MwSt. Satz]],"Rg. Nicht in EUR")</f>
        <v>Rg. Nicht in EUR</v>
      </c>
      <c r="J975" s="37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7">
        <f t="shared" si="30"/>
        <v>0</v>
      </c>
      <c r="L975" s="37">
        <f t="shared" si="31"/>
        <v>0</v>
      </c>
    </row>
    <row r="976" spans="2:12" x14ac:dyDescent="0.3">
      <c r="B976" s="42"/>
      <c r="C976" s="34"/>
      <c r="D976" s="34"/>
      <c r="E976" s="38"/>
      <c r="F976" s="35" t="s">
        <v>38</v>
      </c>
      <c r="G976" s="50"/>
      <c r="H976" s="39">
        <v>7.6999999999999999E-2</v>
      </c>
      <c r="I976" s="36" t="str">
        <f>IF(F976="EUR",Tabelle13[[#This Row],[Betrag exkl. MwST.]]*Tabelle13[[#This Row],[MwSt. Satz]],"Rg. Nicht in EUR")</f>
        <v>Rg. Nicht in EUR</v>
      </c>
      <c r="J976" s="37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7">
        <f t="shared" si="30"/>
        <v>0</v>
      </c>
      <c r="L976" s="37">
        <f t="shared" si="31"/>
        <v>0</v>
      </c>
    </row>
    <row r="977" spans="2:12" x14ac:dyDescent="0.3">
      <c r="B977" s="42"/>
      <c r="C977" s="34"/>
      <c r="D977" s="34"/>
      <c r="E977" s="38"/>
      <c r="F977" s="35" t="s">
        <v>38</v>
      </c>
      <c r="G977" s="50"/>
      <c r="H977" s="39">
        <v>7.6999999999999999E-2</v>
      </c>
      <c r="I977" s="36" t="str">
        <f>IF(F977="EUR",Tabelle13[[#This Row],[Betrag exkl. MwST.]]*Tabelle13[[#This Row],[MwSt. Satz]],"Rg. Nicht in EUR")</f>
        <v>Rg. Nicht in EUR</v>
      </c>
      <c r="J977" s="37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7">
        <f t="shared" si="30"/>
        <v>0</v>
      </c>
      <c r="L977" s="37">
        <f t="shared" si="31"/>
        <v>0</v>
      </c>
    </row>
    <row r="978" spans="2:12" x14ac:dyDescent="0.3">
      <c r="B978" s="42"/>
      <c r="C978" s="34"/>
      <c r="D978" s="34"/>
      <c r="E978" s="38"/>
      <c r="F978" s="35" t="s">
        <v>38</v>
      </c>
      <c r="G978" s="50"/>
      <c r="H978" s="39">
        <v>7.6999999999999999E-2</v>
      </c>
      <c r="I978" s="36" t="str">
        <f>IF(F978="EUR",Tabelle13[[#This Row],[Betrag exkl. MwST.]]*Tabelle13[[#This Row],[MwSt. Satz]],"Rg. Nicht in EUR")</f>
        <v>Rg. Nicht in EUR</v>
      </c>
      <c r="J978" s="37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7">
        <f t="shared" si="30"/>
        <v>0</v>
      </c>
      <c r="L978" s="37">
        <f t="shared" si="31"/>
        <v>0</v>
      </c>
    </row>
    <row r="979" spans="2:12" x14ac:dyDescent="0.3">
      <c r="B979" s="42"/>
      <c r="C979" s="34"/>
      <c r="D979" s="34"/>
      <c r="E979" s="38"/>
      <c r="F979" s="35" t="s">
        <v>38</v>
      </c>
      <c r="G979" s="50"/>
      <c r="H979" s="39">
        <v>7.6999999999999999E-2</v>
      </c>
      <c r="I979" s="36" t="str">
        <f>IF(F979="EUR",Tabelle13[[#This Row],[Betrag exkl. MwST.]]*Tabelle13[[#This Row],[MwSt. Satz]],"Rg. Nicht in EUR")</f>
        <v>Rg. Nicht in EUR</v>
      </c>
      <c r="J979" s="37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7">
        <f t="shared" si="30"/>
        <v>0</v>
      </c>
      <c r="L979" s="37">
        <f t="shared" si="31"/>
        <v>0</v>
      </c>
    </row>
    <row r="980" spans="2:12" x14ac:dyDescent="0.3">
      <c r="B980" s="42"/>
      <c r="C980" s="34"/>
      <c r="D980" s="34"/>
      <c r="E980" s="38"/>
      <c r="F980" s="35" t="s">
        <v>38</v>
      </c>
      <c r="G980" s="50"/>
      <c r="H980" s="39">
        <v>7.6999999999999999E-2</v>
      </c>
      <c r="I980" s="36" t="str">
        <f>IF(F980="EUR",Tabelle13[[#This Row],[Betrag exkl. MwST.]]*Tabelle13[[#This Row],[MwSt. Satz]],"Rg. Nicht in EUR")</f>
        <v>Rg. Nicht in EUR</v>
      </c>
      <c r="J980" s="37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7">
        <f t="shared" si="30"/>
        <v>0</v>
      </c>
      <c r="L980" s="37">
        <f t="shared" si="31"/>
        <v>0</v>
      </c>
    </row>
    <row r="981" spans="2:12" x14ac:dyDescent="0.3">
      <c r="B981" s="42"/>
      <c r="C981" s="34"/>
      <c r="D981" s="34"/>
      <c r="E981" s="38"/>
      <c r="F981" s="35" t="s">
        <v>38</v>
      </c>
      <c r="G981" s="50"/>
      <c r="H981" s="39">
        <v>7.6999999999999999E-2</v>
      </c>
      <c r="I981" s="36" t="str">
        <f>IF(F981="EUR",Tabelle13[[#This Row],[Betrag exkl. MwST.]]*Tabelle13[[#This Row],[MwSt. Satz]],"Rg. Nicht in EUR")</f>
        <v>Rg. Nicht in EUR</v>
      </c>
      <c r="J981" s="37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7">
        <f t="shared" si="30"/>
        <v>0</v>
      </c>
      <c r="L981" s="37">
        <f t="shared" si="31"/>
        <v>0</v>
      </c>
    </row>
    <row r="982" spans="2:12" x14ac:dyDescent="0.3">
      <c r="B982" s="42"/>
      <c r="C982" s="34"/>
      <c r="D982" s="34"/>
      <c r="E982" s="38"/>
      <c r="F982" s="35" t="s">
        <v>38</v>
      </c>
      <c r="G982" s="50"/>
      <c r="H982" s="39">
        <v>7.6999999999999999E-2</v>
      </c>
      <c r="I982" s="36" t="str">
        <f>IF(F982="EUR",Tabelle13[[#This Row],[Betrag exkl. MwST.]]*Tabelle13[[#This Row],[MwSt. Satz]],"Rg. Nicht in EUR")</f>
        <v>Rg. Nicht in EUR</v>
      </c>
      <c r="J982" s="37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7">
        <f t="shared" si="30"/>
        <v>0</v>
      </c>
      <c r="L982" s="37">
        <f t="shared" si="31"/>
        <v>0</v>
      </c>
    </row>
    <row r="983" spans="2:12" x14ac:dyDescent="0.3">
      <c r="B983" s="42"/>
      <c r="C983" s="34"/>
      <c r="D983" s="34"/>
      <c r="E983" s="38"/>
      <c r="F983" s="35" t="s">
        <v>38</v>
      </c>
      <c r="G983" s="50"/>
      <c r="H983" s="39">
        <v>7.6999999999999999E-2</v>
      </c>
      <c r="I983" s="36" t="str">
        <f>IF(F983="EUR",Tabelle13[[#This Row],[Betrag exkl. MwST.]]*Tabelle13[[#This Row],[MwSt. Satz]],"Rg. Nicht in EUR")</f>
        <v>Rg. Nicht in EUR</v>
      </c>
      <c r="J983" s="37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7">
        <f t="shared" si="30"/>
        <v>0</v>
      </c>
      <c r="L983" s="37">
        <f t="shared" si="31"/>
        <v>0</v>
      </c>
    </row>
    <row r="984" spans="2:12" x14ac:dyDescent="0.3">
      <c r="B984" s="42"/>
      <c r="C984" s="34"/>
      <c r="D984" s="34"/>
      <c r="E984" s="38"/>
      <c r="F984" s="35" t="s">
        <v>38</v>
      </c>
      <c r="G984" s="50"/>
      <c r="H984" s="39">
        <v>7.6999999999999999E-2</v>
      </c>
      <c r="I984" s="36" t="str">
        <f>IF(F984="EUR",Tabelle13[[#This Row],[Betrag exkl. MwST.]]*Tabelle13[[#This Row],[MwSt. Satz]],"Rg. Nicht in EUR")</f>
        <v>Rg. Nicht in EUR</v>
      </c>
      <c r="J984" s="37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7">
        <f t="shared" si="30"/>
        <v>0</v>
      </c>
      <c r="L984" s="37">
        <f t="shared" si="31"/>
        <v>0</v>
      </c>
    </row>
    <row r="985" spans="2:12" x14ac:dyDescent="0.3">
      <c r="B985" s="42"/>
      <c r="C985" s="34"/>
      <c r="D985" s="34"/>
      <c r="E985" s="38"/>
      <c r="F985" s="35" t="s">
        <v>38</v>
      </c>
      <c r="G985" s="50"/>
      <c r="H985" s="39">
        <v>7.6999999999999999E-2</v>
      </c>
      <c r="I985" s="36" t="str">
        <f>IF(F985="EUR",Tabelle13[[#This Row],[Betrag exkl. MwST.]]*Tabelle13[[#This Row],[MwSt. Satz]],"Rg. Nicht in EUR")</f>
        <v>Rg. Nicht in EUR</v>
      </c>
      <c r="J985" s="37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7">
        <f t="shared" si="30"/>
        <v>0</v>
      </c>
      <c r="L985" s="37">
        <f t="shared" si="31"/>
        <v>0</v>
      </c>
    </row>
    <row r="986" spans="2:12" x14ac:dyDescent="0.3">
      <c r="B986" s="42"/>
      <c r="C986" s="34"/>
      <c r="D986" s="34"/>
      <c r="E986" s="38"/>
      <c r="F986" s="35" t="s">
        <v>38</v>
      </c>
      <c r="G986" s="50"/>
      <c r="H986" s="39">
        <v>7.6999999999999999E-2</v>
      </c>
      <c r="I986" s="36" t="str">
        <f>IF(F986="EUR",Tabelle13[[#This Row],[Betrag exkl. MwST.]]*Tabelle13[[#This Row],[MwSt. Satz]],"Rg. Nicht in EUR")</f>
        <v>Rg. Nicht in EUR</v>
      </c>
      <c r="J986" s="37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7">
        <f t="shared" si="30"/>
        <v>0</v>
      </c>
      <c r="L986" s="37">
        <f t="shared" si="31"/>
        <v>0</v>
      </c>
    </row>
    <row r="987" spans="2:12" x14ac:dyDescent="0.3">
      <c r="B987" s="42"/>
      <c r="C987" s="34"/>
      <c r="D987" s="34"/>
      <c r="E987" s="38"/>
      <c r="F987" s="35" t="s">
        <v>38</v>
      </c>
      <c r="G987" s="50"/>
      <c r="H987" s="39">
        <v>7.6999999999999999E-2</v>
      </c>
      <c r="I987" s="36" t="str">
        <f>IF(F987="EUR",Tabelle13[[#This Row],[Betrag exkl. MwST.]]*Tabelle13[[#This Row],[MwSt. Satz]],"Rg. Nicht in EUR")</f>
        <v>Rg. Nicht in EUR</v>
      </c>
      <c r="J987" s="37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7">
        <f t="shared" si="30"/>
        <v>0</v>
      </c>
      <c r="L987" s="37">
        <f t="shared" si="31"/>
        <v>0</v>
      </c>
    </row>
    <row r="988" spans="2:12" x14ac:dyDescent="0.3">
      <c r="B988" s="42"/>
      <c r="C988" s="34"/>
      <c r="D988" s="34"/>
      <c r="E988" s="38"/>
      <c r="F988" s="35" t="s">
        <v>38</v>
      </c>
      <c r="G988" s="50"/>
      <c r="H988" s="39">
        <v>7.6999999999999999E-2</v>
      </c>
      <c r="I988" s="36" t="str">
        <f>IF(F988="EUR",Tabelle13[[#This Row],[Betrag exkl. MwST.]]*Tabelle13[[#This Row],[MwSt. Satz]],"Rg. Nicht in EUR")</f>
        <v>Rg. Nicht in EUR</v>
      </c>
      <c r="J988" s="37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7">
        <f t="shared" si="30"/>
        <v>0</v>
      </c>
      <c r="L988" s="37">
        <f t="shared" si="31"/>
        <v>0</v>
      </c>
    </row>
    <row r="989" spans="2:12" x14ac:dyDescent="0.3">
      <c r="B989" s="42"/>
      <c r="C989" s="34"/>
      <c r="D989" s="34"/>
      <c r="E989" s="38"/>
      <c r="F989" s="35" t="s">
        <v>38</v>
      </c>
      <c r="G989" s="50"/>
      <c r="H989" s="39">
        <v>7.6999999999999999E-2</v>
      </c>
      <c r="I989" s="36" t="str">
        <f>IF(F989="EUR",Tabelle13[[#This Row],[Betrag exkl. MwST.]]*Tabelle13[[#This Row],[MwSt. Satz]],"Rg. Nicht in EUR")</f>
        <v>Rg. Nicht in EUR</v>
      </c>
      <c r="J989" s="37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7">
        <f t="shared" si="30"/>
        <v>0</v>
      </c>
      <c r="L989" s="37">
        <f t="shared" si="31"/>
        <v>0</v>
      </c>
    </row>
    <row r="990" spans="2:12" x14ac:dyDescent="0.3">
      <c r="B990" s="42"/>
      <c r="C990" s="34"/>
      <c r="D990" s="34"/>
      <c r="E990" s="38"/>
      <c r="F990" s="35" t="s">
        <v>38</v>
      </c>
      <c r="G990" s="50"/>
      <c r="H990" s="39">
        <v>7.6999999999999999E-2</v>
      </c>
      <c r="I990" s="36" t="str">
        <f>IF(F990="EUR",Tabelle13[[#This Row],[Betrag exkl. MwST.]]*Tabelle13[[#This Row],[MwSt. Satz]],"Rg. Nicht in EUR")</f>
        <v>Rg. Nicht in EUR</v>
      </c>
      <c r="J990" s="37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7">
        <f t="shared" si="30"/>
        <v>0</v>
      </c>
      <c r="L990" s="37">
        <f t="shared" si="31"/>
        <v>0</v>
      </c>
    </row>
    <row r="991" spans="2:12" x14ac:dyDescent="0.3">
      <c r="B991" s="42"/>
      <c r="C991" s="34"/>
      <c r="D991" s="34"/>
      <c r="E991" s="38"/>
      <c r="F991" s="35" t="s">
        <v>38</v>
      </c>
      <c r="G991" s="50"/>
      <c r="H991" s="39">
        <v>7.6999999999999999E-2</v>
      </c>
      <c r="I991" s="36" t="str">
        <f>IF(F991="EUR",Tabelle13[[#This Row],[Betrag exkl. MwST.]]*Tabelle13[[#This Row],[MwSt. Satz]],"Rg. Nicht in EUR")</f>
        <v>Rg. Nicht in EUR</v>
      </c>
      <c r="J991" s="37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7">
        <f t="shared" si="30"/>
        <v>0</v>
      </c>
      <c r="L991" s="37">
        <f t="shared" si="31"/>
        <v>0</v>
      </c>
    </row>
    <row r="992" spans="2:12" x14ac:dyDescent="0.3">
      <c r="B992" s="42"/>
      <c r="C992" s="34"/>
      <c r="D992" s="34"/>
      <c r="E992" s="38"/>
      <c r="F992" s="35" t="s">
        <v>38</v>
      </c>
      <c r="G992" s="50"/>
      <c r="H992" s="39">
        <v>7.6999999999999999E-2</v>
      </c>
      <c r="I992" s="36" t="str">
        <f>IF(F992="EUR",Tabelle13[[#This Row],[Betrag exkl. MwST.]]*Tabelle13[[#This Row],[MwSt. Satz]],"Rg. Nicht in EUR")</f>
        <v>Rg. Nicht in EUR</v>
      </c>
      <c r="J992" s="37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7">
        <f t="shared" si="30"/>
        <v>0</v>
      </c>
      <c r="L992" s="37">
        <f t="shared" si="31"/>
        <v>0</v>
      </c>
    </row>
    <row r="993" spans="2:12" x14ac:dyDescent="0.3">
      <c r="B993" s="42"/>
      <c r="C993" s="34"/>
      <c r="D993" s="34"/>
      <c r="E993" s="38"/>
      <c r="F993" s="35" t="s">
        <v>38</v>
      </c>
      <c r="G993" s="50"/>
      <c r="H993" s="39">
        <v>7.6999999999999999E-2</v>
      </c>
      <c r="I993" s="36" t="str">
        <f>IF(F993="EUR",Tabelle13[[#This Row],[Betrag exkl. MwST.]]*Tabelle13[[#This Row],[MwSt. Satz]],"Rg. Nicht in EUR")</f>
        <v>Rg. Nicht in EUR</v>
      </c>
      <c r="J993" s="37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7">
        <f t="shared" si="30"/>
        <v>0</v>
      </c>
      <c r="L993" s="37">
        <f t="shared" si="31"/>
        <v>0</v>
      </c>
    </row>
    <row r="994" spans="2:12" x14ac:dyDescent="0.3">
      <c r="B994" s="42"/>
      <c r="C994" s="34"/>
      <c r="D994" s="34"/>
      <c r="E994" s="38"/>
      <c r="F994" s="35" t="s">
        <v>38</v>
      </c>
      <c r="G994" s="50"/>
      <c r="H994" s="39">
        <v>7.6999999999999999E-2</v>
      </c>
      <c r="I994" s="36" t="str">
        <f>IF(F994="EUR",Tabelle13[[#This Row],[Betrag exkl. MwST.]]*Tabelle13[[#This Row],[MwSt. Satz]],"Rg. Nicht in EUR")</f>
        <v>Rg. Nicht in EUR</v>
      </c>
      <c r="J994" s="37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7">
        <f t="shared" si="30"/>
        <v>0</v>
      </c>
      <c r="L994" s="37">
        <f t="shared" si="31"/>
        <v>0</v>
      </c>
    </row>
    <row r="995" spans="2:12" x14ac:dyDescent="0.3">
      <c r="B995" s="42"/>
      <c r="C995" s="34"/>
      <c r="D995" s="34"/>
      <c r="E995" s="38"/>
      <c r="F995" s="35" t="s">
        <v>38</v>
      </c>
      <c r="G995" s="50"/>
      <c r="H995" s="39">
        <v>7.6999999999999999E-2</v>
      </c>
      <c r="I995" s="36" t="str">
        <f>IF(F995="EUR",Tabelle13[[#This Row],[Betrag exkl. MwST.]]*Tabelle13[[#This Row],[MwSt. Satz]],"Rg. Nicht in EUR")</f>
        <v>Rg. Nicht in EUR</v>
      </c>
      <c r="J995" s="37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7">
        <f t="shared" si="30"/>
        <v>0</v>
      </c>
      <c r="L995" s="37">
        <f t="shared" si="31"/>
        <v>0</v>
      </c>
    </row>
    <row r="996" spans="2:12" x14ac:dyDescent="0.3">
      <c r="B996" s="42"/>
      <c r="C996" s="34"/>
      <c r="D996" s="34"/>
      <c r="E996" s="38"/>
      <c r="F996" s="35" t="s">
        <v>38</v>
      </c>
      <c r="G996" s="50"/>
      <c r="H996" s="39">
        <v>7.6999999999999999E-2</v>
      </c>
      <c r="I996" s="36" t="str">
        <f>IF(F996="EUR",Tabelle13[[#This Row],[Betrag exkl. MwST.]]*Tabelle13[[#This Row],[MwSt. Satz]],"Rg. Nicht in EUR")</f>
        <v>Rg. Nicht in EUR</v>
      </c>
      <c r="J996" s="37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7">
        <f t="shared" si="30"/>
        <v>0</v>
      </c>
      <c r="L996" s="37">
        <f t="shared" si="31"/>
        <v>0</v>
      </c>
    </row>
    <row r="997" spans="2:12" x14ac:dyDescent="0.3">
      <c r="B997" s="42"/>
      <c r="C997" s="34"/>
      <c r="D997" s="34"/>
      <c r="E997" s="38"/>
      <c r="F997" s="35" t="s">
        <v>38</v>
      </c>
      <c r="G997" s="50"/>
      <c r="H997" s="39">
        <v>7.6999999999999999E-2</v>
      </c>
      <c r="I997" s="36" t="str">
        <f>IF(F997="EUR",Tabelle13[[#This Row],[Betrag exkl. MwST.]]*Tabelle13[[#This Row],[MwSt. Satz]],"Rg. Nicht in EUR")</f>
        <v>Rg. Nicht in EUR</v>
      </c>
      <c r="J997" s="37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7">
        <f t="shared" si="30"/>
        <v>0</v>
      </c>
      <c r="L997" s="37">
        <f t="shared" si="31"/>
        <v>0</v>
      </c>
    </row>
    <row r="998" spans="2:12" x14ac:dyDescent="0.3">
      <c r="B998" s="42"/>
      <c r="C998" s="34"/>
      <c r="D998" s="34"/>
      <c r="E998" s="38"/>
      <c r="F998" s="35" t="s">
        <v>38</v>
      </c>
      <c r="G998" s="50"/>
      <c r="H998" s="39">
        <v>7.6999999999999999E-2</v>
      </c>
      <c r="I998" s="36" t="str">
        <f>IF(F998="EUR",Tabelle13[[#This Row],[Betrag exkl. MwST.]]*Tabelle13[[#This Row],[MwSt. Satz]],"Rg. Nicht in EUR")</f>
        <v>Rg. Nicht in EUR</v>
      </c>
      <c r="J998" s="37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7">
        <f t="shared" si="30"/>
        <v>0</v>
      </c>
      <c r="L998" s="37">
        <f t="shared" si="31"/>
        <v>0</v>
      </c>
    </row>
    <row r="999" spans="2:12" ht="16.5" thickBot="1" x14ac:dyDescent="0.35">
      <c r="B999" s="43"/>
      <c r="C999" s="44"/>
      <c r="D999" s="44"/>
      <c r="E999" s="45"/>
      <c r="F999" s="52" t="s">
        <v>38</v>
      </c>
      <c r="G999" s="62"/>
      <c r="H999" s="46">
        <v>7.6999999999999999E-2</v>
      </c>
      <c r="I999" s="47" t="str">
        <f>IF(F999="EUR",Tabelle13[[#This Row],[Betrag exkl. MwST.]]*Tabelle13[[#This Row],[MwSt. Satz]],"Rg. Nicht in EUR")</f>
        <v>Rg. Nicht in EUR</v>
      </c>
      <c r="J999" s="48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8">
        <f t="shared" si="30"/>
        <v>0</v>
      </c>
      <c r="L999" s="48">
        <f t="shared" si="31"/>
        <v>0</v>
      </c>
    </row>
  </sheetData>
  <sheetProtection algorithmName="SHA-512" hashValue="XNjRREDmFD5zd+fscZp8WAr7g3dSV/PerOJGhomhdWqqXf10sEy99f6s4DW4i8fXxTWyNgQCnaCNkS20OO8djA==" saltValue="ipvhlNXTqU4c3LmuqgKTDA==" spinCount="100000" sheet="1" objects="1" scenarios="1" selectLockedCells="1"/>
  <protectedRanges>
    <protectedRange sqref="B10:H999" name="Bereich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100-000000000000}">
      <formula1>"EUR,CHF"</formula1>
    </dataValidation>
    <dataValidation type="date" allowBlank="1" showInputMessage="1" showErrorMessage="1" errorTitle="Falsche Periode" error="Das Rechnungsdatum muss zwischen dem 01.01.2020 und dem 31.03.2020 liegen." sqref="B10:B999" xr:uid="{940A4A43-33FE-4BEA-9CEE-89A771856603}">
      <formula1>44197</formula1>
      <formula2>44286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Vorsteuern'!C2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11" t="s">
        <v>62</v>
      </c>
      <c r="J4" s="49"/>
      <c r="K4" s="49"/>
    </row>
    <row r="5" spans="2:12" ht="17.25" thickBot="1" x14ac:dyDescent="0.35">
      <c r="B5" s="5"/>
      <c r="F5" s="77" t="s">
        <v>59</v>
      </c>
      <c r="G5" s="78"/>
      <c r="H5" s="79"/>
      <c r="J5" s="49"/>
      <c r="K5" s="49"/>
    </row>
    <row r="6" spans="2:12" ht="20.25" thickBot="1" x14ac:dyDescent="0.4">
      <c r="B6" s="74" t="s">
        <v>27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51</v>
      </c>
      <c r="G9" s="54" t="s">
        <v>53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38</v>
      </c>
      <c r="G10" s="50"/>
      <c r="H10" s="39">
        <v>2.5000000000000001E-2</v>
      </c>
      <c r="I10" s="51" t="str">
        <f>IF(F10="EUR",G10*H10,"Rg. nicht in EUR")</f>
        <v>Rg. nicht in EUR</v>
      </c>
      <c r="J10" s="37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38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38</v>
      </c>
      <c r="G12" s="50"/>
      <c r="H12" s="39">
        <v>3.6999999999999998E-2</v>
      </c>
      <c r="I12" s="51" t="str">
        <f t="shared" si="2"/>
        <v>Rg. nicht in EUR</v>
      </c>
      <c r="J12" s="37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38</v>
      </c>
      <c r="G13" s="50"/>
      <c r="H13" s="39">
        <v>3.6999999999999998E-2</v>
      </c>
      <c r="I13" s="51" t="str">
        <f t="shared" si="2"/>
        <v>Rg. nicht in EUR</v>
      </c>
      <c r="J13" s="37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38</v>
      </c>
      <c r="G14" s="50"/>
      <c r="H14" s="39">
        <v>3.6999999999999998E-2</v>
      </c>
      <c r="I14" s="51" t="str">
        <f t="shared" si="2"/>
        <v>Rg. nicht in EUR</v>
      </c>
      <c r="J14" s="37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38</v>
      </c>
      <c r="G15" s="50"/>
      <c r="H15" s="39">
        <v>3.6999999999999998E-2</v>
      </c>
      <c r="I15" s="51" t="str">
        <f t="shared" si="2"/>
        <v>Rg. nicht in EUR</v>
      </c>
      <c r="J15" s="37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38</v>
      </c>
      <c r="G16" s="50"/>
      <c r="H16" s="39">
        <v>3.6999999999999998E-2</v>
      </c>
      <c r="I16" s="51" t="str">
        <f t="shared" si="2"/>
        <v>Rg. nicht in EUR</v>
      </c>
      <c r="J16" s="37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38</v>
      </c>
      <c r="G17" s="50"/>
      <c r="H17" s="39">
        <v>3.6999999999999998E-2</v>
      </c>
      <c r="I17" s="51" t="str">
        <f t="shared" si="2"/>
        <v>Rg. nicht in EUR</v>
      </c>
      <c r="J17" s="37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38</v>
      </c>
      <c r="G18" s="50"/>
      <c r="H18" s="39">
        <v>3.6999999999999998E-2</v>
      </c>
      <c r="I18" s="51" t="str">
        <f t="shared" si="2"/>
        <v>Rg. nicht in EUR</v>
      </c>
      <c r="J18" s="37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38</v>
      </c>
      <c r="G19" s="50"/>
      <c r="H19" s="39">
        <v>3.6999999999999998E-2</v>
      </c>
      <c r="I19" s="51" t="str">
        <f t="shared" si="2"/>
        <v>Rg. nicht in EUR</v>
      </c>
      <c r="J19" s="37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38</v>
      </c>
      <c r="G20" s="50"/>
      <c r="H20" s="39">
        <v>3.6999999999999998E-2</v>
      </c>
      <c r="I20" s="51" t="str">
        <f t="shared" si="2"/>
        <v>Rg. nicht in EUR</v>
      </c>
      <c r="J20" s="37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38</v>
      </c>
      <c r="G21" s="50"/>
      <c r="H21" s="39">
        <v>3.6999999999999998E-2</v>
      </c>
      <c r="I21" s="51" t="str">
        <f t="shared" si="2"/>
        <v>Rg. nicht in EUR</v>
      </c>
      <c r="J21" s="37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38</v>
      </c>
      <c r="G22" s="50"/>
      <c r="H22" s="39">
        <v>3.6999999999999998E-2</v>
      </c>
      <c r="I22" s="51" t="str">
        <f t="shared" si="2"/>
        <v>Rg. nicht in EUR</v>
      </c>
      <c r="J22" s="37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38</v>
      </c>
      <c r="G23" s="50"/>
      <c r="H23" s="39">
        <v>3.6999999999999998E-2</v>
      </c>
      <c r="I23" s="51" t="str">
        <f t="shared" si="2"/>
        <v>Rg. nicht in EUR</v>
      </c>
      <c r="J23" s="37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38</v>
      </c>
      <c r="G24" s="50"/>
      <c r="H24" s="39">
        <v>3.6999999999999998E-2</v>
      </c>
      <c r="I24" s="51" t="str">
        <f t="shared" si="2"/>
        <v>Rg. nicht in EUR</v>
      </c>
      <c r="J24" s="37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38</v>
      </c>
      <c r="G25" s="50"/>
      <c r="H25" s="39">
        <v>3.6999999999999998E-2</v>
      </c>
      <c r="I25" s="51" t="str">
        <f t="shared" si="2"/>
        <v>Rg. nicht in EUR</v>
      </c>
      <c r="J25" s="37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38</v>
      </c>
      <c r="G26" s="50"/>
      <c r="H26" s="39">
        <v>3.6999999999999998E-2</v>
      </c>
      <c r="I26" s="51" t="str">
        <f t="shared" si="2"/>
        <v>Rg. nicht in EUR</v>
      </c>
      <c r="J26" s="37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38</v>
      </c>
      <c r="G27" s="50"/>
      <c r="H27" s="39">
        <v>3.6999999999999998E-2</v>
      </c>
      <c r="I27" s="51" t="str">
        <f t="shared" si="2"/>
        <v>Rg. nicht in EUR</v>
      </c>
      <c r="J27" s="37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38</v>
      </c>
      <c r="G28" s="50"/>
      <c r="H28" s="39">
        <v>3.6999999999999998E-2</v>
      </c>
      <c r="I28" s="51" t="str">
        <f t="shared" si="2"/>
        <v>Rg. nicht in EUR</v>
      </c>
      <c r="J28" s="37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38</v>
      </c>
      <c r="G29" s="50"/>
      <c r="H29" s="39">
        <v>3.6999999999999998E-2</v>
      </c>
      <c r="I29" s="51" t="str">
        <f t="shared" si="2"/>
        <v>Rg. nicht in EUR</v>
      </c>
      <c r="J29" s="37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38</v>
      </c>
      <c r="G30" s="50"/>
      <c r="H30" s="39">
        <v>3.6999999999999998E-2</v>
      </c>
      <c r="I30" s="51" t="str">
        <f t="shared" si="2"/>
        <v>Rg. nicht in EUR</v>
      </c>
      <c r="J30" s="37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38</v>
      </c>
      <c r="G31" s="50"/>
      <c r="H31" s="39">
        <v>3.6999999999999998E-2</v>
      </c>
      <c r="I31" s="51" t="str">
        <f t="shared" si="2"/>
        <v>Rg. nicht in EUR</v>
      </c>
      <c r="J31" s="37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38</v>
      </c>
      <c r="G32" s="50"/>
      <c r="H32" s="39">
        <v>3.6999999999999998E-2</v>
      </c>
      <c r="I32" s="51" t="str">
        <f t="shared" si="2"/>
        <v>Rg. nicht in EUR</v>
      </c>
      <c r="J32" s="37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38</v>
      </c>
      <c r="G33" s="50"/>
      <c r="H33" s="39">
        <v>3.6999999999999998E-2</v>
      </c>
      <c r="I33" s="51" t="str">
        <f t="shared" si="2"/>
        <v>Rg. nicht in EUR</v>
      </c>
      <c r="J33" s="37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38</v>
      </c>
      <c r="G34" s="50"/>
      <c r="H34" s="39">
        <v>3.6999999999999998E-2</v>
      </c>
      <c r="I34" s="51" t="str">
        <f t="shared" si="2"/>
        <v>Rg. nicht in EUR</v>
      </c>
      <c r="J34" s="37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38</v>
      </c>
      <c r="G35" s="50"/>
      <c r="H35" s="39">
        <v>3.6999999999999998E-2</v>
      </c>
      <c r="I35" s="51" t="str">
        <f t="shared" si="2"/>
        <v>Rg. nicht in EUR</v>
      </c>
      <c r="J35" s="37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38</v>
      </c>
      <c r="G36" s="50"/>
      <c r="H36" s="39">
        <v>3.6999999999999998E-2</v>
      </c>
      <c r="I36" s="51" t="str">
        <f t="shared" si="2"/>
        <v>Rg. nicht in EUR</v>
      </c>
      <c r="J36" s="37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38</v>
      </c>
      <c r="G37" s="50"/>
      <c r="H37" s="39">
        <v>3.6999999999999998E-2</v>
      </c>
      <c r="I37" s="51" t="str">
        <f t="shared" si="2"/>
        <v>Rg. nicht in EUR</v>
      </c>
      <c r="J37" s="37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38</v>
      </c>
      <c r="G38" s="50"/>
      <c r="H38" s="39">
        <v>3.6999999999999998E-2</v>
      </c>
      <c r="I38" s="51" t="str">
        <f t="shared" si="2"/>
        <v>Rg. nicht in EUR</v>
      </c>
      <c r="J38" s="37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38</v>
      </c>
      <c r="G39" s="50"/>
      <c r="H39" s="39">
        <v>3.6999999999999998E-2</v>
      </c>
      <c r="I39" s="51" t="str">
        <f t="shared" si="2"/>
        <v>Rg. nicht in EUR</v>
      </c>
      <c r="J39" s="37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38</v>
      </c>
      <c r="G40" s="50"/>
      <c r="H40" s="39">
        <v>3.6999999999999998E-2</v>
      </c>
      <c r="I40" s="51" t="str">
        <f t="shared" si="2"/>
        <v>Rg. nicht in EUR</v>
      </c>
      <c r="J40" s="37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38</v>
      </c>
      <c r="G41" s="50"/>
      <c r="H41" s="39">
        <v>3.6999999999999998E-2</v>
      </c>
      <c r="I41" s="51" t="str">
        <f t="shared" si="2"/>
        <v>Rg. nicht in EUR</v>
      </c>
      <c r="J41" s="37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38</v>
      </c>
      <c r="G42" s="50"/>
      <c r="H42" s="39">
        <v>3.6999999999999998E-2</v>
      </c>
      <c r="I42" s="51" t="str">
        <f t="shared" si="2"/>
        <v>Rg. nicht in EUR</v>
      </c>
      <c r="J42" s="37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38</v>
      </c>
      <c r="G43" s="50"/>
      <c r="H43" s="39">
        <v>3.6999999999999998E-2</v>
      </c>
      <c r="I43" s="51" t="str">
        <f t="shared" si="2"/>
        <v>Rg. nicht in EUR</v>
      </c>
      <c r="J43" s="37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38</v>
      </c>
      <c r="G44" s="50"/>
      <c r="H44" s="39">
        <v>3.6999999999999998E-2</v>
      </c>
      <c r="I44" s="51" t="str">
        <f t="shared" si="2"/>
        <v>Rg. nicht in EUR</v>
      </c>
      <c r="J44" s="37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38</v>
      </c>
      <c r="G45" s="50"/>
      <c r="H45" s="39">
        <v>3.6999999999999998E-2</v>
      </c>
      <c r="I45" s="51" t="str">
        <f t="shared" si="2"/>
        <v>Rg. nicht in EUR</v>
      </c>
      <c r="J45" s="37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38</v>
      </c>
      <c r="G46" s="50"/>
      <c r="H46" s="39">
        <v>3.6999999999999998E-2</v>
      </c>
      <c r="I46" s="51" t="str">
        <f t="shared" si="2"/>
        <v>Rg. nicht in EUR</v>
      </c>
      <c r="J46" s="37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38</v>
      </c>
      <c r="G47" s="50"/>
      <c r="H47" s="39">
        <v>3.6999999999999998E-2</v>
      </c>
      <c r="I47" s="51" t="str">
        <f t="shared" si="2"/>
        <v>Rg. nicht in EUR</v>
      </c>
      <c r="J47" s="37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38</v>
      </c>
      <c r="G48" s="50"/>
      <c r="H48" s="39">
        <v>3.6999999999999998E-2</v>
      </c>
      <c r="I48" s="51" t="str">
        <f t="shared" si="2"/>
        <v>Rg. nicht in EUR</v>
      </c>
      <c r="J48" s="37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38</v>
      </c>
      <c r="G49" s="50"/>
      <c r="H49" s="39">
        <v>3.6999999999999998E-2</v>
      </c>
      <c r="I49" s="51" t="str">
        <f t="shared" si="2"/>
        <v>Rg. nicht in EUR</v>
      </c>
      <c r="J49" s="37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38</v>
      </c>
      <c r="G50" s="50"/>
      <c r="H50" s="39">
        <v>3.6999999999999998E-2</v>
      </c>
      <c r="I50" s="51" t="str">
        <f t="shared" si="2"/>
        <v>Rg. nicht in EUR</v>
      </c>
      <c r="J50" s="37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38</v>
      </c>
      <c r="G51" s="50"/>
      <c r="H51" s="39">
        <v>3.6999999999999998E-2</v>
      </c>
      <c r="I51" s="51" t="str">
        <f t="shared" si="2"/>
        <v>Rg. nicht in EUR</v>
      </c>
      <c r="J51" s="37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38</v>
      </c>
      <c r="G52" s="50"/>
      <c r="H52" s="39">
        <v>3.6999999999999998E-2</v>
      </c>
      <c r="I52" s="51" t="str">
        <f t="shared" si="2"/>
        <v>Rg. nicht in EUR</v>
      </c>
      <c r="J52" s="37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38</v>
      </c>
      <c r="G53" s="50"/>
      <c r="H53" s="39">
        <v>3.6999999999999998E-2</v>
      </c>
      <c r="I53" s="51" t="str">
        <f t="shared" si="2"/>
        <v>Rg. nicht in EUR</v>
      </c>
      <c r="J53" s="37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38</v>
      </c>
      <c r="G54" s="50"/>
      <c r="H54" s="39">
        <v>3.6999999999999998E-2</v>
      </c>
      <c r="I54" s="51" t="str">
        <f t="shared" si="2"/>
        <v>Rg. nicht in EUR</v>
      </c>
      <c r="J54" s="37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38</v>
      </c>
      <c r="G55" s="50"/>
      <c r="H55" s="39">
        <v>3.6999999999999998E-2</v>
      </c>
      <c r="I55" s="51" t="str">
        <f t="shared" si="2"/>
        <v>Rg. nicht in EUR</v>
      </c>
      <c r="J55" s="37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38</v>
      </c>
      <c r="G56" s="50"/>
      <c r="H56" s="39">
        <v>3.6999999999999998E-2</v>
      </c>
      <c r="I56" s="51" t="str">
        <f t="shared" si="2"/>
        <v>Rg. nicht in EUR</v>
      </c>
      <c r="J56" s="37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38</v>
      </c>
      <c r="G57" s="50"/>
      <c r="H57" s="39">
        <v>3.6999999999999998E-2</v>
      </c>
      <c r="I57" s="51" t="str">
        <f t="shared" si="2"/>
        <v>Rg. nicht in EUR</v>
      </c>
      <c r="J57" s="37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38</v>
      </c>
      <c r="G58" s="50"/>
      <c r="H58" s="39">
        <v>3.6999999999999998E-2</v>
      </c>
      <c r="I58" s="51" t="str">
        <f t="shared" si="2"/>
        <v>Rg. nicht in EUR</v>
      </c>
      <c r="J58" s="37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38</v>
      </c>
      <c r="G59" s="50"/>
      <c r="H59" s="39">
        <v>3.6999999999999998E-2</v>
      </c>
      <c r="I59" s="51" t="str">
        <f t="shared" si="2"/>
        <v>Rg. nicht in EUR</v>
      </c>
      <c r="J59" s="37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38</v>
      </c>
      <c r="G60" s="50"/>
      <c r="H60" s="39">
        <v>3.6999999999999998E-2</v>
      </c>
      <c r="I60" s="51" t="str">
        <f t="shared" si="2"/>
        <v>Rg. nicht in EUR</v>
      </c>
      <c r="J60" s="37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38</v>
      </c>
      <c r="G61" s="50"/>
      <c r="H61" s="39">
        <v>3.6999999999999998E-2</v>
      </c>
      <c r="I61" s="51" t="str">
        <f t="shared" si="2"/>
        <v>Rg. nicht in EUR</v>
      </c>
      <c r="J61" s="37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38</v>
      </c>
      <c r="G62" s="50"/>
      <c r="H62" s="39">
        <v>3.6999999999999998E-2</v>
      </c>
      <c r="I62" s="51" t="str">
        <f t="shared" si="2"/>
        <v>Rg. nicht in EUR</v>
      </c>
      <c r="J62" s="37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38</v>
      </c>
      <c r="G63" s="50"/>
      <c r="H63" s="39">
        <v>3.6999999999999998E-2</v>
      </c>
      <c r="I63" s="51" t="str">
        <f t="shared" si="2"/>
        <v>Rg. nicht in EUR</v>
      </c>
      <c r="J63" s="37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38</v>
      </c>
      <c r="G64" s="50"/>
      <c r="H64" s="39">
        <v>3.6999999999999998E-2</v>
      </c>
      <c r="I64" s="51" t="str">
        <f t="shared" si="2"/>
        <v>Rg. nicht in EUR</v>
      </c>
      <c r="J64" s="37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38</v>
      </c>
      <c r="G65" s="50"/>
      <c r="H65" s="39">
        <v>3.6999999999999998E-2</v>
      </c>
      <c r="I65" s="51" t="str">
        <f t="shared" si="2"/>
        <v>Rg. nicht in EUR</v>
      </c>
      <c r="J65" s="37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38</v>
      </c>
      <c r="G66" s="50"/>
      <c r="H66" s="39">
        <v>3.6999999999999998E-2</v>
      </c>
      <c r="I66" s="51" t="str">
        <f t="shared" si="2"/>
        <v>Rg. nicht in EUR</v>
      </c>
      <c r="J66" s="37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38</v>
      </c>
      <c r="G67" s="50"/>
      <c r="H67" s="39">
        <v>3.6999999999999998E-2</v>
      </c>
      <c r="I67" s="51" t="str">
        <f t="shared" si="2"/>
        <v>Rg. nicht in EUR</v>
      </c>
      <c r="J67" s="37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38</v>
      </c>
      <c r="G68" s="50"/>
      <c r="H68" s="39">
        <v>3.6999999999999998E-2</v>
      </c>
      <c r="I68" s="51" t="str">
        <f t="shared" si="2"/>
        <v>Rg. nicht in EUR</v>
      </c>
      <c r="J68" s="37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38</v>
      </c>
      <c r="G69" s="50"/>
      <c r="H69" s="39">
        <v>3.6999999999999998E-2</v>
      </c>
      <c r="I69" s="51" t="str">
        <f t="shared" si="2"/>
        <v>Rg. nicht in EUR</v>
      </c>
      <c r="J69" s="37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38</v>
      </c>
      <c r="G70" s="50"/>
      <c r="H70" s="39">
        <v>3.6999999999999998E-2</v>
      </c>
      <c r="I70" s="51" t="str">
        <f t="shared" si="2"/>
        <v>Rg. nicht in EUR</v>
      </c>
      <c r="J70" s="37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38</v>
      </c>
      <c r="G71" s="50"/>
      <c r="H71" s="39">
        <v>3.6999999999999998E-2</v>
      </c>
      <c r="I71" s="51" t="str">
        <f t="shared" si="2"/>
        <v>Rg. nicht in EUR</v>
      </c>
      <c r="J71" s="37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38</v>
      </c>
      <c r="G72" s="50"/>
      <c r="H72" s="39">
        <v>3.6999999999999998E-2</v>
      </c>
      <c r="I72" s="51" t="str">
        <f t="shared" si="2"/>
        <v>Rg. nicht in EUR</v>
      </c>
      <c r="J72" s="37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38</v>
      </c>
      <c r="G73" s="50"/>
      <c r="H73" s="39">
        <v>3.6999999999999998E-2</v>
      </c>
      <c r="I73" s="51" t="str">
        <f t="shared" si="2"/>
        <v>Rg. nicht in EUR</v>
      </c>
      <c r="J73" s="37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38</v>
      </c>
      <c r="G74" s="50"/>
      <c r="H74" s="39">
        <v>3.6999999999999998E-2</v>
      </c>
      <c r="I74" s="51" t="str">
        <f t="shared" si="2"/>
        <v>Rg. nicht in EUR</v>
      </c>
      <c r="J74" s="37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38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38</v>
      </c>
      <c r="G76" s="50"/>
      <c r="H76" s="39">
        <v>3.6999999999999998E-2</v>
      </c>
      <c r="I76" s="51" t="str">
        <f t="shared" si="5"/>
        <v>Rg. nicht in EUR</v>
      </c>
      <c r="J76" s="37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38</v>
      </c>
      <c r="G77" s="50"/>
      <c r="H77" s="39">
        <v>3.6999999999999998E-2</v>
      </c>
      <c r="I77" s="51" t="str">
        <f t="shared" si="5"/>
        <v>Rg. nicht in EUR</v>
      </c>
      <c r="J77" s="37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38</v>
      </c>
      <c r="G78" s="50"/>
      <c r="H78" s="39">
        <v>3.6999999999999998E-2</v>
      </c>
      <c r="I78" s="51" t="str">
        <f t="shared" si="5"/>
        <v>Rg. nicht in EUR</v>
      </c>
      <c r="J78" s="37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38</v>
      </c>
      <c r="G79" s="50"/>
      <c r="H79" s="39">
        <v>3.6999999999999998E-2</v>
      </c>
      <c r="I79" s="51" t="str">
        <f t="shared" si="5"/>
        <v>Rg. nicht in EUR</v>
      </c>
      <c r="J79" s="37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38</v>
      </c>
      <c r="G80" s="50"/>
      <c r="H80" s="39">
        <v>3.6999999999999998E-2</v>
      </c>
      <c r="I80" s="51" t="str">
        <f t="shared" si="5"/>
        <v>Rg. nicht in EUR</v>
      </c>
      <c r="J80" s="37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38</v>
      </c>
      <c r="G81" s="50"/>
      <c r="H81" s="39">
        <v>3.6999999999999998E-2</v>
      </c>
      <c r="I81" s="51" t="str">
        <f t="shared" si="5"/>
        <v>Rg. nicht in EUR</v>
      </c>
      <c r="J81" s="37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38</v>
      </c>
      <c r="G82" s="50"/>
      <c r="H82" s="39">
        <v>3.6999999999999998E-2</v>
      </c>
      <c r="I82" s="51" t="str">
        <f t="shared" si="5"/>
        <v>Rg. nicht in EUR</v>
      </c>
      <c r="J82" s="37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38</v>
      </c>
      <c r="G83" s="50"/>
      <c r="H83" s="39">
        <v>3.6999999999999998E-2</v>
      </c>
      <c r="I83" s="51" t="str">
        <f t="shared" si="5"/>
        <v>Rg. nicht in EUR</v>
      </c>
      <c r="J83" s="37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38</v>
      </c>
      <c r="G84" s="50"/>
      <c r="H84" s="39">
        <v>3.6999999999999998E-2</v>
      </c>
      <c r="I84" s="51" t="str">
        <f t="shared" si="5"/>
        <v>Rg. nicht in EUR</v>
      </c>
      <c r="J84" s="37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38</v>
      </c>
      <c r="G85" s="50"/>
      <c r="H85" s="39">
        <v>3.6999999999999998E-2</v>
      </c>
      <c r="I85" s="51" t="str">
        <f t="shared" si="5"/>
        <v>Rg. nicht in EUR</v>
      </c>
      <c r="J85" s="37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38</v>
      </c>
      <c r="G86" s="50"/>
      <c r="H86" s="39">
        <v>3.6999999999999998E-2</v>
      </c>
      <c r="I86" s="51" t="str">
        <f t="shared" si="5"/>
        <v>Rg. nicht in EUR</v>
      </c>
      <c r="J86" s="37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38</v>
      </c>
      <c r="G87" s="50"/>
      <c r="H87" s="39">
        <v>3.6999999999999998E-2</v>
      </c>
      <c r="I87" s="51" t="str">
        <f t="shared" si="5"/>
        <v>Rg. nicht in EUR</v>
      </c>
      <c r="J87" s="37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38</v>
      </c>
      <c r="G88" s="50"/>
      <c r="H88" s="39">
        <v>3.6999999999999998E-2</v>
      </c>
      <c r="I88" s="51" t="str">
        <f t="shared" si="5"/>
        <v>Rg. nicht in EUR</v>
      </c>
      <c r="J88" s="37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38</v>
      </c>
      <c r="G89" s="50"/>
      <c r="H89" s="39">
        <v>3.6999999999999998E-2</v>
      </c>
      <c r="I89" s="51" t="str">
        <f t="shared" si="5"/>
        <v>Rg. nicht in EUR</v>
      </c>
      <c r="J89" s="37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38</v>
      </c>
      <c r="G90" s="50"/>
      <c r="H90" s="39">
        <v>3.6999999999999998E-2</v>
      </c>
      <c r="I90" s="51" t="str">
        <f t="shared" si="5"/>
        <v>Rg. nicht in EUR</v>
      </c>
      <c r="J90" s="37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38</v>
      </c>
      <c r="G91" s="50"/>
      <c r="H91" s="39">
        <v>3.6999999999999998E-2</v>
      </c>
      <c r="I91" s="51" t="str">
        <f t="shared" si="5"/>
        <v>Rg. nicht in EUR</v>
      </c>
      <c r="J91" s="37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38</v>
      </c>
      <c r="G92" s="50"/>
      <c r="H92" s="39">
        <v>3.6999999999999998E-2</v>
      </c>
      <c r="I92" s="51" t="str">
        <f t="shared" si="5"/>
        <v>Rg. nicht in EUR</v>
      </c>
      <c r="J92" s="37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38</v>
      </c>
      <c r="G93" s="50"/>
      <c r="H93" s="39">
        <v>3.6999999999999998E-2</v>
      </c>
      <c r="I93" s="51" t="str">
        <f t="shared" si="5"/>
        <v>Rg. nicht in EUR</v>
      </c>
      <c r="J93" s="37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38</v>
      </c>
      <c r="G94" s="50"/>
      <c r="H94" s="39">
        <v>3.6999999999999998E-2</v>
      </c>
      <c r="I94" s="51" t="str">
        <f t="shared" si="5"/>
        <v>Rg. nicht in EUR</v>
      </c>
      <c r="J94" s="37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38</v>
      </c>
      <c r="G95" s="50"/>
      <c r="H95" s="39">
        <v>3.6999999999999998E-2</v>
      </c>
      <c r="I95" s="51" t="str">
        <f t="shared" si="5"/>
        <v>Rg. nicht in EUR</v>
      </c>
      <c r="J95" s="37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38</v>
      </c>
      <c r="G96" s="50"/>
      <c r="H96" s="39">
        <v>3.6999999999999998E-2</v>
      </c>
      <c r="I96" s="51" t="str">
        <f t="shared" si="5"/>
        <v>Rg. nicht in EUR</v>
      </c>
      <c r="J96" s="37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38</v>
      </c>
      <c r="G97" s="50"/>
      <c r="H97" s="39">
        <v>3.6999999999999998E-2</v>
      </c>
      <c r="I97" s="51" t="str">
        <f t="shared" si="5"/>
        <v>Rg. nicht in EUR</v>
      </c>
      <c r="J97" s="37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38</v>
      </c>
      <c r="G98" s="50"/>
      <c r="H98" s="39">
        <v>3.6999999999999998E-2</v>
      </c>
      <c r="I98" s="51" t="str">
        <f t="shared" si="5"/>
        <v>Rg. nicht in EUR</v>
      </c>
      <c r="J98" s="37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38</v>
      </c>
      <c r="G99" s="50"/>
      <c r="H99" s="39">
        <v>3.6999999999999998E-2</v>
      </c>
      <c r="I99" s="51" t="str">
        <f t="shared" si="5"/>
        <v>Rg. nicht in EUR</v>
      </c>
      <c r="J99" s="37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38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38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38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38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38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38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38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38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38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38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38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38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38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38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38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38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38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38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38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38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38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38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38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38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38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38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38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38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38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38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38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38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38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38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38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38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38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38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38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38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38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38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38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38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38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38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38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38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38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38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38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38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38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38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38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38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38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38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38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38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38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38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38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38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38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38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38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38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38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38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38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38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38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38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38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38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38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38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38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38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38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38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38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38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38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38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38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38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38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38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38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38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38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38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38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38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38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38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38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38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38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38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38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38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38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38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38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38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38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38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38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38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38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38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38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38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38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38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38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38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38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38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38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38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38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38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38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38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38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38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38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38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38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38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38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38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38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38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38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38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38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38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38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38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38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38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38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38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38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38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38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38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38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38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38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38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38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38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38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38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38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38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38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38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38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38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38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38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38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38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38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38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38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38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38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38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38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38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38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38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38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38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38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38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38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38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38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38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38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38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38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38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38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38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38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38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38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38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38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38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38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38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38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38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38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38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38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38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38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38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38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38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38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38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38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38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38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38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38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38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38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38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38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38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38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38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38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38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38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38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38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38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38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38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38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38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38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38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38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38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38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38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38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38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38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38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38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38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38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38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38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38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38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38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38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38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38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38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38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38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38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38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38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38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38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38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38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38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38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38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38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38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38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38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38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38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38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38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38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38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38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38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38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38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38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38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38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38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38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38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38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38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38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38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38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38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38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38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38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38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38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38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38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38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38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38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38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38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38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38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38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38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38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38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38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38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38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38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38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38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38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38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38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38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38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38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38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38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38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38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38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38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38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38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38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38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38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38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38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38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38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38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38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38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38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38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38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38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38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38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38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38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38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38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38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38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38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38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38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38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38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38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38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38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38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38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38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38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38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38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38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38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38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38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38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38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38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38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38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38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38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38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38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38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38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38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38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38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38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38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38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38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38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38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38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38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38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38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38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38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38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38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38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38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38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38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38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38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38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38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38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38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38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38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38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38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38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38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38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38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38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38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38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38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38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38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38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38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38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38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38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38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38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38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38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38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38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38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38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38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38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38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38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38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38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38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38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38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38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38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38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38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38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38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38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38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38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38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38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38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38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38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38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38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38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38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38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38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38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38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38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38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38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38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38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38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38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38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38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38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38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38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38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38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38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38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38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38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38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38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38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38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38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38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38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38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38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38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38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38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38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38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38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38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38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38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38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38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38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38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38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38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38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38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38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38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38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38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38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38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38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38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38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38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38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38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38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38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38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38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38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38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38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38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38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38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38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38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38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38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38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38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38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38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38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38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38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38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38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38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38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38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38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38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38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38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38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38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38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38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38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38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38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38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38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38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38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38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38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38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38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38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38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38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38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38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38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38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38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38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38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38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38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38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38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38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38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38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38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38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38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38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38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38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38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38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38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38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38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38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38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38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38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38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38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38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38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38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38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38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38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38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38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38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38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38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38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38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38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38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38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38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38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38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38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38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38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38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38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38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38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38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38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38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38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38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38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38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38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38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38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38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38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38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38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38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38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38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38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38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38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38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38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38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38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38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38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38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38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38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38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38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38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38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38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38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38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38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38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38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38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38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38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38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38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38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38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38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38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38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38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38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38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38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38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38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38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38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38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38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38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38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38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38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38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38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38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38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38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38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38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38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38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38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38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38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38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38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38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38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38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38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38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38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38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38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38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38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38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38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38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38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38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38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38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38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38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38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38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38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38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38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38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38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38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38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38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38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38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38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38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38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38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38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38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38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38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38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38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38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38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38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38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38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38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38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38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38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38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38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38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38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38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38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38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38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38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38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38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38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38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38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38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38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38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38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38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38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38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38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38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38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38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38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38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38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38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38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38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38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38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38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38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38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38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38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38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38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38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38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38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38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38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38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38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38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38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38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38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38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38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38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38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38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38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38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38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38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38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38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38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38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38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38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38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38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38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38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38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38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38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38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38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38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38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38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38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38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38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38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38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38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38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38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38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38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38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38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38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38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38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38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38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38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38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38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38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38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38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38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38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38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38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38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38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38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38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38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38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38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38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38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38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38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38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38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38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38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38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38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38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38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38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38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38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38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38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38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38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38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38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38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38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38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38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38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38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38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38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38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EePRqnOlT+hyuLphLaTZKrEpS/SG1yGkUrWYkQp+vyN05kXB1ZuN1tzCXwEYmDFOv2BFwSYYBvQPAixltvFyWQ==" saltValue="ZOzOViuyziTFPqnKX1VkDw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200-000000000000}">
      <formula1>"EUR,CHF"</formula1>
    </dataValidation>
    <dataValidation type="date" allowBlank="1" showInputMessage="1" showErrorMessage="1" errorTitle="Falsche Periode" error="Das Rechnungsdatum muss zwischen dem 01.04.2020 und dem 30.06.2020 liegen." sqref="B10:B999" xr:uid="{497A60E4-1FAD-4A2B-8D5C-8CA520DD4587}">
      <formula1>44287</formula1>
      <formula2>44377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62</v>
      </c>
      <c r="J4" s="49"/>
      <c r="K4" s="49"/>
    </row>
    <row r="5" spans="2:12" ht="17.25" thickBot="1" x14ac:dyDescent="0.35">
      <c r="B5" s="5"/>
      <c r="F5" s="77" t="s">
        <v>59</v>
      </c>
      <c r="G5" s="78"/>
      <c r="H5" s="79"/>
      <c r="J5" s="49"/>
      <c r="K5" s="49"/>
    </row>
    <row r="6" spans="2:12" ht="20.25" thickBot="1" x14ac:dyDescent="0.4">
      <c r="B6" s="74" t="s">
        <v>28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51</v>
      </c>
      <c r="G9" s="54" t="s">
        <v>53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38</v>
      </c>
      <c r="G10" s="50"/>
      <c r="H10" s="39">
        <v>3.6999999999999998E-2</v>
      </c>
      <c r="I10" s="51" t="str">
        <f>IF(F10="EUR",G10*H10,"Rg. nicht in EUR")</f>
        <v>Rg. nicht in EUR</v>
      </c>
      <c r="J10" s="37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38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38</v>
      </c>
      <c r="G12" s="50"/>
      <c r="H12" s="39">
        <v>3.6999999999999998E-2</v>
      </c>
      <c r="I12" s="51" t="str">
        <f t="shared" si="2"/>
        <v>Rg. nicht in EUR</v>
      </c>
      <c r="J12" s="37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38</v>
      </c>
      <c r="G13" s="50"/>
      <c r="H13" s="39">
        <v>3.6999999999999998E-2</v>
      </c>
      <c r="I13" s="51" t="str">
        <f t="shared" si="2"/>
        <v>Rg. nicht in EUR</v>
      </c>
      <c r="J13" s="37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38</v>
      </c>
      <c r="G14" s="50"/>
      <c r="H14" s="39">
        <v>3.6999999999999998E-2</v>
      </c>
      <c r="I14" s="51" t="str">
        <f t="shared" si="2"/>
        <v>Rg. nicht in EUR</v>
      </c>
      <c r="J14" s="37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38</v>
      </c>
      <c r="G15" s="50"/>
      <c r="H15" s="39">
        <v>3.6999999999999998E-2</v>
      </c>
      <c r="I15" s="51" t="str">
        <f t="shared" si="2"/>
        <v>Rg. nicht in EUR</v>
      </c>
      <c r="J15" s="37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38</v>
      </c>
      <c r="G16" s="50"/>
      <c r="H16" s="39">
        <v>3.6999999999999998E-2</v>
      </c>
      <c r="I16" s="51" t="str">
        <f t="shared" si="2"/>
        <v>Rg. nicht in EUR</v>
      </c>
      <c r="J16" s="37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38</v>
      </c>
      <c r="G17" s="50"/>
      <c r="H17" s="39">
        <v>3.6999999999999998E-2</v>
      </c>
      <c r="I17" s="51" t="str">
        <f t="shared" si="2"/>
        <v>Rg. nicht in EUR</v>
      </c>
      <c r="J17" s="37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38</v>
      </c>
      <c r="G18" s="50"/>
      <c r="H18" s="39">
        <v>3.6999999999999998E-2</v>
      </c>
      <c r="I18" s="51" t="str">
        <f t="shared" si="2"/>
        <v>Rg. nicht in EUR</v>
      </c>
      <c r="J18" s="37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38</v>
      </c>
      <c r="G19" s="50"/>
      <c r="H19" s="39">
        <v>3.6999999999999998E-2</v>
      </c>
      <c r="I19" s="51" t="str">
        <f t="shared" si="2"/>
        <v>Rg. nicht in EUR</v>
      </c>
      <c r="J19" s="37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38</v>
      </c>
      <c r="G20" s="50"/>
      <c r="H20" s="39">
        <v>3.6999999999999998E-2</v>
      </c>
      <c r="I20" s="51" t="str">
        <f t="shared" si="2"/>
        <v>Rg. nicht in EUR</v>
      </c>
      <c r="J20" s="37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38</v>
      </c>
      <c r="G21" s="50"/>
      <c r="H21" s="39">
        <v>3.6999999999999998E-2</v>
      </c>
      <c r="I21" s="51" t="str">
        <f t="shared" si="2"/>
        <v>Rg. nicht in EUR</v>
      </c>
      <c r="J21" s="37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38</v>
      </c>
      <c r="G22" s="50"/>
      <c r="H22" s="39">
        <v>3.6999999999999998E-2</v>
      </c>
      <c r="I22" s="51" t="str">
        <f t="shared" si="2"/>
        <v>Rg. nicht in EUR</v>
      </c>
      <c r="J22" s="37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38</v>
      </c>
      <c r="G23" s="50"/>
      <c r="H23" s="39">
        <v>3.6999999999999998E-2</v>
      </c>
      <c r="I23" s="51" t="str">
        <f t="shared" si="2"/>
        <v>Rg. nicht in EUR</v>
      </c>
      <c r="J23" s="37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38</v>
      </c>
      <c r="G24" s="50"/>
      <c r="H24" s="39">
        <v>3.6999999999999998E-2</v>
      </c>
      <c r="I24" s="51" t="str">
        <f t="shared" si="2"/>
        <v>Rg. nicht in EUR</v>
      </c>
      <c r="J24" s="37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38</v>
      </c>
      <c r="G25" s="50"/>
      <c r="H25" s="39">
        <v>3.6999999999999998E-2</v>
      </c>
      <c r="I25" s="51" t="str">
        <f t="shared" si="2"/>
        <v>Rg. nicht in EUR</v>
      </c>
      <c r="J25" s="37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38</v>
      </c>
      <c r="G26" s="50"/>
      <c r="H26" s="39">
        <v>3.6999999999999998E-2</v>
      </c>
      <c r="I26" s="51" t="str">
        <f t="shared" si="2"/>
        <v>Rg. nicht in EUR</v>
      </c>
      <c r="J26" s="37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38</v>
      </c>
      <c r="G27" s="50"/>
      <c r="H27" s="39">
        <v>3.6999999999999998E-2</v>
      </c>
      <c r="I27" s="51" t="str">
        <f t="shared" si="2"/>
        <v>Rg. nicht in EUR</v>
      </c>
      <c r="J27" s="37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38</v>
      </c>
      <c r="G28" s="50"/>
      <c r="H28" s="39">
        <v>3.6999999999999998E-2</v>
      </c>
      <c r="I28" s="51" t="str">
        <f t="shared" si="2"/>
        <v>Rg. nicht in EUR</v>
      </c>
      <c r="J28" s="37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38</v>
      </c>
      <c r="G29" s="50"/>
      <c r="H29" s="39">
        <v>3.6999999999999998E-2</v>
      </c>
      <c r="I29" s="51" t="str">
        <f t="shared" si="2"/>
        <v>Rg. nicht in EUR</v>
      </c>
      <c r="J29" s="37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38</v>
      </c>
      <c r="G30" s="50"/>
      <c r="H30" s="39">
        <v>3.6999999999999998E-2</v>
      </c>
      <c r="I30" s="51" t="str">
        <f t="shared" si="2"/>
        <v>Rg. nicht in EUR</v>
      </c>
      <c r="J30" s="37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38</v>
      </c>
      <c r="G31" s="50"/>
      <c r="H31" s="39">
        <v>3.6999999999999998E-2</v>
      </c>
      <c r="I31" s="51" t="str">
        <f t="shared" si="2"/>
        <v>Rg. nicht in EUR</v>
      </c>
      <c r="J31" s="37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38</v>
      </c>
      <c r="G32" s="50"/>
      <c r="H32" s="39">
        <v>3.6999999999999998E-2</v>
      </c>
      <c r="I32" s="51" t="str">
        <f t="shared" si="2"/>
        <v>Rg. nicht in EUR</v>
      </c>
      <c r="J32" s="37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38</v>
      </c>
      <c r="G33" s="50"/>
      <c r="H33" s="39">
        <v>3.6999999999999998E-2</v>
      </c>
      <c r="I33" s="51" t="str">
        <f t="shared" si="2"/>
        <v>Rg. nicht in EUR</v>
      </c>
      <c r="J33" s="37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38</v>
      </c>
      <c r="G34" s="50"/>
      <c r="H34" s="39">
        <v>3.6999999999999998E-2</v>
      </c>
      <c r="I34" s="51" t="str">
        <f t="shared" si="2"/>
        <v>Rg. nicht in EUR</v>
      </c>
      <c r="J34" s="37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38</v>
      </c>
      <c r="G35" s="50"/>
      <c r="H35" s="39">
        <v>3.6999999999999998E-2</v>
      </c>
      <c r="I35" s="51" t="str">
        <f t="shared" si="2"/>
        <v>Rg. nicht in EUR</v>
      </c>
      <c r="J35" s="37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38</v>
      </c>
      <c r="G36" s="50"/>
      <c r="H36" s="39">
        <v>3.6999999999999998E-2</v>
      </c>
      <c r="I36" s="51" t="str">
        <f t="shared" si="2"/>
        <v>Rg. nicht in EUR</v>
      </c>
      <c r="J36" s="37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38</v>
      </c>
      <c r="G37" s="50"/>
      <c r="H37" s="39">
        <v>3.6999999999999998E-2</v>
      </c>
      <c r="I37" s="51" t="str">
        <f t="shared" si="2"/>
        <v>Rg. nicht in EUR</v>
      </c>
      <c r="J37" s="37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38</v>
      </c>
      <c r="G38" s="50"/>
      <c r="H38" s="39">
        <v>3.6999999999999998E-2</v>
      </c>
      <c r="I38" s="51" t="str">
        <f t="shared" si="2"/>
        <v>Rg. nicht in EUR</v>
      </c>
      <c r="J38" s="37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38</v>
      </c>
      <c r="G39" s="50"/>
      <c r="H39" s="39">
        <v>3.6999999999999998E-2</v>
      </c>
      <c r="I39" s="51" t="str">
        <f t="shared" si="2"/>
        <v>Rg. nicht in EUR</v>
      </c>
      <c r="J39" s="37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38</v>
      </c>
      <c r="G40" s="50"/>
      <c r="H40" s="39">
        <v>3.6999999999999998E-2</v>
      </c>
      <c r="I40" s="51" t="str">
        <f t="shared" si="2"/>
        <v>Rg. nicht in EUR</v>
      </c>
      <c r="J40" s="37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38</v>
      </c>
      <c r="G41" s="50"/>
      <c r="H41" s="39">
        <v>3.6999999999999998E-2</v>
      </c>
      <c r="I41" s="51" t="str">
        <f t="shared" si="2"/>
        <v>Rg. nicht in EUR</v>
      </c>
      <c r="J41" s="37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38</v>
      </c>
      <c r="G42" s="50"/>
      <c r="H42" s="39">
        <v>3.6999999999999998E-2</v>
      </c>
      <c r="I42" s="51" t="str">
        <f t="shared" si="2"/>
        <v>Rg. nicht in EUR</v>
      </c>
      <c r="J42" s="37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38</v>
      </c>
      <c r="G43" s="50"/>
      <c r="H43" s="39">
        <v>3.6999999999999998E-2</v>
      </c>
      <c r="I43" s="51" t="str">
        <f t="shared" si="2"/>
        <v>Rg. nicht in EUR</v>
      </c>
      <c r="J43" s="37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38</v>
      </c>
      <c r="G44" s="50"/>
      <c r="H44" s="39">
        <v>3.6999999999999998E-2</v>
      </c>
      <c r="I44" s="51" t="str">
        <f t="shared" si="2"/>
        <v>Rg. nicht in EUR</v>
      </c>
      <c r="J44" s="37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38</v>
      </c>
      <c r="G45" s="50"/>
      <c r="H45" s="39">
        <v>3.6999999999999998E-2</v>
      </c>
      <c r="I45" s="51" t="str">
        <f t="shared" si="2"/>
        <v>Rg. nicht in EUR</v>
      </c>
      <c r="J45" s="37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38</v>
      </c>
      <c r="G46" s="50"/>
      <c r="H46" s="39">
        <v>3.6999999999999998E-2</v>
      </c>
      <c r="I46" s="51" t="str">
        <f t="shared" si="2"/>
        <v>Rg. nicht in EUR</v>
      </c>
      <c r="J46" s="37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38</v>
      </c>
      <c r="G47" s="50"/>
      <c r="H47" s="39">
        <v>3.6999999999999998E-2</v>
      </c>
      <c r="I47" s="51" t="str">
        <f t="shared" si="2"/>
        <v>Rg. nicht in EUR</v>
      </c>
      <c r="J47" s="37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38</v>
      </c>
      <c r="G48" s="50"/>
      <c r="H48" s="39">
        <v>3.6999999999999998E-2</v>
      </c>
      <c r="I48" s="51" t="str">
        <f t="shared" si="2"/>
        <v>Rg. nicht in EUR</v>
      </c>
      <c r="J48" s="37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38</v>
      </c>
      <c r="G49" s="50"/>
      <c r="H49" s="39">
        <v>3.6999999999999998E-2</v>
      </c>
      <c r="I49" s="51" t="str">
        <f t="shared" si="2"/>
        <v>Rg. nicht in EUR</v>
      </c>
      <c r="J49" s="37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38</v>
      </c>
      <c r="G50" s="50"/>
      <c r="H50" s="39">
        <v>3.6999999999999998E-2</v>
      </c>
      <c r="I50" s="51" t="str">
        <f t="shared" si="2"/>
        <v>Rg. nicht in EUR</v>
      </c>
      <c r="J50" s="37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38</v>
      </c>
      <c r="G51" s="50"/>
      <c r="H51" s="39">
        <v>3.6999999999999998E-2</v>
      </c>
      <c r="I51" s="51" t="str">
        <f t="shared" si="2"/>
        <v>Rg. nicht in EUR</v>
      </c>
      <c r="J51" s="37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38</v>
      </c>
      <c r="G52" s="50"/>
      <c r="H52" s="39">
        <v>3.6999999999999998E-2</v>
      </c>
      <c r="I52" s="51" t="str">
        <f t="shared" si="2"/>
        <v>Rg. nicht in EUR</v>
      </c>
      <c r="J52" s="37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38</v>
      </c>
      <c r="G53" s="50"/>
      <c r="H53" s="39">
        <v>3.6999999999999998E-2</v>
      </c>
      <c r="I53" s="51" t="str">
        <f t="shared" si="2"/>
        <v>Rg. nicht in EUR</v>
      </c>
      <c r="J53" s="37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38</v>
      </c>
      <c r="G54" s="50"/>
      <c r="H54" s="39">
        <v>3.6999999999999998E-2</v>
      </c>
      <c r="I54" s="51" t="str">
        <f t="shared" si="2"/>
        <v>Rg. nicht in EUR</v>
      </c>
      <c r="J54" s="37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38</v>
      </c>
      <c r="G55" s="50"/>
      <c r="H55" s="39">
        <v>3.6999999999999998E-2</v>
      </c>
      <c r="I55" s="51" t="str">
        <f t="shared" si="2"/>
        <v>Rg. nicht in EUR</v>
      </c>
      <c r="J55" s="37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38</v>
      </c>
      <c r="G56" s="50"/>
      <c r="H56" s="39">
        <v>3.6999999999999998E-2</v>
      </c>
      <c r="I56" s="51" t="str">
        <f t="shared" si="2"/>
        <v>Rg. nicht in EUR</v>
      </c>
      <c r="J56" s="37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38</v>
      </c>
      <c r="G57" s="50"/>
      <c r="H57" s="39">
        <v>3.6999999999999998E-2</v>
      </c>
      <c r="I57" s="51" t="str">
        <f t="shared" si="2"/>
        <v>Rg. nicht in EUR</v>
      </c>
      <c r="J57" s="37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38</v>
      </c>
      <c r="G58" s="50"/>
      <c r="H58" s="39">
        <v>3.6999999999999998E-2</v>
      </c>
      <c r="I58" s="51" t="str">
        <f t="shared" si="2"/>
        <v>Rg. nicht in EUR</v>
      </c>
      <c r="J58" s="37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38</v>
      </c>
      <c r="G59" s="50"/>
      <c r="H59" s="39">
        <v>3.6999999999999998E-2</v>
      </c>
      <c r="I59" s="51" t="str">
        <f t="shared" si="2"/>
        <v>Rg. nicht in EUR</v>
      </c>
      <c r="J59" s="37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38</v>
      </c>
      <c r="G60" s="50"/>
      <c r="H60" s="39">
        <v>3.6999999999999998E-2</v>
      </c>
      <c r="I60" s="51" t="str">
        <f t="shared" si="2"/>
        <v>Rg. nicht in EUR</v>
      </c>
      <c r="J60" s="37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38</v>
      </c>
      <c r="G61" s="50"/>
      <c r="H61" s="39">
        <v>3.6999999999999998E-2</v>
      </c>
      <c r="I61" s="51" t="str">
        <f t="shared" si="2"/>
        <v>Rg. nicht in EUR</v>
      </c>
      <c r="J61" s="37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38</v>
      </c>
      <c r="G62" s="50"/>
      <c r="H62" s="39">
        <v>3.6999999999999998E-2</v>
      </c>
      <c r="I62" s="51" t="str">
        <f t="shared" si="2"/>
        <v>Rg. nicht in EUR</v>
      </c>
      <c r="J62" s="37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38</v>
      </c>
      <c r="G63" s="50"/>
      <c r="H63" s="39">
        <v>3.6999999999999998E-2</v>
      </c>
      <c r="I63" s="51" t="str">
        <f t="shared" si="2"/>
        <v>Rg. nicht in EUR</v>
      </c>
      <c r="J63" s="37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38</v>
      </c>
      <c r="G64" s="50"/>
      <c r="H64" s="39">
        <v>3.6999999999999998E-2</v>
      </c>
      <c r="I64" s="51" t="str">
        <f t="shared" si="2"/>
        <v>Rg. nicht in EUR</v>
      </c>
      <c r="J64" s="37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38</v>
      </c>
      <c r="G65" s="50"/>
      <c r="H65" s="39">
        <v>3.6999999999999998E-2</v>
      </c>
      <c r="I65" s="51" t="str">
        <f t="shared" si="2"/>
        <v>Rg. nicht in EUR</v>
      </c>
      <c r="J65" s="37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38</v>
      </c>
      <c r="G66" s="50"/>
      <c r="H66" s="39">
        <v>3.6999999999999998E-2</v>
      </c>
      <c r="I66" s="51" t="str">
        <f t="shared" si="2"/>
        <v>Rg. nicht in EUR</v>
      </c>
      <c r="J66" s="37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38</v>
      </c>
      <c r="G67" s="50"/>
      <c r="H67" s="39">
        <v>3.6999999999999998E-2</v>
      </c>
      <c r="I67" s="51" t="str">
        <f t="shared" si="2"/>
        <v>Rg. nicht in EUR</v>
      </c>
      <c r="J67" s="37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38</v>
      </c>
      <c r="G68" s="50"/>
      <c r="H68" s="39">
        <v>3.6999999999999998E-2</v>
      </c>
      <c r="I68" s="51" t="str">
        <f t="shared" si="2"/>
        <v>Rg. nicht in EUR</v>
      </c>
      <c r="J68" s="37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38</v>
      </c>
      <c r="G69" s="50"/>
      <c r="H69" s="39">
        <v>3.6999999999999998E-2</v>
      </c>
      <c r="I69" s="51" t="str">
        <f t="shared" si="2"/>
        <v>Rg. nicht in EUR</v>
      </c>
      <c r="J69" s="37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38</v>
      </c>
      <c r="G70" s="50"/>
      <c r="H70" s="39">
        <v>3.6999999999999998E-2</v>
      </c>
      <c r="I70" s="51" t="str">
        <f t="shared" si="2"/>
        <v>Rg. nicht in EUR</v>
      </c>
      <c r="J70" s="37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38</v>
      </c>
      <c r="G71" s="50"/>
      <c r="H71" s="39">
        <v>3.6999999999999998E-2</v>
      </c>
      <c r="I71" s="51" t="str">
        <f t="shared" si="2"/>
        <v>Rg. nicht in EUR</v>
      </c>
      <c r="J71" s="37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38</v>
      </c>
      <c r="G72" s="50"/>
      <c r="H72" s="39">
        <v>3.6999999999999998E-2</v>
      </c>
      <c r="I72" s="51" t="str">
        <f t="shared" si="2"/>
        <v>Rg. nicht in EUR</v>
      </c>
      <c r="J72" s="37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38</v>
      </c>
      <c r="G73" s="50"/>
      <c r="H73" s="39">
        <v>3.6999999999999998E-2</v>
      </c>
      <c r="I73" s="51" t="str">
        <f t="shared" si="2"/>
        <v>Rg. nicht in EUR</v>
      </c>
      <c r="J73" s="37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38</v>
      </c>
      <c r="G74" s="50"/>
      <c r="H74" s="39">
        <v>3.6999999999999998E-2</v>
      </c>
      <c r="I74" s="51" t="str">
        <f t="shared" si="2"/>
        <v>Rg. nicht in EUR</v>
      </c>
      <c r="J74" s="37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38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38</v>
      </c>
      <c r="G76" s="50"/>
      <c r="H76" s="39">
        <v>3.6999999999999998E-2</v>
      </c>
      <c r="I76" s="51" t="str">
        <f t="shared" si="5"/>
        <v>Rg. nicht in EUR</v>
      </c>
      <c r="J76" s="37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38</v>
      </c>
      <c r="G77" s="50"/>
      <c r="H77" s="39">
        <v>3.6999999999999998E-2</v>
      </c>
      <c r="I77" s="51" t="str">
        <f t="shared" si="5"/>
        <v>Rg. nicht in EUR</v>
      </c>
      <c r="J77" s="37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38</v>
      </c>
      <c r="G78" s="50"/>
      <c r="H78" s="39">
        <v>3.6999999999999998E-2</v>
      </c>
      <c r="I78" s="51" t="str">
        <f t="shared" si="5"/>
        <v>Rg. nicht in EUR</v>
      </c>
      <c r="J78" s="37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38</v>
      </c>
      <c r="G79" s="50"/>
      <c r="H79" s="39">
        <v>3.6999999999999998E-2</v>
      </c>
      <c r="I79" s="51" t="str">
        <f t="shared" si="5"/>
        <v>Rg. nicht in EUR</v>
      </c>
      <c r="J79" s="37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38</v>
      </c>
      <c r="G80" s="50"/>
      <c r="H80" s="39">
        <v>3.6999999999999998E-2</v>
      </c>
      <c r="I80" s="51" t="str">
        <f t="shared" si="5"/>
        <v>Rg. nicht in EUR</v>
      </c>
      <c r="J80" s="37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38</v>
      </c>
      <c r="G81" s="50"/>
      <c r="H81" s="39">
        <v>3.6999999999999998E-2</v>
      </c>
      <c r="I81" s="51" t="str">
        <f t="shared" si="5"/>
        <v>Rg. nicht in EUR</v>
      </c>
      <c r="J81" s="37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38</v>
      </c>
      <c r="G82" s="50"/>
      <c r="H82" s="39">
        <v>3.6999999999999998E-2</v>
      </c>
      <c r="I82" s="51" t="str">
        <f t="shared" si="5"/>
        <v>Rg. nicht in EUR</v>
      </c>
      <c r="J82" s="37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38</v>
      </c>
      <c r="G83" s="50"/>
      <c r="H83" s="39">
        <v>3.6999999999999998E-2</v>
      </c>
      <c r="I83" s="51" t="str">
        <f t="shared" si="5"/>
        <v>Rg. nicht in EUR</v>
      </c>
      <c r="J83" s="37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38</v>
      </c>
      <c r="G84" s="50"/>
      <c r="H84" s="39">
        <v>3.6999999999999998E-2</v>
      </c>
      <c r="I84" s="51" t="str">
        <f t="shared" si="5"/>
        <v>Rg. nicht in EUR</v>
      </c>
      <c r="J84" s="37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38</v>
      </c>
      <c r="G85" s="50"/>
      <c r="H85" s="39">
        <v>3.6999999999999998E-2</v>
      </c>
      <c r="I85" s="51" t="str">
        <f t="shared" si="5"/>
        <v>Rg. nicht in EUR</v>
      </c>
      <c r="J85" s="37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38</v>
      </c>
      <c r="G86" s="50"/>
      <c r="H86" s="39">
        <v>3.6999999999999998E-2</v>
      </c>
      <c r="I86" s="51" t="str">
        <f t="shared" si="5"/>
        <v>Rg. nicht in EUR</v>
      </c>
      <c r="J86" s="37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38</v>
      </c>
      <c r="G87" s="50"/>
      <c r="H87" s="39">
        <v>3.6999999999999998E-2</v>
      </c>
      <c r="I87" s="51" t="str">
        <f t="shared" si="5"/>
        <v>Rg. nicht in EUR</v>
      </c>
      <c r="J87" s="37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38</v>
      </c>
      <c r="G88" s="50"/>
      <c r="H88" s="39">
        <v>3.6999999999999998E-2</v>
      </c>
      <c r="I88" s="51" t="str">
        <f t="shared" si="5"/>
        <v>Rg. nicht in EUR</v>
      </c>
      <c r="J88" s="37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38</v>
      </c>
      <c r="G89" s="50"/>
      <c r="H89" s="39">
        <v>3.6999999999999998E-2</v>
      </c>
      <c r="I89" s="51" t="str">
        <f t="shared" si="5"/>
        <v>Rg. nicht in EUR</v>
      </c>
      <c r="J89" s="37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38</v>
      </c>
      <c r="G90" s="50"/>
      <c r="H90" s="39">
        <v>3.6999999999999998E-2</v>
      </c>
      <c r="I90" s="51" t="str">
        <f t="shared" si="5"/>
        <v>Rg. nicht in EUR</v>
      </c>
      <c r="J90" s="37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38</v>
      </c>
      <c r="G91" s="50"/>
      <c r="H91" s="39">
        <v>3.6999999999999998E-2</v>
      </c>
      <c r="I91" s="51" t="str">
        <f t="shared" si="5"/>
        <v>Rg. nicht in EUR</v>
      </c>
      <c r="J91" s="37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38</v>
      </c>
      <c r="G92" s="50"/>
      <c r="H92" s="39">
        <v>3.6999999999999998E-2</v>
      </c>
      <c r="I92" s="51" t="str">
        <f t="shared" si="5"/>
        <v>Rg. nicht in EUR</v>
      </c>
      <c r="J92" s="37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38</v>
      </c>
      <c r="G93" s="50"/>
      <c r="H93" s="39">
        <v>3.6999999999999998E-2</v>
      </c>
      <c r="I93" s="51" t="str">
        <f t="shared" si="5"/>
        <v>Rg. nicht in EUR</v>
      </c>
      <c r="J93" s="37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38</v>
      </c>
      <c r="G94" s="50"/>
      <c r="H94" s="39">
        <v>3.6999999999999998E-2</v>
      </c>
      <c r="I94" s="51" t="str">
        <f t="shared" si="5"/>
        <v>Rg. nicht in EUR</v>
      </c>
      <c r="J94" s="37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38</v>
      </c>
      <c r="G95" s="50"/>
      <c r="H95" s="39">
        <v>3.6999999999999998E-2</v>
      </c>
      <c r="I95" s="51" t="str">
        <f t="shared" si="5"/>
        <v>Rg. nicht in EUR</v>
      </c>
      <c r="J95" s="37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38</v>
      </c>
      <c r="G96" s="50"/>
      <c r="H96" s="39">
        <v>3.6999999999999998E-2</v>
      </c>
      <c r="I96" s="51" t="str">
        <f t="shared" si="5"/>
        <v>Rg. nicht in EUR</v>
      </c>
      <c r="J96" s="37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38</v>
      </c>
      <c r="G97" s="50"/>
      <c r="H97" s="39">
        <v>3.6999999999999998E-2</v>
      </c>
      <c r="I97" s="51" t="str">
        <f t="shared" si="5"/>
        <v>Rg. nicht in EUR</v>
      </c>
      <c r="J97" s="37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38</v>
      </c>
      <c r="G98" s="50"/>
      <c r="H98" s="39">
        <v>3.6999999999999998E-2</v>
      </c>
      <c r="I98" s="51" t="str">
        <f t="shared" si="5"/>
        <v>Rg. nicht in EUR</v>
      </c>
      <c r="J98" s="37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38</v>
      </c>
      <c r="G99" s="50"/>
      <c r="H99" s="39">
        <v>3.6999999999999998E-2</v>
      </c>
      <c r="I99" s="51" t="str">
        <f t="shared" si="5"/>
        <v>Rg. nicht in EUR</v>
      </c>
      <c r="J99" s="37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38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38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38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38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38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38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38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38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38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38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38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38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38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38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38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38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38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38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38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38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38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38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38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38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38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38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38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38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38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38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38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38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38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38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38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38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38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38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38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38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38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38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38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38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38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38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38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38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38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38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38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38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38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38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38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38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38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38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38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38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38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38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38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38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38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38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38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38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38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38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38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38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38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38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38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38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38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38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38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38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38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38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38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38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38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38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38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38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38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38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38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38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38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38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38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38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38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38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38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38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38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38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38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38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38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38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38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38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38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38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38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38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38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38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38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38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38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38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38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38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38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38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38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38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38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38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38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38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38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38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38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38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38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38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38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38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38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38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38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38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38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38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38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38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38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38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38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38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38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38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38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38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38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38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38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38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38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38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38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38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38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38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38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38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38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38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38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38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38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38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38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38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38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38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38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38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38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38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38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38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38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38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38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38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38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38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38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38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38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38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38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38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38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38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38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38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38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38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38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38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38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38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38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38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38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38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38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38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38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38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38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38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38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38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38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38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38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38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38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38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38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38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38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38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38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38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38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38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38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38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38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38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38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38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38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38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38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38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38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38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38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38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38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38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38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38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38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38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38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38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38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38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38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38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38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38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38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38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38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38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38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38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38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38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38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38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38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38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38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38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38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38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38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38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38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38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38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38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38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38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38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38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38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38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38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38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38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38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38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38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38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38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38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38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38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38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38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38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38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38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38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38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38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38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38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38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38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38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38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38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38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38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38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38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38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38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38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38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38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38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38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38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38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38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38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38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38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38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38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38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38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38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38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38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38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38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38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38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38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38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38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38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38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38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38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38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38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38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38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38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38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38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38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38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38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38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38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38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38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38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38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38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38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38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38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38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38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38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38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38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38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38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38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38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38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38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38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38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38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38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38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38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38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38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38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38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38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38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38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38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38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38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38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38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38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38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38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38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38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38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38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38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38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38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38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38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38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38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38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38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38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38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38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38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38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38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38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38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38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38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38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38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38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38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38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38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38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38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38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38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38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38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38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38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38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38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38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38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38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38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38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38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38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38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38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38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38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38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38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38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38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38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38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38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38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38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38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38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38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38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38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38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38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38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38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38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38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38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38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38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38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38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38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38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38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38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38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38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38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38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38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38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38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38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38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38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38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38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38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38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38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38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38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38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38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38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38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38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38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38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38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38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38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38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38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38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38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38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38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38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38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38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38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38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38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38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38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38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38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38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38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38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38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38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38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38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38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38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38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38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38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38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38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38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38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38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38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38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38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38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38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38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38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38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38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38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38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38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38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38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38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38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38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38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38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38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38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38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38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38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38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38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38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38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38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38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38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38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38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38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38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38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38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38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38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38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38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38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38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38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38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38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38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38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38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38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38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38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38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38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38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38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38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38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38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38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38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38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38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38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38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38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38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38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38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38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38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38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38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38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38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38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38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38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38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38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38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38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38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38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38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38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38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38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38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38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38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38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38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38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38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38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38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38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38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38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38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38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38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38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38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38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38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38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38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38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38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38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38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38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38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38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38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38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38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38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38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38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38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38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38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38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38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38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38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38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38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38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38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38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38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38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38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38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38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38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38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38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38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38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38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38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38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38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38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38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38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38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38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38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38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38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38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38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38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38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38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38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38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38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38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38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38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38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38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38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38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38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38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38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38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38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38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38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38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38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38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38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38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38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38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38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38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38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38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38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38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38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38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38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38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38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38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38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38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38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38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38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38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38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38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38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38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38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38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38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38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38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38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38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38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38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38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38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38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38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38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38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38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38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38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38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38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38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38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38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38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38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38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38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38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38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38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38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38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38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38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38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38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38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38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38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38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38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38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38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38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38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38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38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38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38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38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38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38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38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38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38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38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38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38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38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38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38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38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38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38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38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38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38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38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38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38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38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38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38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38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38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38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38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38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38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38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38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38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38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38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38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38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38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38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38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38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38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38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38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38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38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38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38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38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38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38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38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38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38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38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38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38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38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38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38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38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38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38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38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38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38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38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38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38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38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38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38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38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38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38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38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38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38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38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38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38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38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38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38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38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38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38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38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38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38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38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38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38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38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38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38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38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38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38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38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38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38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38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38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38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38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38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38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nkKDBSuLR4A0ivNwCiKspT37oCLr9PD9f1LhD/UjtKea7d+ZpUE4qLbYb7NYgyccwLaF6Z4FX7PPLeJr8EozBg==" saltValue="ngPAPMLMRX9xLZQPeRx6/w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300-000000000000}">
      <formula1>"EUR,CHF"</formula1>
    </dataValidation>
    <dataValidation type="date" allowBlank="1" showInputMessage="1" showErrorMessage="1" errorTitle="Falsche Periode" error="Das Rechnungsdatum muss zwischen dem 01.04.2020 und dem 30.06.2020 liegen." sqref="B10:B999" xr:uid="{9C40AF16-4060-4433-8DA9-D03773F12966}">
      <formula1>44287</formula1>
      <formula2>44377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63</v>
      </c>
      <c r="J4" s="49"/>
      <c r="K4" s="49"/>
    </row>
    <row r="5" spans="2:12" ht="17.25" thickBot="1" x14ac:dyDescent="0.35">
      <c r="B5" s="5"/>
      <c r="F5" s="77" t="s">
        <v>59</v>
      </c>
      <c r="G5" s="78"/>
      <c r="H5" s="79"/>
      <c r="J5" s="49"/>
      <c r="K5" s="49"/>
    </row>
    <row r="6" spans="2:12" ht="20.25" thickBot="1" x14ac:dyDescent="0.4">
      <c r="B6" s="74" t="s">
        <v>29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51</v>
      </c>
      <c r="G9" s="54" t="s">
        <v>53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38</v>
      </c>
      <c r="G10" s="50"/>
      <c r="H10" s="39">
        <v>2.5000000000000001E-2</v>
      </c>
      <c r="I10" s="51" t="str">
        <f>IF(F10="EUR",G10*H10,"Rg. nicht in EUR")</f>
        <v>Rg. nicht in EUR</v>
      </c>
      <c r="J10" s="37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38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38</v>
      </c>
      <c r="G12" s="50"/>
      <c r="H12" s="39">
        <v>3.6999999999999998E-2</v>
      </c>
      <c r="I12" s="51" t="str">
        <f t="shared" si="2"/>
        <v>Rg. nicht in EUR</v>
      </c>
      <c r="J12" s="37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38</v>
      </c>
      <c r="G13" s="50"/>
      <c r="H13" s="39">
        <v>3.6999999999999998E-2</v>
      </c>
      <c r="I13" s="51" t="str">
        <f t="shared" si="2"/>
        <v>Rg. nicht in EUR</v>
      </c>
      <c r="J13" s="37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38</v>
      </c>
      <c r="G14" s="50"/>
      <c r="H14" s="39">
        <v>3.6999999999999998E-2</v>
      </c>
      <c r="I14" s="51" t="str">
        <f t="shared" si="2"/>
        <v>Rg. nicht in EUR</v>
      </c>
      <c r="J14" s="37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38</v>
      </c>
      <c r="G15" s="50"/>
      <c r="H15" s="39">
        <v>3.6999999999999998E-2</v>
      </c>
      <c r="I15" s="51" t="str">
        <f t="shared" si="2"/>
        <v>Rg. nicht in EUR</v>
      </c>
      <c r="J15" s="37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38</v>
      </c>
      <c r="G16" s="50"/>
      <c r="H16" s="39">
        <v>3.6999999999999998E-2</v>
      </c>
      <c r="I16" s="51" t="str">
        <f t="shared" si="2"/>
        <v>Rg. nicht in EUR</v>
      </c>
      <c r="J16" s="37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38</v>
      </c>
      <c r="G17" s="50"/>
      <c r="H17" s="39">
        <v>3.6999999999999998E-2</v>
      </c>
      <c r="I17" s="51" t="str">
        <f t="shared" si="2"/>
        <v>Rg. nicht in EUR</v>
      </c>
      <c r="J17" s="37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38</v>
      </c>
      <c r="G18" s="50"/>
      <c r="H18" s="39">
        <v>3.6999999999999998E-2</v>
      </c>
      <c r="I18" s="51" t="str">
        <f t="shared" si="2"/>
        <v>Rg. nicht in EUR</v>
      </c>
      <c r="J18" s="37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38</v>
      </c>
      <c r="G19" s="50"/>
      <c r="H19" s="39">
        <v>3.6999999999999998E-2</v>
      </c>
      <c r="I19" s="51" t="str">
        <f t="shared" si="2"/>
        <v>Rg. nicht in EUR</v>
      </c>
      <c r="J19" s="37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38</v>
      </c>
      <c r="G20" s="50"/>
      <c r="H20" s="39">
        <v>3.6999999999999998E-2</v>
      </c>
      <c r="I20" s="51" t="str">
        <f t="shared" si="2"/>
        <v>Rg. nicht in EUR</v>
      </c>
      <c r="J20" s="37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38</v>
      </c>
      <c r="G21" s="50"/>
      <c r="H21" s="39">
        <v>3.6999999999999998E-2</v>
      </c>
      <c r="I21" s="51" t="str">
        <f t="shared" si="2"/>
        <v>Rg. nicht in EUR</v>
      </c>
      <c r="J21" s="37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38</v>
      </c>
      <c r="G22" s="50"/>
      <c r="H22" s="39">
        <v>3.6999999999999998E-2</v>
      </c>
      <c r="I22" s="51" t="str">
        <f t="shared" si="2"/>
        <v>Rg. nicht in EUR</v>
      </c>
      <c r="J22" s="37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38</v>
      </c>
      <c r="G23" s="50"/>
      <c r="H23" s="39">
        <v>3.6999999999999998E-2</v>
      </c>
      <c r="I23" s="51" t="str">
        <f t="shared" si="2"/>
        <v>Rg. nicht in EUR</v>
      </c>
      <c r="J23" s="37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38</v>
      </c>
      <c r="G24" s="50"/>
      <c r="H24" s="39">
        <v>3.6999999999999998E-2</v>
      </c>
      <c r="I24" s="51" t="str">
        <f t="shared" si="2"/>
        <v>Rg. nicht in EUR</v>
      </c>
      <c r="J24" s="37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38</v>
      </c>
      <c r="G25" s="50"/>
      <c r="H25" s="39">
        <v>3.6999999999999998E-2</v>
      </c>
      <c r="I25" s="51" t="str">
        <f t="shared" si="2"/>
        <v>Rg. nicht in EUR</v>
      </c>
      <c r="J25" s="37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38</v>
      </c>
      <c r="G26" s="50"/>
      <c r="H26" s="39">
        <v>3.6999999999999998E-2</v>
      </c>
      <c r="I26" s="51" t="str">
        <f t="shared" si="2"/>
        <v>Rg. nicht in EUR</v>
      </c>
      <c r="J26" s="37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38</v>
      </c>
      <c r="G27" s="50"/>
      <c r="H27" s="39">
        <v>3.6999999999999998E-2</v>
      </c>
      <c r="I27" s="51" t="str">
        <f t="shared" si="2"/>
        <v>Rg. nicht in EUR</v>
      </c>
      <c r="J27" s="37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38</v>
      </c>
      <c r="G28" s="50"/>
      <c r="H28" s="39">
        <v>3.6999999999999998E-2</v>
      </c>
      <c r="I28" s="51" t="str">
        <f t="shared" si="2"/>
        <v>Rg. nicht in EUR</v>
      </c>
      <c r="J28" s="37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38</v>
      </c>
      <c r="G29" s="50"/>
      <c r="H29" s="39">
        <v>3.6999999999999998E-2</v>
      </c>
      <c r="I29" s="51" t="str">
        <f t="shared" si="2"/>
        <v>Rg. nicht in EUR</v>
      </c>
      <c r="J29" s="37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38</v>
      </c>
      <c r="G30" s="50"/>
      <c r="H30" s="39">
        <v>3.6999999999999998E-2</v>
      </c>
      <c r="I30" s="51" t="str">
        <f t="shared" si="2"/>
        <v>Rg. nicht in EUR</v>
      </c>
      <c r="J30" s="37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38</v>
      </c>
      <c r="G31" s="50"/>
      <c r="H31" s="39">
        <v>3.6999999999999998E-2</v>
      </c>
      <c r="I31" s="51" t="str">
        <f t="shared" si="2"/>
        <v>Rg. nicht in EUR</v>
      </c>
      <c r="J31" s="37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38</v>
      </c>
      <c r="G32" s="50"/>
      <c r="H32" s="39">
        <v>3.6999999999999998E-2</v>
      </c>
      <c r="I32" s="51" t="str">
        <f t="shared" si="2"/>
        <v>Rg. nicht in EUR</v>
      </c>
      <c r="J32" s="37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38</v>
      </c>
      <c r="G33" s="50"/>
      <c r="H33" s="39">
        <v>3.6999999999999998E-2</v>
      </c>
      <c r="I33" s="51" t="str">
        <f t="shared" si="2"/>
        <v>Rg. nicht in EUR</v>
      </c>
      <c r="J33" s="37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38</v>
      </c>
      <c r="G34" s="50"/>
      <c r="H34" s="39">
        <v>3.6999999999999998E-2</v>
      </c>
      <c r="I34" s="51" t="str">
        <f t="shared" si="2"/>
        <v>Rg. nicht in EUR</v>
      </c>
      <c r="J34" s="37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38</v>
      </c>
      <c r="G35" s="50"/>
      <c r="H35" s="39">
        <v>3.6999999999999998E-2</v>
      </c>
      <c r="I35" s="51" t="str">
        <f t="shared" si="2"/>
        <v>Rg. nicht in EUR</v>
      </c>
      <c r="J35" s="37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38</v>
      </c>
      <c r="G36" s="50"/>
      <c r="H36" s="39">
        <v>3.6999999999999998E-2</v>
      </c>
      <c r="I36" s="51" t="str">
        <f t="shared" si="2"/>
        <v>Rg. nicht in EUR</v>
      </c>
      <c r="J36" s="37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38</v>
      </c>
      <c r="G37" s="50"/>
      <c r="H37" s="39">
        <v>3.6999999999999998E-2</v>
      </c>
      <c r="I37" s="51" t="str">
        <f t="shared" si="2"/>
        <v>Rg. nicht in EUR</v>
      </c>
      <c r="J37" s="37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38</v>
      </c>
      <c r="G38" s="50"/>
      <c r="H38" s="39">
        <v>3.6999999999999998E-2</v>
      </c>
      <c r="I38" s="51" t="str">
        <f t="shared" si="2"/>
        <v>Rg. nicht in EUR</v>
      </c>
      <c r="J38" s="37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38</v>
      </c>
      <c r="G39" s="50"/>
      <c r="H39" s="39">
        <v>3.6999999999999998E-2</v>
      </c>
      <c r="I39" s="51" t="str">
        <f t="shared" si="2"/>
        <v>Rg. nicht in EUR</v>
      </c>
      <c r="J39" s="37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38</v>
      </c>
      <c r="G40" s="50"/>
      <c r="H40" s="39">
        <v>3.6999999999999998E-2</v>
      </c>
      <c r="I40" s="51" t="str">
        <f t="shared" si="2"/>
        <v>Rg. nicht in EUR</v>
      </c>
      <c r="J40" s="37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38</v>
      </c>
      <c r="G41" s="50"/>
      <c r="H41" s="39">
        <v>3.6999999999999998E-2</v>
      </c>
      <c r="I41" s="51" t="str">
        <f t="shared" si="2"/>
        <v>Rg. nicht in EUR</v>
      </c>
      <c r="J41" s="37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38</v>
      </c>
      <c r="G42" s="50"/>
      <c r="H42" s="39">
        <v>3.6999999999999998E-2</v>
      </c>
      <c r="I42" s="51" t="str">
        <f t="shared" si="2"/>
        <v>Rg. nicht in EUR</v>
      </c>
      <c r="J42" s="37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38</v>
      </c>
      <c r="G43" s="50"/>
      <c r="H43" s="39">
        <v>3.6999999999999998E-2</v>
      </c>
      <c r="I43" s="51" t="str">
        <f t="shared" si="2"/>
        <v>Rg. nicht in EUR</v>
      </c>
      <c r="J43" s="37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38</v>
      </c>
      <c r="G44" s="50"/>
      <c r="H44" s="39">
        <v>3.6999999999999998E-2</v>
      </c>
      <c r="I44" s="51" t="str">
        <f t="shared" si="2"/>
        <v>Rg. nicht in EUR</v>
      </c>
      <c r="J44" s="37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38</v>
      </c>
      <c r="G45" s="50"/>
      <c r="H45" s="39">
        <v>3.6999999999999998E-2</v>
      </c>
      <c r="I45" s="51" t="str">
        <f t="shared" si="2"/>
        <v>Rg. nicht in EUR</v>
      </c>
      <c r="J45" s="37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38</v>
      </c>
      <c r="G46" s="50"/>
      <c r="H46" s="39">
        <v>3.6999999999999998E-2</v>
      </c>
      <c r="I46" s="51" t="str">
        <f t="shared" si="2"/>
        <v>Rg. nicht in EUR</v>
      </c>
      <c r="J46" s="37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38</v>
      </c>
      <c r="G47" s="50"/>
      <c r="H47" s="39">
        <v>3.6999999999999998E-2</v>
      </c>
      <c r="I47" s="51" t="str">
        <f t="shared" si="2"/>
        <v>Rg. nicht in EUR</v>
      </c>
      <c r="J47" s="37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38</v>
      </c>
      <c r="G48" s="50"/>
      <c r="H48" s="39">
        <v>3.6999999999999998E-2</v>
      </c>
      <c r="I48" s="51" t="str">
        <f t="shared" si="2"/>
        <v>Rg. nicht in EUR</v>
      </c>
      <c r="J48" s="37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38</v>
      </c>
      <c r="G49" s="50"/>
      <c r="H49" s="39">
        <v>3.6999999999999998E-2</v>
      </c>
      <c r="I49" s="51" t="str">
        <f t="shared" si="2"/>
        <v>Rg. nicht in EUR</v>
      </c>
      <c r="J49" s="37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38</v>
      </c>
      <c r="G50" s="50"/>
      <c r="H50" s="39">
        <v>3.6999999999999998E-2</v>
      </c>
      <c r="I50" s="51" t="str">
        <f t="shared" si="2"/>
        <v>Rg. nicht in EUR</v>
      </c>
      <c r="J50" s="37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38</v>
      </c>
      <c r="G51" s="50"/>
      <c r="H51" s="39">
        <v>3.6999999999999998E-2</v>
      </c>
      <c r="I51" s="51" t="str">
        <f t="shared" si="2"/>
        <v>Rg. nicht in EUR</v>
      </c>
      <c r="J51" s="37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38</v>
      </c>
      <c r="G52" s="50"/>
      <c r="H52" s="39">
        <v>3.6999999999999998E-2</v>
      </c>
      <c r="I52" s="51" t="str">
        <f t="shared" si="2"/>
        <v>Rg. nicht in EUR</v>
      </c>
      <c r="J52" s="37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38</v>
      </c>
      <c r="G53" s="50"/>
      <c r="H53" s="39">
        <v>3.6999999999999998E-2</v>
      </c>
      <c r="I53" s="51" t="str">
        <f t="shared" si="2"/>
        <v>Rg. nicht in EUR</v>
      </c>
      <c r="J53" s="37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38</v>
      </c>
      <c r="G54" s="50"/>
      <c r="H54" s="39">
        <v>3.6999999999999998E-2</v>
      </c>
      <c r="I54" s="51" t="str">
        <f t="shared" si="2"/>
        <v>Rg. nicht in EUR</v>
      </c>
      <c r="J54" s="37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38</v>
      </c>
      <c r="G55" s="50"/>
      <c r="H55" s="39">
        <v>3.6999999999999998E-2</v>
      </c>
      <c r="I55" s="51" t="str">
        <f t="shared" si="2"/>
        <v>Rg. nicht in EUR</v>
      </c>
      <c r="J55" s="37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38</v>
      </c>
      <c r="G56" s="50"/>
      <c r="H56" s="39">
        <v>3.6999999999999998E-2</v>
      </c>
      <c r="I56" s="51" t="str">
        <f t="shared" si="2"/>
        <v>Rg. nicht in EUR</v>
      </c>
      <c r="J56" s="37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38</v>
      </c>
      <c r="G57" s="50"/>
      <c r="H57" s="39">
        <v>3.6999999999999998E-2</v>
      </c>
      <c r="I57" s="51" t="str">
        <f t="shared" si="2"/>
        <v>Rg. nicht in EUR</v>
      </c>
      <c r="J57" s="37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38</v>
      </c>
      <c r="G58" s="50"/>
      <c r="H58" s="39">
        <v>3.6999999999999998E-2</v>
      </c>
      <c r="I58" s="51" t="str">
        <f t="shared" si="2"/>
        <v>Rg. nicht in EUR</v>
      </c>
      <c r="J58" s="37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38</v>
      </c>
      <c r="G59" s="50"/>
      <c r="H59" s="39">
        <v>3.6999999999999998E-2</v>
      </c>
      <c r="I59" s="51" t="str">
        <f t="shared" si="2"/>
        <v>Rg. nicht in EUR</v>
      </c>
      <c r="J59" s="37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38</v>
      </c>
      <c r="G60" s="50"/>
      <c r="H60" s="39">
        <v>3.6999999999999998E-2</v>
      </c>
      <c r="I60" s="51" t="str">
        <f t="shared" si="2"/>
        <v>Rg. nicht in EUR</v>
      </c>
      <c r="J60" s="37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38</v>
      </c>
      <c r="G61" s="50"/>
      <c r="H61" s="39">
        <v>3.6999999999999998E-2</v>
      </c>
      <c r="I61" s="51" t="str">
        <f t="shared" si="2"/>
        <v>Rg. nicht in EUR</v>
      </c>
      <c r="J61" s="37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38</v>
      </c>
      <c r="G62" s="50"/>
      <c r="H62" s="39">
        <v>3.6999999999999998E-2</v>
      </c>
      <c r="I62" s="51" t="str">
        <f t="shared" si="2"/>
        <v>Rg. nicht in EUR</v>
      </c>
      <c r="J62" s="37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38</v>
      </c>
      <c r="G63" s="50"/>
      <c r="H63" s="39">
        <v>3.6999999999999998E-2</v>
      </c>
      <c r="I63" s="51" t="str">
        <f t="shared" si="2"/>
        <v>Rg. nicht in EUR</v>
      </c>
      <c r="J63" s="37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38</v>
      </c>
      <c r="G64" s="50"/>
      <c r="H64" s="39">
        <v>3.6999999999999998E-2</v>
      </c>
      <c r="I64" s="51" t="str">
        <f t="shared" si="2"/>
        <v>Rg. nicht in EUR</v>
      </c>
      <c r="J64" s="37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38</v>
      </c>
      <c r="G65" s="50"/>
      <c r="H65" s="39">
        <v>3.6999999999999998E-2</v>
      </c>
      <c r="I65" s="51" t="str">
        <f t="shared" si="2"/>
        <v>Rg. nicht in EUR</v>
      </c>
      <c r="J65" s="37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38</v>
      </c>
      <c r="G66" s="50"/>
      <c r="H66" s="39">
        <v>3.6999999999999998E-2</v>
      </c>
      <c r="I66" s="51" t="str">
        <f t="shared" si="2"/>
        <v>Rg. nicht in EUR</v>
      </c>
      <c r="J66" s="37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38</v>
      </c>
      <c r="G67" s="50"/>
      <c r="H67" s="39">
        <v>3.6999999999999998E-2</v>
      </c>
      <c r="I67" s="51" t="str">
        <f t="shared" si="2"/>
        <v>Rg. nicht in EUR</v>
      </c>
      <c r="J67" s="37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38</v>
      </c>
      <c r="G68" s="50"/>
      <c r="H68" s="39">
        <v>3.6999999999999998E-2</v>
      </c>
      <c r="I68" s="51" t="str">
        <f t="shared" si="2"/>
        <v>Rg. nicht in EUR</v>
      </c>
      <c r="J68" s="37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38</v>
      </c>
      <c r="G69" s="50"/>
      <c r="H69" s="39">
        <v>3.6999999999999998E-2</v>
      </c>
      <c r="I69" s="51" t="str">
        <f t="shared" si="2"/>
        <v>Rg. nicht in EUR</v>
      </c>
      <c r="J69" s="37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38</v>
      </c>
      <c r="G70" s="50"/>
      <c r="H70" s="39">
        <v>3.6999999999999998E-2</v>
      </c>
      <c r="I70" s="51" t="str">
        <f t="shared" si="2"/>
        <v>Rg. nicht in EUR</v>
      </c>
      <c r="J70" s="37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38</v>
      </c>
      <c r="G71" s="50"/>
      <c r="H71" s="39">
        <v>3.6999999999999998E-2</v>
      </c>
      <c r="I71" s="51" t="str">
        <f t="shared" si="2"/>
        <v>Rg. nicht in EUR</v>
      </c>
      <c r="J71" s="37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38</v>
      </c>
      <c r="G72" s="50"/>
      <c r="H72" s="39">
        <v>3.6999999999999998E-2</v>
      </c>
      <c r="I72" s="51" t="str">
        <f t="shared" si="2"/>
        <v>Rg. nicht in EUR</v>
      </c>
      <c r="J72" s="37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38</v>
      </c>
      <c r="G73" s="50"/>
      <c r="H73" s="39">
        <v>3.6999999999999998E-2</v>
      </c>
      <c r="I73" s="51" t="str">
        <f t="shared" si="2"/>
        <v>Rg. nicht in EUR</v>
      </c>
      <c r="J73" s="37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38</v>
      </c>
      <c r="G74" s="50"/>
      <c r="H74" s="39">
        <v>3.6999999999999998E-2</v>
      </c>
      <c r="I74" s="51" t="str">
        <f t="shared" si="2"/>
        <v>Rg. nicht in EUR</v>
      </c>
      <c r="J74" s="37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38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38</v>
      </c>
      <c r="G76" s="50"/>
      <c r="H76" s="39">
        <v>3.6999999999999998E-2</v>
      </c>
      <c r="I76" s="51" t="str">
        <f t="shared" si="5"/>
        <v>Rg. nicht in EUR</v>
      </c>
      <c r="J76" s="37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38</v>
      </c>
      <c r="G77" s="50"/>
      <c r="H77" s="39">
        <v>3.6999999999999998E-2</v>
      </c>
      <c r="I77" s="51" t="str">
        <f t="shared" si="5"/>
        <v>Rg. nicht in EUR</v>
      </c>
      <c r="J77" s="37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38</v>
      </c>
      <c r="G78" s="50"/>
      <c r="H78" s="39">
        <v>3.6999999999999998E-2</v>
      </c>
      <c r="I78" s="51" t="str">
        <f t="shared" si="5"/>
        <v>Rg. nicht in EUR</v>
      </c>
      <c r="J78" s="37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38</v>
      </c>
      <c r="G79" s="50"/>
      <c r="H79" s="39">
        <v>3.6999999999999998E-2</v>
      </c>
      <c r="I79" s="51" t="str">
        <f t="shared" si="5"/>
        <v>Rg. nicht in EUR</v>
      </c>
      <c r="J79" s="37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38</v>
      </c>
      <c r="G80" s="50"/>
      <c r="H80" s="39">
        <v>3.6999999999999998E-2</v>
      </c>
      <c r="I80" s="51" t="str">
        <f t="shared" si="5"/>
        <v>Rg. nicht in EUR</v>
      </c>
      <c r="J80" s="37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38</v>
      </c>
      <c r="G81" s="50"/>
      <c r="H81" s="39">
        <v>3.6999999999999998E-2</v>
      </c>
      <c r="I81" s="51" t="str">
        <f t="shared" si="5"/>
        <v>Rg. nicht in EUR</v>
      </c>
      <c r="J81" s="37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38</v>
      </c>
      <c r="G82" s="50"/>
      <c r="H82" s="39">
        <v>3.6999999999999998E-2</v>
      </c>
      <c r="I82" s="51" t="str">
        <f t="shared" si="5"/>
        <v>Rg. nicht in EUR</v>
      </c>
      <c r="J82" s="37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38</v>
      </c>
      <c r="G83" s="50"/>
      <c r="H83" s="39">
        <v>3.6999999999999998E-2</v>
      </c>
      <c r="I83" s="51" t="str">
        <f t="shared" si="5"/>
        <v>Rg. nicht in EUR</v>
      </c>
      <c r="J83" s="37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38</v>
      </c>
      <c r="G84" s="50"/>
      <c r="H84" s="39">
        <v>3.6999999999999998E-2</v>
      </c>
      <c r="I84" s="51" t="str">
        <f t="shared" si="5"/>
        <v>Rg. nicht in EUR</v>
      </c>
      <c r="J84" s="37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38</v>
      </c>
      <c r="G85" s="50"/>
      <c r="H85" s="39">
        <v>3.6999999999999998E-2</v>
      </c>
      <c r="I85" s="51" t="str">
        <f t="shared" si="5"/>
        <v>Rg. nicht in EUR</v>
      </c>
      <c r="J85" s="37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38</v>
      </c>
      <c r="G86" s="50"/>
      <c r="H86" s="39">
        <v>3.6999999999999998E-2</v>
      </c>
      <c r="I86" s="51" t="str">
        <f t="shared" si="5"/>
        <v>Rg. nicht in EUR</v>
      </c>
      <c r="J86" s="37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38</v>
      </c>
      <c r="G87" s="50"/>
      <c r="H87" s="39">
        <v>3.6999999999999998E-2</v>
      </c>
      <c r="I87" s="51" t="str">
        <f t="shared" si="5"/>
        <v>Rg. nicht in EUR</v>
      </c>
      <c r="J87" s="37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38</v>
      </c>
      <c r="G88" s="50"/>
      <c r="H88" s="39">
        <v>3.6999999999999998E-2</v>
      </c>
      <c r="I88" s="51" t="str">
        <f t="shared" si="5"/>
        <v>Rg. nicht in EUR</v>
      </c>
      <c r="J88" s="37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38</v>
      </c>
      <c r="G89" s="50"/>
      <c r="H89" s="39">
        <v>3.6999999999999998E-2</v>
      </c>
      <c r="I89" s="51" t="str">
        <f t="shared" si="5"/>
        <v>Rg. nicht in EUR</v>
      </c>
      <c r="J89" s="37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38</v>
      </c>
      <c r="G90" s="50"/>
      <c r="H90" s="39">
        <v>3.6999999999999998E-2</v>
      </c>
      <c r="I90" s="51" t="str">
        <f t="shared" si="5"/>
        <v>Rg. nicht in EUR</v>
      </c>
      <c r="J90" s="37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38</v>
      </c>
      <c r="G91" s="50"/>
      <c r="H91" s="39">
        <v>3.6999999999999998E-2</v>
      </c>
      <c r="I91" s="51" t="str">
        <f t="shared" si="5"/>
        <v>Rg. nicht in EUR</v>
      </c>
      <c r="J91" s="37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38</v>
      </c>
      <c r="G92" s="50"/>
      <c r="H92" s="39">
        <v>3.6999999999999998E-2</v>
      </c>
      <c r="I92" s="51" t="str">
        <f t="shared" si="5"/>
        <v>Rg. nicht in EUR</v>
      </c>
      <c r="J92" s="37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38</v>
      </c>
      <c r="G93" s="50"/>
      <c r="H93" s="39">
        <v>3.6999999999999998E-2</v>
      </c>
      <c r="I93" s="51" t="str">
        <f t="shared" si="5"/>
        <v>Rg. nicht in EUR</v>
      </c>
      <c r="J93" s="37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38</v>
      </c>
      <c r="G94" s="50"/>
      <c r="H94" s="39">
        <v>3.6999999999999998E-2</v>
      </c>
      <c r="I94" s="51" t="str">
        <f t="shared" si="5"/>
        <v>Rg. nicht in EUR</v>
      </c>
      <c r="J94" s="37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38</v>
      </c>
      <c r="G95" s="50"/>
      <c r="H95" s="39">
        <v>3.6999999999999998E-2</v>
      </c>
      <c r="I95" s="51" t="str">
        <f t="shared" si="5"/>
        <v>Rg. nicht in EUR</v>
      </c>
      <c r="J95" s="37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38</v>
      </c>
      <c r="G96" s="50"/>
      <c r="H96" s="39">
        <v>3.6999999999999998E-2</v>
      </c>
      <c r="I96" s="51" t="str">
        <f t="shared" si="5"/>
        <v>Rg. nicht in EUR</v>
      </c>
      <c r="J96" s="37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38</v>
      </c>
      <c r="G97" s="50"/>
      <c r="H97" s="39">
        <v>3.6999999999999998E-2</v>
      </c>
      <c r="I97" s="51" t="str">
        <f t="shared" si="5"/>
        <v>Rg. nicht in EUR</v>
      </c>
      <c r="J97" s="37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38</v>
      </c>
      <c r="G98" s="50"/>
      <c r="H98" s="39">
        <v>3.6999999999999998E-2</v>
      </c>
      <c r="I98" s="51" t="str">
        <f t="shared" si="5"/>
        <v>Rg. nicht in EUR</v>
      </c>
      <c r="J98" s="37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38</v>
      </c>
      <c r="G99" s="50"/>
      <c r="H99" s="39">
        <v>3.6999999999999998E-2</v>
      </c>
      <c r="I99" s="51" t="str">
        <f t="shared" si="5"/>
        <v>Rg. nicht in EUR</v>
      </c>
      <c r="J99" s="37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38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38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38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38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38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38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38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38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38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38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38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38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38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38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38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38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38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38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38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38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38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38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38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38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38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38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38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38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38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38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38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38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38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38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38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38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38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38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38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38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38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38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38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38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38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38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38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38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38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38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38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38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38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38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38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38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38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38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38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38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38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38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38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38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38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38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38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38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38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38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38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38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38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38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38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38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38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38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38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38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38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38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38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38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38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38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38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38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38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38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38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38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38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38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38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38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38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38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38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38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38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38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38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38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38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38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38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38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38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38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38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38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38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38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38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38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38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38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38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38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38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38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38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38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38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38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38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38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38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38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38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38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38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38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38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38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38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38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38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38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38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38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38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38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38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38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38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38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38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38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38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38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38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38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38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38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38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38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38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38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38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38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38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38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38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38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38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38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38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38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38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38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38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38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38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38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38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38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38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38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38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38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38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38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38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38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38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38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38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38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38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38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38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38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38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38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38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38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38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38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38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38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38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38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38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38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38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38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38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38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38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38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38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38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38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38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38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38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38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38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38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38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38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38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38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38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38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38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38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38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38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38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38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38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38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38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38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38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38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38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38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38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38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38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38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38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38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38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38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38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38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38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38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38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38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38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38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38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38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38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38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38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38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38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38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38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38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38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38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38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38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38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38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38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38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38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38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38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38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38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38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38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38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38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38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38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38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38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38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38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38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38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38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38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38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38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38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38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38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38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38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38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38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38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38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38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38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38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38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38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38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38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38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38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38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38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38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38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38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38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38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38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38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38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38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38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38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38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38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38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38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38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38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38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38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38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38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38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38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38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38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38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38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38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38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38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38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38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38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38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38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38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38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38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38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38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38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38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38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38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38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38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38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38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38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38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38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38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38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38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38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38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38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38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38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38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38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38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38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38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38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38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38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38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38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38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38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38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38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38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38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38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38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38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38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38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38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38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38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38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38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38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38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38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38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38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38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38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38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38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38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38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38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38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38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38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38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38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38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38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38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38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38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38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38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38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38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38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38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38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38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38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38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38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38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38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38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38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38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38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38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38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38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38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38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38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38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38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38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38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38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38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38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38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38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38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38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38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38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38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38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38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38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38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38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38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38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38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38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38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38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38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38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38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38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38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38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38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38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38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38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38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38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38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38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38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38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38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38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38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38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38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38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38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38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38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38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38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38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38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38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38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38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38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38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38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38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38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38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38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38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38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38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38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38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38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38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38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38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38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38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38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38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38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38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38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38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38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38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38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38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38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38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38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38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38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38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38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38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38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38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38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38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38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38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38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38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38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38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38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38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38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38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38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38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38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38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38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38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38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38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38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38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38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38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38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38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38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38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38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38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38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38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38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38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38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38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38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38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38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38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38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38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38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38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38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38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38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38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38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38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38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38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38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38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38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38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38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38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38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38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38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38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38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38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38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38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38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38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38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38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38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38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38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38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38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38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38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38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38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38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38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38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38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38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38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38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38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38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38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38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38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38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38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38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38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38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38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38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38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38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38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38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38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38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38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38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38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38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38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38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38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38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38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38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38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38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38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38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38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38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38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38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38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38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38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38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38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38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38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38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38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38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38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38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38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38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38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38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38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38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38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38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38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38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38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38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38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38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38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38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38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38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38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38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38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38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38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38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38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38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38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38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38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38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38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38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38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38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38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38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38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38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38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38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38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38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38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38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38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38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38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38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38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38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38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38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38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38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38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38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38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38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38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38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38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38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38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38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38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38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38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38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38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38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38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38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38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38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38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38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38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38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38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38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38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38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38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38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38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38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38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38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38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38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38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38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38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38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38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38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38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38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38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38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38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38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38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38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38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38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38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38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38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38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38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38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38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38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38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38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38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38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38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38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38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38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38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38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38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38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38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38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38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38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38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38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38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38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38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38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38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38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38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38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38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38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38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38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38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38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38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38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38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38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38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38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38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38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38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38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38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38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38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38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38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38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38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38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38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38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38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38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38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38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38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38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38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38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38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38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38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38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38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38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38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38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38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38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38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38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38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38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38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38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38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38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38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38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38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38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38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38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38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38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38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38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38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38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38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38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38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38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38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38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38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38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38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38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38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38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38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38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38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38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38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38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38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38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38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ebs9XmaTNpG25yMa3CqSTZmPBq8m8RsRZoFKacjv3oQAG9nLcZr31RFK7v6yB7263iz7/IWl2baCL52wkn9AgQ==" saltValue="kFERcvR8qYfQlNBr1V+ofg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400-000000000000}">
      <formula1>"EUR,CHF"</formula1>
    </dataValidation>
    <dataValidation type="date" allowBlank="1" showInputMessage="1" showErrorMessage="1" errorTitle="Falsche Periode" error="Das Rechnungsdatum muss zwischen dem 01.07.2020 und dem 30.09.2020 liegen." sqref="B10:B999" xr:uid="{6AD3A1C8-13D2-4A6A-A294-72BC17300314}">
      <formula1>44378</formula1>
      <formula2>44469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63</v>
      </c>
      <c r="J4" s="49"/>
      <c r="K4" s="49"/>
    </row>
    <row r="5" spans="2:12" ht="17.25" thickBot="1" x14ac:dyDescent="0.35">
      <c r="B5" s="5"/>
      <c r="F5" s="77" t="s">
        <v>59</v>
      </c>
      <c r="G5" s="78"/>
      <c r="H5" s="79"/>
      <c r="J5" s="49"/>
      <c r="K5" s="49"/>
    </row>
    <row r="6" spans="2:12" ht="20.25" thickBot="1" x14ac:dyDescent="0.4">
      <c r="B6" s="74" t="s">
        <v>30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51</v>
      </c>
      <c r="G9" s="54" t="s">
        <v>53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38</v>
      </c>
      <c r="G10" s="50"/>
      <c r="H10" s="39">
        <v>2.5000000000000001E-2</v>
      </c>
      <c r="I10" s="51" t="str">
        <f>IF(F10="EUR",G10*H10,"Rg. nicht in EUR")</f>
        <v>Rg. nicht in EUR</v>
      </c>
      <c r="J10" s="37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38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38</v>
      </c>
      <c r="G12" s="50"/>
      <c r="H12" s="39">
        <v>3.6999999999999998E-2</v>
      </c>
      <c r="I12" s="51" t="str">
        <f t="shared" si="2"/>
        <v>Rg. nicht in EUR</v>
      </c>
      <c r="J12" s="37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38</v>
      </c>
      <c r="G13" s="50"/>
      <c r="H13" s="39">
        <v>3.6999999999999998E-2</v>
      </c>
      <c r="I13" s="51" t="str">
        <f t="shared" si="2"/>
        <v>Rg. nicht in EUR</v>
      </c>
      <c r="J13" s="37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38</v>
      </c>
      <c r="G14" s="50"/>
      <c r="H14" s="39">
        <v>3.6999999999999998E-2</v>
      </c>
      <c r="I14" s="51" t="str">
        <f t="shared" si="2"/>
        <v>Rg. nicht in EUR</v>
      </c>
      <c r="J14" s="37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38</v>
      </c>
      <c r="G15" s="50"/>
      <c r="H15" s="39">
        <v>3.6999999999999998E-2</v>
      </c>
      <c r="I15" s="51" t="str">
        <f t="shared" si="2"/>
        <v>Rg. nicht in EUR</v>
      </c>
      <c r="J15" s="37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38</v>
      </c>
      <c r="G16" s="50"/>
      <c r="H16" s="39">
        <v>3.6999999999999998E-2</v>
      </c>
      <c r="I16" s="51" t="str">
        <f t="shared" si="2"/>
        <v>Rg. nicht in EUR</v>
      </c>
      <c r="J16" s="37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38</v>
      </c>
      <c r="G17" s="50"/>
      <c r="H17" s="39">
        <v>3.6999999999999998E-2</v>
      </c>
      <c r="I17" s="51" t="str">
        <f t="shared" si="2"/>
        <v>Rg. nicht in EUR</v>
      </c>
      <c r="J17" s="37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38</v>
      </c>
      <c r="G18" s="50"/>
      <c r="H18" s="39">
        <v>3.6999999999999998E-2</v>
      </c>
      <c r="I18" s="51" t="str">
        <f t="shared" si="2"/>
        <v>Rg. nicht in EUR</v>
      </c>
      <c r="J18" s="37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38</v>
      </c>
      <c r="G19" s="50"/>
      <c r="H19" s="39">
        <v>3.6999999999999998E-2</v>
      </c>
      <c r="I19" s="51" t="str">
        <f t="shared" si="2"/>
        <v>Rg. nicht in EUR</v>
      </c>
      <c r="J19" s="37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38</v>
      </c>
      <c r="G20" s="50"/>
      <c r="H20" s="39">
        <v>3.6999999999999998E-2</v>
      </c>
      <c r="I20" s="51" t="str">
        <f t="shared" si="2"/>
        <v>Rg. nicht in EUR</v>
      </c>
      <c r="J20" s="37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38</v>
      </c>
      <c r="G21" s="50"/>
      <c r="H21" s="39">
        <v>3.6999999999999998E-2</v>
      </c>
      <c r="I21" s="51" t="str">
        <f t="shared" si="2"/>
        <v>Rg. nicht in EUR</v>
      </c>
      <c r="J21" s="37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38</v>
      </c>
      <c r="G22" s="50"/>
      <c r="H22" s="39">
        <v>3.6999999999999998E-2</v>
      </c>
      <c r="I22" s="51" t="str">
        <f t="shared" si="2"/>
        <v>Rg. nicht in EUR</v>
      </c>
      <c r="J22" s="37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38</v>
      </c>
      <c r="G23" s="50"/>
      <c r="H23" s="39">
        <v>3.6999999999999998E-2</v>
      </c>
      <c r="I23" s="51" t="str">
        <f t="shared" si="2"/>
        <v>Rg. nicht in EUR</v>
      </c>
      <c r="J23" s="37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38</v>
      </c>
      <c r="G24" s="50"/>
      <c r="H24" s="39">
        <v>3.6999999999999998E-2</v>
      </c>
      <c r="I24" s="51" t="str">
        <f t="shared" si="2"/>
        <v>Rg. nicht in EUR</v>
      </c>
      <c r="J24" s="37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38</v>
      </c>
      <c r="G25" s="50"/>
      <c r="H25" s="39">
        <v>3.6999999999999998E-2</v>
      </c>
      <c r="I25" s="51" t="str">
        <f t="shared" si="2"/>
        <v>Rg. nicht in EUR</v>
      </c>
      <c r="J25" s="37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38</v>
      </c>
      <c r="G26" s="50"/>
      <c r="H26" s="39">
        <v>3.6999999999999998E-2</v>
      </c>
      <c r="I26" s="51" t="str">
        <f t="shared" si="2"/>
        <v>Rg. nicht in EUR</v>
      </c>
      <c r="J26" s="37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38</v>
      </c>
      <c r="G27" s="50"/>
      <c r="H27" s="39">
        <v>3.6999999999999998E-2</v>
      </c>
      <c r="I27" s="51" t="str">
        <f t="shared" si="2"/>
        <v>Rg. nicht in EUR</v>
      </c>
      <c r="J27" s="37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38</v>
      </c>
      <c r="G28" s="50"/>
      <c r="H28" s="39">
        <v>3.6999999999999998E-2</v>
      </c>
      <c r="I28" s="51" t="str">
        <f t="shared" si="2"/>
        <v>Rg. nicht in EUR</v>
      </c>
      <c r="J28" s="37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38</v>
      </c>
      <c r="G29" s="50"/>
      <c r="H29" s="39">
        <v>3.6999999999999998E-2</v>
      </c>
      <c r="I29" s="51" t="str">
        <f t="shared" si="2"/>
        <v>Rg. nicht in EUR</v>
      </c>
      <c r="J29" s="37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38</v>
      </c>
      <c r="G30" s="50"/>
      <c r="H30" s="39">
        <v>3.6999999999999998E-2</v>
      </c>
      <c r="I30" s="51" t="str">
        <f t="shared" si="2"/>
        <v>Rg. nicht in EUR</v>
      </c>
      <c r="J30" s="37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38</v>
      </c>
      <c r="G31" s="50"/>
      <c r="H31" s="39">
        <v>3.6999999999999998E-2</v>
      </c>
      <c r="I31" s="51" t="str">
        <f t="shared" si="2"/>
        <v>Rg. nicht in EUR</v>
      </c>
      <c r="J31" s="37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38</v>
      </c>
      <c r="G32" s="50"/>
      <c r="H32" s="39">
        <v>3.6999999999999998E-2</v>
      </c>
      <c r="I32" s="51" t="str">
        <f t="shared" si="2"/>
        <v>Rg. nicht in EUR</v>
      </c>
      <c r="J32" s="37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38</v>
      </c>
      <c r="G33" s="50"/>
      <c r="H33" s="39">
        <v>3.6999999999999998E-2</v>
      </c>
      <c r="I33" s="51" t="str">
        <f t="shared" si="2"/>
        <v>Rg. nicht in EUR</v>
      </c>
      <c r="J33" s="37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38</v>
      </c>
      <c r="G34" s="50"/>
      <c r="H34" s="39">
        <v>3.6999999999999998E-2</v>
      </c>
      <c r="I34" s="51" t="str">
        <f t="shared" si="2"/>
        <v>Rg. nicht in EUR</v>
      </c>
      <c r="J34" s="37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38</v>
      </c>
      <c r="G35" s="50"/>
      <c r="H35" s="39">
        <v>3.6999999999999998E-2</v>
      </c>
      <c r="I35" s="51" t="str">
        <f t="shared" si="2"/>
        <v>Rg. nicht in EUR</v>
      </c>
      <c r="J35" s="37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38</v>
      </c>
      <c r="G36" s="50"/>
      <c r="H36" s="39">
        <v>3.6999999999999998E-2</v>
      </c>
      <c r="I36" s="51" t="str">
        <f t="shared" si="2"/>
        <v>Rg. nicht in EUR</v>
      </c>
      <c r="J36" s="37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38</v>
      </c>
      <c r="G37" s="50"/>
      <c r="H37" s="39">
        <v>3.6999999999999998E-2</v>
      </c>
      <c r="I37" s="51" t="str">
        <f t="shared" si="2"/>
        <v>Rg. nicht in EUR</v>
      </c>
      <c r="J37" s="37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38</v>
      </c>
      <c r="G38" s="50"/>
      <c r="H38" s="39">
        <v>3.6999999999999998E-2</v>
      </c>
      <c r="I38" s="51" t="str">
        <f t="shared" si="2"/>
        <v>Rg. nicht in EUR</v>
      </c>
      <c r="J38" s="37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38</v>
      </c>
      <c r="G39" s="50"/>
      <c r="H39" s="39">
        <v>3.6999999999999998E-2</v>
      </c>
      <c r="I39" s="51" t="str">
        <f t="shared" si="2"/>
        <v>Rg. nicht in EUR</v>
      </c>
      <c r="J39" s="37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38</v>
      </c>
      <c r="G40" s="50"/>
      <c r="H40" s="39">
        <v>3.6999999999999998E-2</v>
      </c>
      <c r="I40" s="51" t="str">
        <f t="shared" si="2"/>
        <v>Rg. nicht in EUR</v>
      </c>
      <c r="J40" s="37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38</v>
      </c>
      <c r="G41" s="50"/>
      <c r="H41" s="39">
        <v>3.6999999999999998E-2</v>
      </c>
      <c r="I41" s="51" t="str">
        <f t="shared" si="2"/>
        <v>Rg. nicht in EUR</v>
      </c>
      <c r="J41" s="37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38</v>
      </c>
      <c r="G42" s="50"/>
      <c r="H42" s="39">
        <v>3.6999999999999998E-2</v>
      </c>
      <c r="I42" s="51" t="str">
        <f t="shared" si="2"/>
        <v>Rg. nicht in EUR</v>
      </c>
      <c r="J42" s="37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38</v>
      </c>
      <c r="G43" s="50"/>
      <c r="H43" s="39">
        <v>3.6999999999999998E-2</v>
      </c>
      <c r="I43" s="51" t="str">
        <f t="shared" si="2"/>
        <v>Rg. nicht in EUR</v>
      </c>
      <c r="J43" s="37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38</v>
      </c>
      <c r="G44" s="50"/>
      <c r="H44" s="39">
        <v>3.6999999999999998E-2</v>
      </c>
      <c r="I44" s="51" t="str">
        <f t="shared" si="2"/>
        <v>Rg. nicht in EUR</v>
      </c>
      <c r="J44" s="37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38</v>
      </c>
      <c r="G45" s="50"/>
      <c r="H45" s="39">
        <v>3.6999999999999998E-2</v>
      </c>
      <c r="I45" s="51" t="str">
        <f t="shared" si="2"/>
        <v>Rg. nicht in EUR</v>
      </c>
      <c r="J45" s="37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38</v>
      </c>
      <c r="G46" s="50"/>
      <c r="H46" s="39">
        <v>3.6999999999999998E-2</v>
      </c>
      <c r="I46" s="51" t="str">
        <f t="shared" si="2"/>
        <v>Rg. nicht in EUR</v>
      </c>
      <c r="J46" s="37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38</v>
      </c>
      <c r="G47" s="50"/>
      <c r="H47" s="39">
        <v>3.6999999999999998E-2</v>
      </c>
      <c r="I47" s="51" t="str">
        <f t="shared" si="2"/>
        <v>Rg. nicht in EUR</v>
      </c>
      <c r="J47" s="37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38</v>
      </c>
      <c r="G48" s="50"/>
      <c r="H48" s="39">
        <v>3.6999999999999998E-2</v>
      </c>
      <c r="I48" s="51" t="str">
        <f t="shared" si="2"/>
        <v>Rg. nicht in EUR</v>
      </c>
      <c r="J48" s="37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38</v>
      </c>
      <c r="G49" s="50"/>
      <c r="H49" s="39">
        <v>3.6999999999999998E-2</v>
      </c>
      <c r="I49" s="51" t="str">
        <f t="shared" si="2"/>
        <v>Rg. nicht in EUR</v>
      </c>
      <c r="J49" s="37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38</v>
      </c>
      <c r="G50" s="50"/>
      <c r="H50" s="39">
        <v>3.6999999999999998E-2</v>
      </c>
      <c r="I50" s="51" t="str">
        <f t="shared" si="2"/>
        <v>Rg. nicht in EUR</v>
      </c>
      <c r="J50" s="37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38</v>
      </c>
      <c r="G51" s="50"/>
      <c r="H51" s="39">
        <v>3.6999999999999998E-2</v>
      </c>
      <c r="I51" s="51" t="str">
        <f t="shared" si="2"/>
        <v>Rg. nicht in EUR</v>
      </c>
      <c r="J51" s="37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38</v>
      </c>
      <c r="G52" s="50"/>
      <c r="H52" s="39">
        <v>3.6999999999999998E-2</v>
      </c>
      <c r="I52" s="51" t="str">
        <f t="shared" si="2"/>
        <v>Rg. nicht in EUR</v>
      </c>
      <c r="J52" s="37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38</v>
      </c>
      <c r="G53" s="50"/>
      <c r="H53" s="39">
        <v>3.6999999999999998E-2</v>
      </c>
      <c r="I53" s="51" t="str">
        <f t="shared" si="2"/>
        <v>Rg. nicht in EUR</v>
      </c>
      <c r="J53" s="37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38</v>
      </c>
      <c r="G54" s="50"/>
      <c r="H54" s="39">
        <v>3.6999999999999998E-2</v>
      </c>
      <c r="I54" s="51" t="str">
        <f t="shared" si="2"/>
        <v>Rg. nicht in EUR</v>
      </c>
      <c r="J54" s="37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38</v>
      </c>
      <c r="G55" s="50"/>
      <c r="H55" s="39">
        <v>3.6999999999999998E-2</v>
      </c>
      <c r="I55" s="51" t="str">
        <f t="shared" si="2"/>
        <v>Rg. nicht in EUR</v>
      </c>
      <c r="J55" s="37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38</v>
      </c>
      <c r="G56" s="50"/>
      <c r="H56" s="39">
        <v>3.6999999999999998E-2</v>
      </c>
      <c r="I56" s="51" t="str">
        <f t="shared" si="2"/>
        <v>Rg. nicht in EUR</v>
      </c>
      <c r="J56" s="37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38</v>
      </c>
      <c r="G57" s="50"/>
      <c r="H57" s="39">
        <v>3.6999999999999998E-2</v>
      </c>
      <c r="I57" s="51" t="str">
        <f t="shared" si="2"/>
        <v>Rg. nicht in EUR</v>
      </c>
      <c r="J57" s="37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38</v>
      </c>
      <c r="G58" s="50"/>
      <c r="H58" s="39">
        <v>3.6999999999999998E-2</v>
      </c>
      <c r="I58" s="51" t="str">
        <f t="shared" si="2"/>
        <v>Rg. nicht in EUR</v>
      </c>
      <c r="J58" s="37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38</v>
      </c>
      <c r="G59" s="50"/>
      <c r="H59" s="39">
        <v>3.6999999999999998E-2</v>
      </c>
      <c r="I59" s="51" t="str">
        <f t="shared" si="2"/>
        <v>Rg. nicht in EUR</v>
      </c>
      <c r="J59" s="37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38</v>
      </c>
      <c r="G60" s="50"/>
      <c r="H60" s="39">
        <v>3.6999999999999998E-2</v>
      </c>
      <c r="I60" s="51" t="str">
        <f t="shared" si="2"/>
        <v>Rg. nicht in EUR</v>
      </c>
      <c r="J60" s="37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38</v>
      </c>
      <c r="G61" s="50"/>
      <c r="H61" s="39">
        <v>3.6999999999999998E-2</v>
      </c>
      <c r="I61" s="51" t="str">
        <f t="shared" si="2"/>
        <v>Rg. nicht in EUR</v>
      </c>
      <c r="J61" s="37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38</v>
      </c>
      <c r="G62" s="50"/>
      <c r="H62" s="39">
        <v>3.6999999999999998E-2</v>
      </c>
      <c r="I62" s="51" t="str">
        <f t="shared" si="2"/>
        <v>Rg. nicht in EUR</v>
      </c>
      <c r="J62" s="37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38</v>
      </c>
      <c r="G63" s="50"/>
      <c r="H63" s="39">
        <v>3.6999999999999998E-2</v>
      </c>
      <c r="I63" s="51" t="str">
        <f t="shared" si="2"/>
        <v>Rg. nicht in EUR</v>
      </c>
      <c r="J63" s="37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38</v>
      </c>
      <c r="G64" s="50"/>
      <c r="H64" s="39">
        <v>3.6999999999999998E-2</v>
      </c>
      <c r="I64" s="51" t="str">
        <f t="shared" si="2"/>
        <v>Rg. nicht in EUR</v>
      </c>
      <c r="J64" s="37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38</v>
      </c>
      <c r="G65" s="50"/>
      <c r="H65" s="39">
        <v>3.6999999999999998E-2</v>
      </c>
      <c r="I65" s="51" t="str">
        <f t="shared" si="2"/>
        <v>Rg. nicht in EUR</v>
      </c>
      <c r="J65" s="37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38</v>
      </c>
      <c r="G66" s="50"/>
      <c r="H66" s="39">
        <v>3.6999999999999998E-2</v>
      </c>
      <c r="I66" s="51" t="str">
        <f t="shared" si="2"/>
        <v>Rg. nicht in EUR</v>
      </c>
      <c r="J66" s="37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38</v>
      </c>
      <c r="G67" s="50"/>
      <c r="H67" s="39">
        <v>3.6999999999999998E-2</v>
      </c>
      <c r="I67" s="51" t="str">
        <f t="shared" si="2"/>
        <v>Rg. nicht in EUR</v>
      </c>
      <c r="J67" s="37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38</v>
      </c>
      <c r="G68" s="50"/>
      <c r="H68" s="39">
        <v>3.6999999999999998E-2</v>
      </c>
      <c r="I68" s="51" t="str">
        <f t="shared" si="2"/>
        <v>Rg. nicht in EUR</v>
      </c>
      <c r="J68" s="37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38</v>
      </c>
      <c r="G69" s="50"/>
      <c r="H69" s="39">
        <v>3.6999999999999998E-2</v>
      </c>
      <c r="I69" s="51" t="str">
        <f t="shared" si="2"/>
        <v>Rg. nicht in EUR</v>
      </c>
      <c r="J69" s="37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38</v>
      </c>
      <c r="G70" s="50"/>
      <c r="H70" s="39">
        <v>3.6999999999999998E-2</v>
      </c>
      <c r="I70" s="51" t="str">
        <f t="shared" si="2"/>
        <v>Rg. nicht in EUR</v>
      </c>
      <c r="J70" s="37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38</v>
      </c>
      <c r="G71" s="50"/>
      <c r="H71" s="39">
        <v>3.6999999999999998E-2</v>
      </c>
      <c r="I71" s="51" t="str">
        <f t="shared" si="2"/>
        <v>Rg. nicht in EUR</v>
      </c>
      <c r="J71" s="37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38</v>
      </c>
      <c r="G72" s="50"/>
      <c r="H72" s="39">
        <v>3.6999999999999998E-2</v>
      </c>
      <c r="I72" s="51" t="str">
        <f t="shared" si="2"/>
        <v>Rg. nicht in EUR</v>
      </c>
      <c r="J72" s="37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38</v>
      </c>
      <c r="G73" s="50"/>
      <c r="H73" s="39">
        <v>3.6999999999999998E-2</v>
      </c>
      <c r="I73" s="51" t="str">
        <f t="shared" si="2"/>
        <v>Rg. nicht in EUR</v>
      </c>
      <c r="J73" s="37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38</v>
      </c>
      <c r="G74" s="50"/>
      <c r="H74" s="39">
        <v>3.6999999999999998E-2</v>
      </c>
      <c r="I74" s="51" t="str">
        <f t="shared" si="2"/>
        <v>Rg. nicht in EUR</v>
      </c>
      <c r="J74" s="37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38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38</v>
      </c>
      <c r="G76" s="50"/>
      <c r="H76" s="39">
        <v>3.6999999999999998E-2</v>
      </c>
      <c r="I76" s="51" t="str">
        <f t="shared" si="5"/>
        <v>Rg. nicht in EUR</v>
      </c>
      <c r="J76" s="37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38</v>
      </c>
      <c r="G77" s="50"/>
      <c r="H77" s="39">
        <v>3.6999999999999998E-2</v>
      </c>
      <c r="I77" s="51" t="str">
        <f t="shared" si="5"/>
        <v>Rg. nicht in EUR</v>
      </c>
      <c r="J77" s="37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38</v>
      </c>
      <c r="G78" s="50"/>
      <c r="H78" s="39">
        <v>3.6999999999999998E-2</v>
      </c>
      <c r="I78" s="51" t="str">
        <f t="shared" si="5"/>
        <v>Rg. nicht in EUR</v>
      </c>
      <c r="J78" s="37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38</v>
      </c>
      <c r="G79" s="50"/>
      <c r="H79" s="39">
        <v>3.6999999999999998E-2</v>
      </c>
      <c r="I79" s="51" t="str">
        <f t="shared" si="5"/>
        <v>Rg. nicht in EUR</v>
      </c>
      <c r="J79" s="37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38</v>
      </c>
      <c r="G80" s="50"/>
      <c r="H80" s="39">
        <v>3.6999999999999998E-2</v>
      </c>
      <c r="I80" s="51" t="str">
        <f t="shared" si="5"/>
        <v>Rg. nicht in EUR</v>
      </c>
      <c r="J80" s="37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38</v>
      </c>
      <c r="G81" s="50"/>
      <c r="H81" s="39">
        <v>3.6999999999999998E-2</v>
      </c>
      <c r="I81" s="51" t="str">
        <f t="shared" si="5"/>
        <v>Rg. nicht in EUR</v>
      </c>
      <c r="J81" s="37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38</v>
      </c>
      <c r="G82" s="50"/>
      <c r="H82" s="39">
        <v>3.6999999999999998E-2</v>
      </c>
      <c r="I82" s="51" t="str">
        <f t="shared" si="5"/>
        <v>Rg. nicht in EUR</v>
      </c>
      <c r="J82" s="37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38</v>
      </c>
      <c r="G83" s="50"/>
      <c r="H83" s="39">
        <v>3.6999999999999998E-2</v>
      </c>
      <c r="I83" s="51" t="str">
        <f t="shared" si="5"/>
        <v>Rg. nicht in EUR</v>
      </c>
      <c r="J83" s="37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38</v>
      </c>
      <c r="G84" s="50"/>
      <c r="H84" s="39">
        <v>3.6999999999999998E-2</v>
      </c>
      <c r="I84" s="51" t="str">
        <f t="shared" si="5"/>
        <v>Rg. nicht in EUR</v>
      </c>
      <c r="J84" s="37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38</v>
      </c>
      <c r="G85" s="50"/>
      <c r="H85" s="39">
        <v>3.6999999999999998E-2</v>
      </c>
      <c r="I85" s="51" t="str">
        <f t="shared" si="5"/>
        <v>Rg. nicht in EUR</v>
      </c>
      <c r="J85" s="37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38</v>
      </c>
      <c r="G86" s="50"/>
      <c r="H86" s="39">
        <v>3.6999999999999998E-2</v>
      </c>
      <c r="I86" s="51" t="str">
        <f t="shared" si="5"/>
        <v>Rg. nicht in EUR</v>
      </c>
      <c r="J86" s="37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38</v>
      </c>
      <c r="G87" s="50"/>
      <c r="H87" s="39">
        <v>3.6999999999999998E-2</v>
      </c>
      <c r="I87" s="51" t="str">
        <f t="shared" si="5"/>
        <v>Rg. nicht in EUR</v>
      </c>
      <c r="J87" s="37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38</v>
      </c>
      <c r="G88" s="50"/>
      <c r="H88" s="39">
        <v>3.6999999999999998E-2</v>
      </c>
      <c r="I88" s="51" t="str">
        <f t="shared" si="5"/>
        <v>Rg. nicht in EUR</v>
      </c>
      <c r="J88" s="37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38</v>
      </c>
      <c r="G89" s="50"/>
      <c r="H89" s="39">
        <v>3.6999999999999998E-2</v>
      </c>
      <c r="I89" s="51" t="str">
        <f t="shared" si="5"/>
        <v>Rg. nicht in EUR</v>
      </c>
      <c r="J89" s="37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38</v>
      </c>
      <c r="G90" s="50"/>
      <c r="H90" s="39">
        <v>3.6999999999999998E-2</v>
      </c>
      <c r="I90" s="51" t="str">
        <f t="shared" si="5"/>
        <v>Rg. nicht in EUR</v>
      </c>
      <c r="J90" s="37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38</v>
      </c>
      <c r="G91" s="50"/>
      <c r="H91" s="39">
        <v>3.6999999999999998E-2</v>
      </c>
      <c r="I91" s="51" t="str">
        <f t="shared" si="5"/>
        <v>Rg. nicht in EUR</v>
      </c>
      <c r="J91" s="37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38</v>
      </c>
      <c r="G92" s="50"/>
      <c r="H92" s="39">
        <v>3.6999999999999998E-2</v>
      </c>
      <c r="I92" s="51" t="str">
        <f t="shared" si="5"/>
        <v>Rg. nicht in EUR</v>
      </c>
      <c r="J92" s="37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38</v>
      </c>
      <c r="G93" s="50"/>
      <c r="H93" s="39">
        <v>3.6999999999999998E-2</v>
      </c>
      <c r="I93" s="51" t="str">
        <f t="shared" si="5"/>
        <v>Rg. nicht in EUR</v>
      </c>
      <c r="J93" s="37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38</v>
      </c>
      <c r="G94" s="50"/>
      <c r="H94" s="39">
        <v>3.6999999999999998E-2</v>
      </c>
      <c r="I94" s="51" t="str">
        <f t="shared" si="5"/>
        <v>Rg. nicht in EUR</v>
      </c>
      <c r="J94" s="37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38</v>
      </c>
      <c r="G95" s="50"/>
      <c r="H95" s="39">
        <v>3.6999999999999998E-2</v>
      </c>
      <c r="I95" s="51" t="str">
        <f t="shared" si="5"/>
        <v>Rg. nicht in EUR</v>
      </c>
      <c r="J95" s="37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38</v>
      </c>
      <c r="G96" s="50"/>
      <c r="H96" s="39">
        <v>3.6999999999999998E-2</v>
      </c>
      <c r="I96" s="51" t="str">
        <f t="shared" si="5"/>
        <v>Rg. nicht in EUR</v>
      </c>
      <c r="J96" s="37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38</v>
      </c>
      <c r="G97" s="50"/>
      <c r="H97" s="39">
        <v>3.6999999999999998E-2</v>
      </c>
      <c r="I97" s="51" t="str">
        <f t="shared" si="5"/>
        <v>Rg. nicht in EUR</v>
      </c>
      <c r="J97" s="37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38</v>
      </c>
      <c r="G98" s="50"/>
      <c r="H98" s="39">
        <v>3.6999999999999998E-2</v>
      </c>
      <c r="I98" s="51" t="str">
        <f t="shared" si="5"/>
        <v>Rg. nicht in EUR</v>
      </c>
      <c r="J98" s="37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38</v>
      </c>
      <c r="G99" s="50"/>
      <c r="H99" s="39">
        <v>3.6999999999999998E-2</v>
      </c>
      <c r="I99" s="51" t="str">
        <f t="shared" si="5"/>
        <v>Rg. nicht in EUR</v>
      </c>
      <c r="J99" s="37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38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38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38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38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38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38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38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38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38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38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38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38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38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38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38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38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38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38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38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38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38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38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38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38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38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38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38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38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38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38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38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38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38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38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38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38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38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38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38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38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38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38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38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38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38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38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38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38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38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38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38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38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38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38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38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38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38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38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38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38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38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38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38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38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38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38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38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38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38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38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38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38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38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38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38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38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38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38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38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38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38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38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38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38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38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38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38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38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38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38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38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38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38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38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38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38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38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38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38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38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38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38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38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38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38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38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38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38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38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38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38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38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38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38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38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38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38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38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38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38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38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38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38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38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38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38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38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38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38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38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38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38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38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38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38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38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38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38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38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38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38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38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38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38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38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38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38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38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38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38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38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38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38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38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38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38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38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38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38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38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38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38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38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38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38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38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38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38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38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38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38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38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38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38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38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38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38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38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38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38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38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38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38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38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38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38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38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38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38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38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38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38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38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38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38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38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38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38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38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38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38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38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38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38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38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38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38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38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38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38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38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38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38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38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38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38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38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38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38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38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38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38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38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38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38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38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38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38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38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38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38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38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38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38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38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38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38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38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38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38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38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38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38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38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38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38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38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38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38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38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38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38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38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38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38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38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38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38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38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38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38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38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38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38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38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38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38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38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38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38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38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38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38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38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38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38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38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38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38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38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38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38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38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38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38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38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38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38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38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38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38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38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38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38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38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38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38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38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38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38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38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38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38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38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38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38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38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38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38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38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38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38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38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38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38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38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38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38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38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38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38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38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38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38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38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38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38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38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38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38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38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38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38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38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38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38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38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38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38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38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38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38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38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38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38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38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38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38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38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38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38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38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38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38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38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38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38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38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38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38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38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38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38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38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38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38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38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38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38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38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38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38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38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38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38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38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38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38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38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38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38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38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38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38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38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38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38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38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38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38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38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38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38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38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38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38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38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38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38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38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38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38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38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38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38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38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38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38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38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38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38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38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38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38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38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38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38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38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38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38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38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38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38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38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38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38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38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38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38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38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38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38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38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38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38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38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38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38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38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38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38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38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38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38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38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38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38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38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38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38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38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38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38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38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38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38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38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38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38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38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38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38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38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38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38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38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38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38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38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38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38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38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38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38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38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38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38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38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38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38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38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38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38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38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38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38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38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38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38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38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38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38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38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38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38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38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38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38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38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38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38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38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38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38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38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38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38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38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38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38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38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38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38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38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38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38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38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38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38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38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38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38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38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38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38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38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38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38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38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38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38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38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38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38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38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38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38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38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38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38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38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38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38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38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38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38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38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38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38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38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38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38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38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38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38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38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38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38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38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38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38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38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38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38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38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38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38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38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38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38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38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38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38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38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38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38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38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38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38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38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38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38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38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38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38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38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38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38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38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38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38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38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38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38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38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38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38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38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38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38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38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38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38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38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38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38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38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38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38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38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38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38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38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38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38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38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38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38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38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38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38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38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38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38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38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38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38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38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38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38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38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38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38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38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38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38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38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38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38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38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38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38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38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38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38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38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38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38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38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38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38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38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38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38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38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38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38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38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38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38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38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38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38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38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38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38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38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38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38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38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38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38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38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38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38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38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38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38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38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38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38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38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38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38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38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38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38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38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38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38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38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38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38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38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38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38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38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38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38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38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38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38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38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38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38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38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38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38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38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38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38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38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38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38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38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38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38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38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38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38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38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38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38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38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38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38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38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38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38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38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38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38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38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38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38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38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38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38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38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38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38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38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38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38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38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38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38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38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38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38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38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38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38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38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38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38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38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38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38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38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38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38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38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38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38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38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38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38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38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38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38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38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38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38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38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38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38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38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38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38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38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38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38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38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38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38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38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38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38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38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38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38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38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38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38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38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38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38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38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38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38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38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38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38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38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38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38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38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38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38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38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38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38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38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38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38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38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38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38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38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38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38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38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38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38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38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38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38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38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38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38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38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38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38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38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38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38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38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38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38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38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38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38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38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38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38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38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38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38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38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38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38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38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38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38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38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38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38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38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38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38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38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38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38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38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38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38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38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38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38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38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38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38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38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38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38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38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38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38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38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38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38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38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38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38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38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38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38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38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38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38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38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38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38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38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38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38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38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38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38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saFIbUOUeRddgzunBOAPNPRhSBt8+4lPWQdTUu55ibO0NofuqtaJ8ByvcB/4BwQabhD2J08gPs76wttxrhIdag==" saltValue="paD5TXYe2eduxhO0dJ8GWQ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500-000000000000}">
      <formula1>"EUR,CHF"</formula1>
    </dataValidation>
    <dataValidation type="date" allowBlank="1" showInputMessage="1" showErrorMessage="1" errorTitle="Falsche Periode" error="Das Rechnungsdatum muss zwischen dem 01.07.2020 und dem 30.09.2020 liegen." sqref="B10:B999" xr:uid="{002DB6F3-571A-4B69-8281-DF9BFE21FB9A}">
      <formula1>44378</formula1>
      <formula2>44469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R999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64</v>
      </c>
      <c r="J4" s="49"/>
      <c r="K4" s="49"/>
    </row>
    <row r="5" spans="2:12" ht="17.25" thickBot="1" x14ac:dyDescent="0.35">
      <c r="B5" s="5"/>
      <c r="F5" s="77" t="s">
        <v>59</v>
      </c>
      <c r="G5" s="78"/>
      <c r="H5" s="79"/>
      <c r="J5" s="49"/>
      <c r="K5" s="49"/>
    </row>
    <row r="6" spans="2:12" ht="20.25" thickBot="1" x14ac:dyDescent="0.4">
      <c r="B6" s="74" t="s">
        <v>31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55" t="s">
        <v>4</v>
      </c>
      <c r="C9" s="54" t="s">
        <v>3</v>
      </c>
      <c r="D9" s="54" t="s">
        <v>13</v>
      </c>
      <c r="E9" s="54" t="s">
        <v>5</v>
      </c>
      <c r="F9" s="54" t="s">
        <v>51</v>
      </c>
      <c r="G9" s="54" t="s">
        <v>53</v>
      </c>
      <c r="H9" s="54" t="s">
        <v>24</v>
      </c>
      <c r="I9" s="54" t="s">
        <v>8</v>
      </c>
      <c r="J9" s="54" t="s">
        <v>7</v>
      </c>
      <c r="K9" s="54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38</v>
      </c>
      <c r="G10" s="50"/>
      <c r="H10" s="39">
        <v>3.6999999999999998E-2</v>
      </c>
      <c r="I10" s="51" t="str">
        <f>IF(F10="EUR",G10*H10,"Rg. nicht in EUR")</f>
        <v>Rg. nicht in EUR</v>
      </c>
      <c r="J10" s="37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38</v>
      </c>
      <c r="G11" s="50"/>
      <c r="H11" s="39">
        <v>3.6999999999999998E-2</v>
      </c>
      <c r="I11" s="51" t="str">
        <f t="shared" ref="I11:I74" si="2">IF(F11="EUR",G11*H11,"Rg. nicht in EUR")</f>
        <v>Rg. nicht in EUR</v>
      </c>
      <c r="J11" s="37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38</v>
      </c>
      <c r="G12" s="50"/>
      <c r="H12" s="39">
        <v>3.6999999999999998E-2</v>
      </c>
      <c r="I12" s="51" t="str">
        <f t="shared" si="2"/>
        <v>Rg. nicht in EUR</v>
      </c>
      <c r="J12" s="37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38</v>
      </c>
      <c r="G13" s="50"/>
      <c r="H13" s="39">
        <v>3.6999999999999998E-2</v>
      </c>
      <c r="I13" s="51" t="str">
        <f t="shared" si="2"/>
        <v>Rg. nicht in EUR</v>
      </c>
      <c r="J13" s="37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38</v>
      </c>
      <c r="G14" s="50"/>
      <c r="H14" s="39">
        <v>3.6999999999999998E-2</v>
      </c>
      <c r="I14" s="51" t="str">
        <f t="shared" si="2"/>
        <v>Rg. nicht in EUR</v>
      </c>
      <c r="J14" s="37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38</v>
      </c>
      <c r="G15" s="50"/>
      <c r="H15" s="39">
        <v>3.6999999999999998E-2</v>
      </c>
      <c r="I15" s="51" t="str">
        <f t="shared" si="2"/>
        <v>Rg. nicht in EUR</v>
      </c>
      <c r="J15" s="37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38</v>
      </c>
      <c r="G16" s="50"/>
      <c r="H16" s="39">
        <v>3.6999999999999998E-2</v>
      </c>
      <c r="I16" s="51" t="str">
        <f t="shared" si="2"/>
        <v>Rg. nicht in EUR</v>
      </c>
      <c r="J16" s="37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38</v>
      </c>
      <c r="G17" s="50"/>
      <c r="H17" s="39">
        <v>3.6999999999999998E-2</v>
      </c>
      <c r="I17" s="51" t="str">
        <f t="shared" si="2"/>
        <v>Rg. nicht in EUR</v>
      </c>
      <c r="J17" s="37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38</v>
      </c>
      <c r="G18" s="50"/>
      <c r="H18" s="39">
        <v>3.6999999999999998E-2</v>
      </c>
      <c r="I18" s="51" t="str">
        <f t="shared" si="2"/>
        <v>Rg. nicht in EUR</v>
      </c>
      <c r="J18" s="37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38</v>
      </c>
      <c r="G19" s="50"/>
      <c r="H19" s="39">
        <v>3.6999999999999998E-2</v>
      </c>
      <c r="I19" s="51" t="str">
        <f t="shared" si="2"/>
        <v>Rg. nicht in EUR</v>
      </c>
      <c r="J19" s="37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38</v>
      </c>
      <c r="G20" s="50"/>
      <c r="H20" s="39">
        <v>3.6999999999999998E-2</v>
      </c>
      <c r="I20" s="51" t="str">
        <f t="shared" si="2"/>
        <v>Rg. nicht in EUR</v>
      </c>
      <c r="J20" s="37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38</v>
      </c>
      <c r="G21" s="50"/>
      <c r="H21" s="39">
        <v>3.6999999999999998E-2</v>
      </c>
      <c r="I21" s="51" t="str">
        <f t="shared" si="2"/>
        <v>Rg. nicht in EUR</v>
      </c>
      <c r="J21" s="37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38</v>
      </c>
      <c r="G22" s="50"/>
      <c r="H22" s="39">
        <v>3.6999999999999998E-2</v>
      </c>
      <c r="I22" s="51" t="str">
        <f t="shared" si="2"/>
        <v>Rg. nicht in EUR</v>
      </c>
      <c r="J22" s="37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38</v>
      </c>
      <c r="G23" s="50"/>
      <c r="H23" s="39">
        <v>3.6999999999999998E-2</v>
      </c>
      <c r="I23" s="51" t="str">
        <f t="shared" si="2"/>
        <v>Rg. nicht in EUR</v>
      </c>
      <c r="J23" s="37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38</v>
      </c>
      <c r="G24" s="50"/>
      <c r="H24" s="39">
        <v>3.6999999999999998E-2</v>
      </c>
      <c r="I24" s="51" t="str">
        <f t="shared" si="2"/>
        <v>Rg. nicht in EUR</v>
      </c>
      <c r="J24" s="37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38</v>
      </c>
      <c r="G25" s="50"/>
      <c r="H25" s="39">
        <v>3.6999999999999998E-2</v>
      </c>
      <c r="I25" s="51" t="str">
        <f t="shared" si="2"/>
        <v>Rg. nicht in EUR</v>
      </c>
      <c r="J25" s="37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38</v>
      </c>
      <c r="G26" s="50"/>
      <c r="H26" s="39">
        <v>3.6999999999999998E-2</v>
      </c>
      <c r="I26" s="51" t="str">
        <f t="shared" si="2"/>
        <v>Rg. nicht in EUR</v>
      </c>
      <c r="J26" s="37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38</v>
      </c>
      <c r="G27" s="50"/>
      <c r="H27" s="39">
        <v>3.6999999999999998E-2</v>
      </c>
      <c r="I27" s="51" t="str">
        <f t="shared" si="2"/>
        <v>Rg. nicht in EUR</v>
      </c>
      <c r="J27" s="37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38</v>
      </c>
      <c r="G28" s="50"/>
      <c r="H28" s="39">
        <v>3.6999999999999998E-2</v>
      </c>
      <c r="I28" s="51" t="str">
        <f t="shared" si="2"/>
        <v>Rg. nicht in EUR</v>
      </c>
      <c r="J28" s="37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38</v>
      </c>
      <c r="G29" s="50"/>
      <c r="H29" s="39">
        <v>3.6999999999999998E-2</v>
      </c>
      <c r="I29" s="51" t="str">
        <f t="shared" si="2"/>
        <v>Rg. nicht in EUR</v>
      </c>
      <c r="J29" s="37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38</v>
      </c>
      <c r="G30" s="50"/>
      <c r="H30" s="39">
        <v>3.6999999999999998E-2</v>
      </c>
      <c r="I30" s="51" t="str">
        <f t="shared" si="2"/>
        <v>Rg. nicht in EUR</v>
      </c>
      <c r="J30" s="37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38</v>
      </c>
      <c r="G31" s="50"/>
      <c r="H31" s="39">
        <v>3.6999999999999998E-2</v>
      </c>
      <c r="I31" s="51" t="str">
        <f t="shared" si="2"/>
        <v>Rg. nicht in EUR</v>
      </c>
      <c r="J31" s="37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38</v>
      </c>
      <c r="G32" s="50"/>
      <c r="H32" s="39">
        <v>3.6999999999999998E-2</v>
      </c>
      <c r="I32" s="51" t="str">
        <f t="shared" si="2"/>
        <v>Rg. nicht in EUR</v>
      </c>
      <c r="J32" s="37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38</v>
      </c>
      <c r="G33" s="50"/>
      <c r="H33" s="39">
        <v>3.6999999999999998E-2</v>
      </c>
      <c r="I33" s="51" t="str">
        <f t="shared" si="2"/>
        <v>Rg. nicht in EUR</v>
      </c>
      <c r="J33" s="37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38</v>
      </c>
      <c r="G34" s="50"/>
      <c r="H34" s="39">
        <v>3.6999999999999998E-2</v>
      </c>
      <c r="I34" s="51" t="str">
        <f t="shared" si="2"/>
        <v>Rg. nicht in EUR</v>
      </c>
      <c r="J34" s="37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38</v>
      </c>
      <c r="G35" s="50"/>
      <c r="H35" s="39">
        <v>3.6999999999999998E-2</v>
      </c>
      <c r="I35" s="51" t="str">
        <f t="shared" si="2"/>
        <v>Rg. nicht in EUR</v>
      </c>
      <c r="J35" s="37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38</v>
      </c>
      <c r="G36" s="50"/>
      <c r="H36" s="39">
        <v>3.6999999999999998E-2</v>
      </c>
      <c r="I36" s="51" t="str">
        <f t="shared" si="2"/>
        <v>Rg. nicht in EUR</v>
      </c>
      <c r="J36" s="37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38</v>
      </c>
      <c r="G37" s="50"/>
      <c r="H37" s="39">
        <v>3.6999999999999998E-2</v>
      </c>
      <c r="I37" s="51" t="str">
        <f t="shared" si="2"/>
        <v>Rg. nicht in EUR</v>
      </c>
      <c r="J37" s="37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38</v>
      </c>
      <c r="G38" s="50"/>
      <c r="H38" s="39">
        <v>3.6999999999999998E-2</v>
      </c>
      <c r="I38" s="51" t="str">
        <f t="shared" si="2"/>
        <v>Rg. nicht in EUR</v>
      </c>
      <c r="J38" s="37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38</v>
      </c>
      <c r="G39" s="50"/>
      <c r="H39" s="39">
        <v>3.6999999999999998E-2</v>
      </c>
      <c r="I39" s="51" t="str">
        <f t="shared" si="2"/>
        <v>Rg. nicht in EUR</v>
      </c>
      <c r="J39" s="37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38</v>
      </c>
      <c r="G40" s="50"/>
      <c r="H40" s="39">
        <v>3.6999999999999998E-2</v>
      </c>
      <c r="I40" s="51" t="str">
        <f t="shared" si="2"/>
        <v>Rg. nicht in EUR</v>
      </c>
      <c r="J40" s="37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38</v>
      </c>
      <c r="G41" s="50"/>
      <c r="H41" s="39">
        <v>3.6999999999999998E-2</v>
      </c>
      <c r="I41" s="51" t="str">
        <f t="shared" si="2"/>
        <v>Rg. nicht in EUR</v>
      </c>
      <c r="J41" s="37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38</v>
      </c>
      <c r="G42" s="50"/>
      <c r="H42" s="39">
        <v>3.6999999999999998E-2</v>
      </c>
      <c r="I42" s="51" t="str">
        <f t="shared" si="2"/>
        <v>Rg. nicht in EUR</v>
      </c>
      <c r="J42" s="37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38</v>
      </c>
      <c r="G43" s="50"/>
      <c r="H43" s="39">
        <v>3.6999999999999998E-2</v>
      </c>
      <c r="I43" s="51" t="str">
        <f t="shared" si="2"/>
        <v>Rg. nicht in EUR</v>
      </c>
      <c r="J43" s="37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38</v>
      </c>
      <c r="G44" s="50"/>
      <c r="H44" s="39">
        <v>3.6999999999999998E-2</v>
      </c>
      <c r="I44" s="51" t="str">
        <f t="shared" si="2"/>
        <v>Rg. nicht in EUR</v>
      </c>
      <c r="J44" s="37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38</v>
      </c>
      <c r="G45" s="50"/>
      <c r="H45" s="39">
        <v>3.6999999999999998E-2</v>
      </c>
      <c r="I45" s="51" t="str">
        <f t="shared" si="2"/>
        <v>Rg. nicht in EUR</v>
      </c>
      <c r="J45" s="37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38</v>
      </c>
      <c r="G46" s="50"/>
      <c r="H46" s="39">
        <v>3.6999999999999998E-2</v>
      </c>
      <c r="I46" s="51" t="str">
        <f t="shared" si="2"/>
        <v>Rg. nicht in EUR</v>
      </c>
      <c r="J46" s="37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38</v>
      </c>
      <c r="G47" s="50"/>
      <c r="H47" s="39">
        <v>3.6999999999999998E-2</v>
      </c>
      <c r="I47" s="51" t="str">
        <f t="shared" si="2"/>
        <v>Rg. nicht in EUR</v>
      </c>
      <c r="J47" s="37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38</v>
      </c>
      <c r="G48" s="50"/>
      <c r="H48" s="39">
        <v>3.6999999999999998E-2</v>
      </c>
      <c r="I48" s="51" t="str">
        <f t="shared" si="2"/>
        <v>Rg. nicht in EUR</v>
      </c>
      <c r="J48" s="37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38</v>
      </c>
      <c r="G49" s="50"/>
      <c r="H49" s="39">
        <v>3.6999999999999998E-2</v>
      </c>
      <c r="I49" s="51" t="str">
        <f t="shared" si="2"/>
        <v>Rg. nicht in EUR</v>
      </c>
      <c r="J49" s="37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38</v>
      </c>
      <c r="G50" s="50"/>
      <c r="H50" s="39">
        <v>3.6999999999999998E-2</v>
      </c>
      <c r="I50" s="51" t="str">
        <f t="shared" si="2"/>
        <v>Rg. nicht in EUR</v>
      </c>
      <c r="J50" s="37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38</v>
      </c>
      <c r="G51" s="50"/>
      <c r="H51" s="39">
        <v>3.6999999999999998E-2</v>
      </c>
      <c r="I51" s="51" t="str">
        <f t="shared" si="2"/>
        <v>Rg. nicht in EUR</v>
      </c>
      <c r="J51" s="37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38</v>
      </c>
      <c r="G52" s="50"/>
      <c r="H52" s="39">
        <v>3.6999999999999998E-2</v>
      </c>
      <c r="I52" s="51" t="str">
        <f t="shared" si="2"/>
        <v>Rg. nicht in EUR</v>
      </c>
      <c r="J52" s="37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38</v>
      </c>
      <c r="G53" s="50"/>
      <c r="H53" s="39">
        <v>3.6999999999999998E-2</v>
      </c>
      <c r="I53" s="51" t="str">
        <f t="shared" si="2"/>
        <v>Rg. nicht in EUR</v>
      </c>
      <c r="J53" s="37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38</v>
      </c>
      <c r="G54" s="50"/>
      <c r="H54" s="39">
        <v>3.6999999999999998E-2</v>
      </c>
      <c r="I54" s="51" t="str">
        <f t="shared" si="2"/>
        <v>Rg. nicht in EUR</v>
      </c>
      <c r="J54" s="37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38</v>
      </c>
      <c r="G55" s="50"/>
      <c r="H55" s="39">
        <v>3.6999999999999998E-2</v>
      </c>
      <c r="I55" s="51" t="str">
        <f t="shared" si="2"/>
        <v>Rg. nicht in EUR</v>
      </c>
      <c r="J55" s="37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38</v>
      </c>
      <c r="G56" s="50"/>
      <c r="H56" s="39">
        <v>3.6999999999999998E-2</v>
      </c>
      <c r="I56" s="51" t="str">
        <f t="shared" si="2"/>
        <v>Rg. nicht in EUR</v>
      </c>
      <c r="J56" s="37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38</v>
      </c>
      <c r="G57" s="50"/>
      <c r="H57" s="39">
        <v>3.6999999999999998E-2</v>
      </c>
      <c r="I57" s="51" t="str">
        <f t="shared" si="2"/>
        <v>Rg. nicht in EUR</v>
      </c>
      <c r="J57" s="37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38</v>
      </c>
      <c r="G58" s="50"/>
      <c r="H58" s="39">
        <v>3.6999999999999998E-2</v>
      </c>
      <c r="I58" s="51" t="str">
        <f t="shared" si="2"/>
        <v>Rg. nicht in EUR</v>
      </c>
      <c r="J58" s="37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38</v>
      </c>
      <c r="G59" s="50"/>
      <c r="H59" s="39">
        <v>3.6999999999999998E-2</v>
      </c>
      <c r="I59" s="51" t="str">
        <f t="shared" si="2"/>
        <v>Rg. nicht in EUR</v>
      </c>
      <c r="J59" s="37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38</v>
      </c>
      <c r="G60" s="50"/>
      <c r="H60" s="39">
        <v>3.6999999999999998E-2</v>
      </c>
      <c r="I60" s="51" t="str">
        <f t="shared" si="2"/>
        <v>Rg. nicht in EUR</v>
      </c>
      <c r="J60" s="37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38</v>
      </c>
      <c r="G61" s="50"/>
      <c r="H61" s="39">
        <v>3.6999999999999998E-2</v>
      </c>
      <c r="I61" s="51" t="str">
        <f t="shared" si="2"/>
        <v>Rg. nicht in EUR</v>
      </c>
      <c r="J61" s="37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38</v>
      </c>
      <c r="G62" s="50"/>
      <c r="H62" s="39">
        <v>3.6999999999999998E-2</v>
      </c>
      <c r="I62" s="51" t="str">
        <f t="shared" si="2"/>
        <v>Rg. nicht in EUR</v>
      </c>
      <c r="J62" s="37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38</v>
      </c>
      <c r="G63" s="50"/>
      <c r="H63" s="39">
        <v>3.6999999999999998E-2</v>
      </c>
      <c r="I63" s="51" t="str">
        <f t="shared" si="2"/>
        <v>Rg. nicht in EUR</v>
      </c>
      <c r="J63" s="37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38</v>
      </c>
      <c r="G64" s="50"/>
      <c r="H64" s="39">
        <v>3.6999999999999998E-2</v>
      </c>
      <c r="I64" s="51" t="str">
        <f t="shared" si="2"/>
        <v>Rg. nicht in EUR</v>
      </c>
      <c r="J64" s="37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38</v>
      </c>
      <c r="G65" s="50"/>
      <c r="H65" s="39">
        <v>3.6999999999999998E-2</v>
      </c>
      <c r="I65" s="51" t="str">
        <f t="shared" si="2"/>
        <v>Rg. nicht in EUR</v>
      </c>
      <c r="J65" s="37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38</v>
      </c>
      <c r="G66" s="50"/>
      <c r="H66" s="39">
        <v>3.6999999999999998E-2</v>
      </c>
      <c r="I66" s="51" t="str">
        <f t="shared" si="2"/>
        <v>Rg. nicht in EUR</v>
      </c>
      <c r="J66" s="37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38</v>
      </c>
      <c r="G67" s="50"/>
      <c r="H67" s="39">
        <v>3.6999999999999998E-2</v>
      </c>
      <c r="I67" s="51" t="str">
        <f t="shared" si="2"/>
        <v>Rg. nicht in EUR</v>
      </c>
      <c r="J67" s="37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38</v>
      </c>
      <c r="G68" s="50"/>
      <c r="H68" s="39">
        <v>3.6999999999999998E-2</v>
      </c>
      <c r="I68" s="51" t="str">
        <f t="shared" si="2"/>
        <v>Rg. nicht in EUR</v>
      </c>
      <c r="J68" s="37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38</v>
      </c>
      <c r="G69" s="50"/>
      <c r="H69" s="39">
        <v>3.6999999999999998E-2</v>
      </c>
      <c r="I69" s="51" t="str">
        <f t="shared" si="2"/>
        <v>Rg. nicht in EUR</v>
      </c>
      <c r="J69" s="37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38</v>
      </c>
      <c r="G70" s="50"/>
      <c r="H70" s="39">
        <v>3.6999999999999998E-2</v>
      </c>
      <c r="I70" s="51" t="str">
        <f t="shared" si="2"/>
        <v>Rg. nicht in EUR</v>
      </c>
      <c r="J70" s="37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38</v>
      </c>
      <c r="G71" s="50"/>
      <c r="H71" s="39">
        <v>3.6999999999999998E-2</v>
      </c>
      <c r="I71" s="51" t="str">
        <f t="shared" si="2"/>
        <v>Rg. nicht in EUR</v>
      </c>
      <c r="J71" s="37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38</v>
      </c>
      <c r="G72" s="50"/>
      <c r="H72" s="39">
        <v>3.6999999999999998E-2</v>
      </c>
      <c r="I72" s="51" t="str">
        <f t="shared" si="2"/>
        <v>Rg. nicht in EUR</v>
      </c>
      <c r="J72" s="37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38</v>
      </c>
      <c r="G73" s="50"/>
      <c r="H73" s="39">
        <v>3.6999999999999998E-2</v>
      </c>
      <c r="I73" s="51" t="str">
        <f t="shared" si="2"/>
        <v>Rg. nicht in EUR</v>
      </c>
      <c r="J73" s="37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38</v>
      </c>
      <c r="G74" s="50"/>
      <c r="H74" s="39">
        <v>3.6999999999999998E-2</v>
      </c>
      <c r="I74" s="51" t="str">
        <f t="shared" si="2"/>
        <v>Rg. nicht in EUR</v>
      </c>
      <c r="J74" s="37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7">
        <f t="shared" ref="K74:K137" si="3">H74*J74</f>
        <v>0</v>
      </c>
      <c r="L74" s="37">
        <f t="shared" ref="L74:L137" si="4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38</v>
      </c>
      <c r="G75" s="50"/>
      <c r="H75" s="39">
        <v>3.6999999999999998E-2</v>
      </c>
      <c r="I75" s="51" t="str">
        <f t="shared" ref="I75:I138" si="5">IF(F75="EUR",G75*H75,"Rg. nicht in EUR")</f>
        <v>Rg. nicht in EUR</v>
      </c>
      <c r="J75" s="37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7">
        <f t="shared" si="3"/>
        <v>0</v>
      </c>
      <c r="L75" s="37">
        <f t="shared" si="4"/>
        <v>0</v>
      </c>
    </row>
    <row r="76" spans="2:18" x14ac:dyDescent="0.3">
      <c r="B76" s="42"/>
      <c r="C76" s="34"/>
      <c r="D76" s="34"/>
      <c r="E76" s="38"/>
      <c r="F76" s="35" t="s">
        <v>38</v>
      </c>
      <c r="G76" s="50"/>
      <c r="H76" s="39">
        <v>3.6999999999999998E-2</v>
      </c>
      <c r="I76" s="51" t="str">
        <f t="shared" si="5"/>
        <v>Rg. nicht in EUR</v>
      </c>
      <c r="J76" s="37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7">
        <f t="shared" si="3"/>
        <v>0</v>
      </c>
      <c r="L76" s="37">
        <f t="shared" si="4"/>
        <v>0</v>
      </c>
    </row>
    <row r="77" spans="2:18" x14ac:dyDescent="0.3">
      <c r="B77" s="42"/>
      <c r="C77" s="34"/>
      <c r="D77" s="34"/>
      <c r="E77" s="38"/>
      <c r="F77" s="35" t="s">
        <v>38</v>
      </c>
      <c r="G77" s="50"/>
      <c r="H77" s="39">
        <v>3.6999999999999998E-2</v>
      </c>
      <c r="I77" s="51" t="str">
        <f t="shared" si="5"/>
        <v>Rg. nicht in EUR</v>
      </c>
      <c r="J77" s="37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7">
        <f t="shared" si="3"/>
        <v>0</v>
      </c>
      <c r="L77" s="37">
        <f t="shared" si="4"/>
        <v>0</v>
      </c>
    </row>
    <row r="78" spans="2:18" x14ac:dyDescent="0.3">
      <c r="B78" s="42"/>
      <c r="C78" s="34"/>
      <c r="D78" s="34"/>
      <c r="E78" s="38"/>
      <c r="F78" s="35" t="s">
        <v>38</v>
      </c>
      <c r="G78" s="50"/>
      <c r="H78" s="39">
        <v>3.6999999999999998E-2</v>
      </c>
      <c r="I78" s="51" t="str">
        <f t="shared" si="5"/>
        <v>Rg. nicht in EUR</v>
      </c>
      <c r="J78" s="37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7">
        <f t="shared" si="3"/>
        <v>0</v>
      </c>
      <c r="L78" s="37">
        <f t="shared" si="4"/>
        <v>0</v>
      </c>
    </row>
    <row r="79" spans="2:18" x14ac:dyDescent="0.3">
      <c r="B79" s="42"/>
      <c r="C79" s="34"/>
      <c r="D79" s="34"/>
      <c r="E79" s="38"/>
      <c r="F79" s="35" t="s">
        <v>38</v>
      </c>
      <c r="G79" s="50"/>
      <c r="H79" s="39">
        <v>3.6999999999999998E-2</v>
      </c>
      <c r="I79" s="51" t="str">
        <f t="shared" si="5"/>
        <v>Rg. nicht in EUR</v>
      </c>
      <c r="J79" s="37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7">
        <f t="shared" si="3"/>
        <v>0</v>
      </c>
      <c r="L79" s="37">
        <f t="shared" si="4"/>
        <v>0</v>
      </c>
    </row>
    <row r="80" spans="2:18" x14ac:dyDescent="0.3">
      <c r="B80" s="42"/>
      <c r="C80" s="34"/>
      <c r="D80" s="34"/>
      <c r="E80" s="38"/>
      <c r="F80" s="35" t="s">
        <v>38</v>
      </c>
      <c r="G80" s="50"/>
      <c r="H80" s="39">
        <v>3.6999999999999998E-2</v>
      </c>
      <c r="I80" s="51" t="str">
        <f t="shared" si="5"/>
        <v>Rg. nicht in EUR</v>
      </c>
      <c r="J80" s="37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7">
        <f t="shared" si="3"/>
        <v>0</v>
      </c>
      <c r="L80" s="37">
        <f t="shared" si="4"/>
        <v>0</v>
      </c>
    </row>
    <row r="81" spans="2:12" x14ac:dyDescent="0.3">
      <c r="B81" s="42"/>
      <c r="C81" s="34"/>
      <c r="D81" s="34"/>
      <c r="E81" s="38"/>
      <c r="F81" s="35" t="s">
        <v>38</v>
      </c>
      <c r="G81" s="50"/>
      <c r="H81" s="39">
        <v>3.6999999999999998E-2</v>
      </c>
      <c r="I81" s="51" t="str">
        <f t="shared" si="5"/>
        <v>Rg. nicht in EUR</v>
      </c>
      <c r="J81" s="37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7">
        <f t="shared" si="3"/>
        <v>0</v>
      </c>
      <c r="L81" s="37">
        <f t="shared" si="4"/>
        <v>0</v>
      </c>
    </row>
    <row r="82" spans="2:12" x14ac:dyDescent="0.3">
      <c r="B82" s="42"/>
      <c r="C82" s="34"/>
      <c r="D82" s="34"/>
      <c r="E82" s="38"/>
      <c r="F82" s="35" t="s">
        <v>38</v>
      </c>
      <c r="G82" s="50"/>
      <c r="H82" s="39">
        <v>3.6999999999999998E-2</v>
      </c>
      <c r="I82" s="51" t="str">
        <f t="shared" si="5"/>
        <v>Rg. nicht in EUR</v>
      </c>
      <c r="J82" s="37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7">
        <f t="shared" si="3"/>
        <v>0</v>
      </c>
      <c r="L82" s="37">
        <f t="shared" si="4"/>
        <v>0</v>
      </c>
    </row>
    <row r="83" spans="2:12" x14ac:dyDescent="0.3">
      <c r="B83" s="42"/>
      <c r="C83" s="34"/>
      <c r="D83" s="34"/>
      <c r="E83" s="38"/>
      <c r="F83" s="35" t="s">
        <v>38</v>
      </c>
      <c r="G83" s="50"/>
      <c r="H83" s="39">
        <v>3.6999999999999998E-2</v>
      </c>
      <c r="I83" s="51" t="str">
        <f t="shared" si="5"/>
        <v>Rg. nicht in EUR</v>
      </c>
      <c r="J83" s="37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7">
        <f t="shared" si="3"/>
        <v>0</v>
      </c>
      <c r="L83" s="37">
        <f t="shared" si="4"/>
        <v>0</v>
      </c>
    </row>
    <row r="84" spans="2:12" x14ac:dyDescent="0.3">
      <c r="B84" s="42"/>
      <c r="C84" s="34"/>
      <c r="D84" s="34"/>
      <c r="E84" s="38"/>
      <c r="F84" s="35" t="s">
        <v>38</v>
      </c>
      <c r="G84" s="50"/>
      <c r="H84" s="39">
        <v>3.6999999999999998E-2</v>
      </c>
      <c r="I84" s="51" t="str">
        <f t="shared" si="5"/>
        <v>Rg. nicht in EUR</v>
      </c>
      <c r="J84" s="37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7">
        <f t="shared" si="3"/>
        <v>0</v>
      </c>
      <c r="L84" s="37">
        <f t="shared" si="4"/>
        <v>0</v>
      </c>
    </row>
    <row r="85" spans="2:12" x14ac:dyDescent="0.3">
      <c r="B85" s="42"/>
      <c r="C85" s="34"/>
      <c r="D85" s="34"/>
      <c r="E85" s="38"/>
      <c r="F85" s="35" t="s">
        <v>38</v>
      </c>
      <c r="G85" s="50"/>
      <c r="H85" s="39">
        <v>3.6999999999999998E-2</v>
      </c>
      <c r="I85" s="51" t="str">
        <f t="shared" si="5"/>
        <v>Rg. nicht in EUR</v>
      </c>
      <c r="J85" s="37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7">
        <f t="shared" si="3"/>
        <v>0</v>
      </c>
      <c r="L85" s="37">
        <f t="shared" si="4"/>
        <v>0</v>
      </c>
    </row>
    <row r="86" spans="2:12" x14ac:dyDescent="0.3">
      <c r="B86" s="42"/>
      <c r="C86" s="34"/>
      <c r="D86" s="34"/>
      <c r="E86" s="38"/>
      <c r="F86" s="35" t="s">
        <v>38</v>
      </c>
      <c r="G86" s="50"/>
      <c r="H86" s="39">
        <v>3.6999999999999998E-2</v>
      </c>
      <c r="I86" s="51" t="str">
        <f t="shared" si="5"/>
        <v>Rg. nicht in EUR</v>
      </c>
      <c r="J86" s="37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7">
        <f t="shared" si="3"/>
        <v>0</v>
      </c>
      <c r="L86" s="37">
        <f t="shared" si="4"/>
        <v>0</v>
      </c>
    </row>
    <row r="87" spans="2:12" x14ac:dyDescent="0.3">
      <c r="B87" s="42"/>
      <c r="C87" s="34"/>
      <c r="D87" s="34"/>
      <c r="E87" s="38"/>
      <c r="F87" s="35" t="s">
        <v>38</v>
      </c>
      <c r="G87" s="50"/>
      <c r="H87" s="39">
        <v>3.6999999999999998E-2</v>
      </c>
      <c r="I87" s="51" t="str">
        <f t="shared" si="5"/>
        <v>Rg. nicht in EUR</v>
      </c>
      <c r="J87" s="37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7">
        <f t="shared" si="3"/>
        <v>0</v>
      </c>
      <c r="L87" s="37">
        <f t="shared" si="4"/>
        <v>0</v>
      </c>
    </row>
    <row r="88" spans="2:12" x14ac:dyDescent="0.3">
      <c r="B88" s="42"/>
      <c r="C88" s="34"/>
      <c r="D88" s="34"/>
      <c r="E88" s="38"/>
      <c r="F88" s="35" t="s">
        <v>38</v>
      </c>
      <c r="G88" s="50"/>
      <c r="H88" s="39">
        <v>3.6999999999999998E-2</v>
      </c>
      <c r="I88" s="51" t="str">
        <f t="shared" si="5"/>
        <v>Rg. nicht in EUR</v>
      </c>
      <c r="J88" s="37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7">
        <f t="shared" si="3"/>
        <v>0</v>
      </c>
      <c r="L88" s="37">
        <f t="shared" si="4"/>
        <v>0</v>
      </c>
    </row>
    <row r="89" spans="2:12" x14ac:dyDescent="0.3">
      <c r="B89" s="42"/>
      <c r="C89" s="34"/>
      <c r="D89" s="34"/>
      <c r="E89" s="38"/>
      <c r="F89" s="35" t="s">
        <v>38</v>
      </c>
      <c r="G89" s="50"/>
      <c r="H89" s="39">
        <v>3.6999999999999998E-2</v>
      </c>
      <c r="I89" s="51" t="str">
        <f t="shared" si="5"/>
        <v>Rg. nicht in EUR</v>
      </c>
      <c r="J89" s="37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7">
        <f t="shared" si="3"/>
        <v>0</v>
      </c>
      <c r="L89" s="37">
        <f t="shared" si="4"/>
        <v>0</v>
      </c>
    </row>
    <row r="90" spans="2:12" x14ac:dyDescent="0.3">
      <c r="B90" s="42"/>
      <c r="C90" s="34"/>
      <c r="D90" s="34"/>
      <c r="E90" s="38"/>
      <c r="F90" s="35" t="s">
        <v>38</v>
      </c>
      <c r="G90" s="50"/>
      <c r="H90" s="39">
        <v>3.6999999999999998E-2</v>
      </c>
      <c r="I90" s="51" t="str">
        <f t="shared" si="5"/>
        <v>Rg. nicht in EUR</v>
      </c>
      <c r="J90" s="37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7">
        <f t="shared" si="3"/>
        <v>0</v>
      </c>
      <c r="L90" s="37">
        <f t="shared" si="4"/>
        <v>0</v>
      </c>
    </row>
    <row r="91" spans="2:12" x14ac:dyDescent="0.3">
      <c r="B91" s="42"/>
      <c r="C91" s="34"/>
      <c r="D91" s="34"/>
      <c r="E91" s="38"/>
      <c r="F91" s="35" t="s">
        <v>38</v>
      </c>
      <c r="G91" s="50"/>
      <c r="H91" s="39">
        <v>3.6999999999999998E-2</v>
      </c>
      <c r="I91" s="51" t="str">
        <f t="shared" si="5"/>
        <v>Rg. nicht in EUR</v>
      </c>
      <c r="J91" s="37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7">
        <f t="shared" si="3"/>
        <v>0</v>
      </c>
      <c r="L91" s="37">
        <f t="shared" si="4"/>
        <v>0</v>
      </c>
    </row>
    <row r="92" spans="2:12" x14ac:dyDescent="0.3">
      <c r="B92" s="42"/>
      <c r="C92" s="34"/>
      <c r="D92" s="34"/>
      <c r="E92" s="38"/>
      <c r="F92" s="35" t="s">
        <v>38</v>
      </c>
      <c r="G92" s="50"/>
      <c r="H92" s="39">
        <v>3.6999999999999998E-2</v>
      </c>
      <c r="I92" s="51" t="str">
        <f t="shared" si="5"/>
        <v>Rg. nicht in EUR</v>
      </c>
      <c r="J92" s="37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7">
        <f t="shared" si="3"/>
        <v>0</v>
      </c>
      <c r="L92" s="37">
        <f t="shared" si="4"/>
        <v>0</v>
      </c>
    </row>
    <row r="93" spans="2:12" x14ac:dyDescent="0.3">
      <c r="B93" s="42"/>
      <c r="C93" s="34"/>
      <c r="D93" s="34"/>
      <c r="E93" s="38"/>
      <c r="F93" s="35" t="s">
        <v>38</v>
      </c>
      <c r="G93" s="50"/>
      <c r="H93" s="39">
        <v>3.6999999999999998E-2</v>
      </c>
      <c r="I93" s="51" t="str">
        <f t="shared" si="5"/>
        <v>Rg. nicht in EUR</v>
      </c>
      <c r="J93" s="37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7">
        <f t="shared" si="3"/>
        <v>0</v>
      </c>
      <c r="L93" s="37">
        <f t="shared" si="4"/>
        <v>0</v>
      </c>
    </row>
    <row r="94" spans="2:12" x14ac:dyDescent="0.3">
      <c r="B94" s="42"/>
      <c r="C94" s="34"/>
      <c r="D94" s="34"/>
      <c r="E94" s="38"/>
      <c r="F94" s="35" t="s">
        <v>38</v>
      </c>
      <c r="G94" s="50"/>
      <c r="H94" s="39">
        <v>3.6999999999999998E-2</v>
      </c>
      <c r="I94" s="51" t="str">
        <f t="shared" si="5"/>
        <v>Rg. nicht in EUR</v>
      </c>
      <c r="J94" s="37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7">
        <f t="shared" si="3"/>
        <v>0</v>
      </c>
      <c r="L94" s="37">
        <f t="shared" si="4"/>
        <v>0</v>
      </c>
    </row>
    <row r="95" spans="2:12" x14ac:dyDescent="0.3">
      <c r="B95" s="42"/>
      <c r="C95" s="34"/>
      <c r="D95" s="34"/>
      <c r="E95" s="38"/>
      <c r="F95" s="35" t="s">
        <v>38</v>
      </c>
      <c r="G95" s="50"/>
      <c r="H95" s="39">
        <v>3.6999999999999998E-2</v>
      </c>
      <c r="I95" s="51" t="str">
        <f t="shared" si="5"/>
        <v>Rg. nicht in EUR</v>
      </c>
      <c r="J95" s="37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7">
        <f t="shared" si="3"/>
        <v>0</v>
      </c>
      <c r="L95" s="37">
        <f t="shared" si="4"/>
        <v>0</v>
      </c>
    </row>
    <row r="96" spans="2:12" x14ac:dyDescent="0.3">
      <c r="B96" s="42"/>
      <c r="C96" s="34"/>
      <c r="D96" s="34"/>
      <c r="E96" s="38"/>
      <c r="F96" s="35" t="s">
        <v>38</v>
      </c>
      <c r="G96" s="50"/>
      <c r="H96" s="39">
        <v>3.6999999999999998E-2</v>
      </c>
      <c r="I96" s="51" t="str">
        <f t="shared" si="5"/>
        <v>Rg. nicht in EUR</v>
      </c>
      <c r="J96" s="37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7">
        <f t="shared" si="3"/>
        <v>0</v>
      </c>
      <c r="L96" s="37">
        <f t="shared" si="4"/>
        <v>0</v>
      </c>
    </row>
    <row r="97" spans="2:12" x14ac:dyDescent="0.3">
      <c r="B97" s="42"/>
      <c r="C97" s="34"/>
      <c r="D97" s="34"/>
      <c r="E97" s="38"/>
      <c r="F97" s="35" t="s">
        <v>38</v>
      </c>
      <c r="G97" s="50"/>
      <c r="H97" s="39">
        <v>3.6999999999999998E-2</v>
      </c>
      <c r="I97" s="51" t="str">
        <f t="shared" si="5"/>
        <v>Rg. nicht in EUR</v>
      </c>
      <c r="J97" s="37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7">
        <f t="shared" si="3"/>
        <v>0</v>
      </c>
      <c r="L97" s="37">
        <f t="shared" si="4"/>
        <v>0</v>
      </c>
    </row>
    <row r="98" spans="2:12" x14ac:dyDescent="0.3">
      <c r="B98" s="42"/>
      <c r="C98" s="34"/>
      <c r="D98" s="34"/>
      <c r="E98" s="38"/>
      <c r="F98" s="35" t="s">
        <v>38</v>
      </c>
      <c r="G98" s="50"/>
      <c r="H98" s="39">
        <v>3.6999999999999998E-2</v>
      </c>
      <c r="I98" s="51" t="str">
        <f t="shared" si="5"/>
        <v>Rg. nicht in EUR</v>
      </c>
      <c r="J98" s="37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7">
        <f t="shared" si="3"/>
        <v>0</v>
      </c>
      <c r="L98" s="37">
        <f t="shared" si="4"/>
        <v>0</v>
      </c>
    </row>
    <row r="99" spans="2:12" x14ac:dyDescent="0.3">
      <c r="B99" s="42"/>
      <c r="C99" s="34"/>
      <c r="D99" s="34"/>
      <c r="E99" s="38"/>
      <c r="F99" s="35" t="s">
        <v>38</v>
      </c>
      <c r="G99" s="50"/>
      <c r="H99" s="39">
        <v>3.6999999999999998E-2</v>
      </c>
      <c r="I99" s="51" t="str">
        <f t="shared" si="5"/>
        <v>Rg. nicht in EUR</v>
      </c>
      <c r="J99" s="37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7">
        <f t="shared" si="3"/>
        <v>0</v>
      </c>
      <c r="L99" s="37">
        <f t="shared" si="4"/>
        <v>0</v>
      </c>
    </row>
    <row r="100" spans="2:12" x14ac:dyDescent="0.3">
      <c r="B100" s="42"/>
      <c r="C100" s="34"/>
      <c r="D100" s="34"/>
      <c r="E100" s="38"/>
      <c r="F100" s="35" t="s">
        <v>38</v>
      </c>
      <c r="G100" s="50"/>
      <c r="H100" s="39">
        <v>3.6999999999999998E-2</v>
      </c>
      <c r="I100" s="51" t="str">
        <f t="shared" si="5"/>
        <v>Rg. nicht in EUR</v>
      </c>
      <c r="J100" s="37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7">
        <f t="shared" si="3"/>
        <v>0</v>
      </c>
      <c r="L100" s="37">
        <f t="shared" si="4"/>
        <v>0</v>
      </c>
    </row>
    <row r="101" spans="2:12" x14ac:dyDescent="0.3">
      <c r="B101" s="42"/>
      <c r="C101" s="34"/>
      <c r="D101" s="34"/>
      <c r="E101" s="38"/>
      <c r="F101" s="35" t="s">
        <v>38</v>
      </c>
      <c r="G101" s="50"/>
      <c r="H101" s="39">
        <v>3.6999999999999998E-2</v>
      </c>
      <c r="I101" s="51" t="str">
        <f t="shared" si="5"/>
        <v>Rg. nicht in EUR</v>
      </c>
      <c r="J101" s="37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7">
        <f t="shared" si="3"/>
        <v>0</v>
      </c>
      <c r="L101" s="37">
        <f t="shared" si="4"/>
        <v>0</v>
      </c>
    </row>
    <row r="102" spans="2:12" x14ac:dyDescent="0.3">
      <c r="B102" s="42"/>
      <c r="C102" s="34"/>
      <c r="D102" s="34"/>
      <c r="E102" s="38"/>
      <c r="F102" s="35" t="s">
        <v>38</v>
      </c>
      <c r="G102" s="50"/>
      <c r="H102" s="39">
        <v>3.6999999999999998E-2</v>
      </c>
      <c r="I102" s="51" t="str">
        <f t="shared" si="5"/>
        <v>Rg. nicht in EUR</v>
      </c>
      <c r="J102" s="37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7">
        <f t="shared" si="3"/>
        <v>0</v>
      </c>
      <c r="L102" s="37">
        <f t="shared" si="4"/>
        <v>0</v>
      </c>
    </row>
    <row r="103" spans="2:12" x14ac:dyDescent="0.3">
      <c r="B103" s="42"/>
      <c r="C103" s="34"/>
      <c r="D103" s="34"/>
      <c r="E103" s="38"/>
      <c r="F103" s="35" t="s">
        <v>38</v>
      </c>
      <c r="G103" s="50"/>
      <c r="H103" s="39">
        <v>3.6999999999999998E-2</v>
      </c>
      <c r="I103" s="51" t="str">
        <f t="shared" si="5"/>
        <v>Rg. nicht in EUR</v>
      </c>
      <c r="J103" s="37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7">
        <f t="shared" si="3"/>
        <v>0</v>
      </c>
      <c r="L103" s="37">
        <f t="shared" si="4"/>
        <v>0</v>
      </c>
    </row>
    <row r="104" spans="2:12" x14ac:dyDescent="0.3">
      <c r="B104" s="42"/>
      <c r="C104" s="34"/>
      <c r="D104" s="34"/>
      <c r="E104" s="38"/>
      <c r="F104" s="35" t="s">
        <v>38</v>
      </c>
      <c r="G104" s="50"/>
      <c r="H104" s="39">
        <v>3.6999999999999998E-2</v>
      </c>
      <c r="I104" s="51" t="str">
        <f t="shared" si="5"/>
        <v>Rg. nicht in EUR</v>
      </c>
      <c r="J104" s="37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7">
        <f t="shared" si="3"/>
        <v>0</v>
      </c>
      <c r="L104" s="37">
        <f t="shared" si="4"/>
        <v>0</v>
      </c>
    </row>
    <row r="105" spans="2:12" x14ac:dyDescent="0.3">
      <c r="B105" s="42"/>
      <c r="C105" s="34"/>
      <c r="D105" s="34"/>
      <c r="E105" s="38"/>
      <c r="F105" s="35" t="s">
        <v>38</v>
      </c>
      <c r="G105" s="50"/>
      <c r="H105" s="39">
        <v>3.6999999999999998E-2</v>
      </c>
      <c r="I105" s="51" t="str">
        <f t="shared" si="5"/>
        <v>Rg. nicht in EUR</v>
      </c>
      <c r="J105" s="37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7">
        <f t="shared" si="3"/>
        <v>0</v>
      </c>
      <c r="L105" s="37">
        <f t="shared" si="4"/>
        <v>0</v>
      </c>
    </row>
    <row r="106" spans="2:12" x14ac:dyDescent="0.3">
      <c r="B106" s="42"/>
      <c r="C106" s="34"/>
      <c r="D106" s="34"/>
      <c r="E106" s="38"/>
      <c r="F106" s="35" t="s">
        <v>38</v>
      </c>
      <c r="G106" s="50"/>
      <c r="H106" s="39">
        <v>3.6999999999999998E-2</v>
      </c>
      <c r="I106" s="51" t="str">
        <f t="shared" si="5"/>
        <v>Rg. nicht in EUR</v>
      </c>
      <c r="J106" s="37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7">
        <f t="shared" si="3"/>
        <v>0</v>
      </c>
      <c r="L106" s="37">
        <f t="shared" si="4"/>
        <v>0</v>
      </c>
    </row>
    <row r="107" spans="2:12" x14ac:dyDescent="0.3">
      <c r="B107" s="42"/>
      <c r="C107" s="34"/>
      <c r="D107" s="34"/>
      <c r="E107" s="38"/>
      <c r="F107" s="35" t="s">
        <v>38</v>
      </c>
      <c r="G107" s="50"/>
      <c r="H107" s="39">
        <v>3.6999999999999998E-2</v>
      </c>
      <c r="I107" s="51" t="str">
        <f t="shared" si="5"/>
        <v>Rg. nicht in EUR</v>
      </c>
      <c r="J107" s="37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7">
        <f t="shared" si="3"/>
        <v>0</v>
      </c>
      <c r="L107" s="37">
        <f t="shared" si="4"/>
        <v>0</v>
      </c>
    </row>
    <row r="108" spans="2:12" x14ac:dyDescent="0.3">
      <c r="B108" s="42"/>
      <c r="C108" s="34"/>
      <c r="D108" s="34"/>
      <c r="E108" s="38"/>
      <c r="F108" s="35" t="s">
        <v>38</v>
      </c>
      <c r="G108" s="50"/>
      <c r="H108" s="39">
        <v>3.6999999999999998E-2</v>
      </c>
      <c r="I108" s="51" t="str">
        <f t="shared" si="5"/>
        <v>Rg. nicht in EUR</v>
      </c>
      <c r="J108" s="37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7">
        <f t="shared" si="3"/>
        <v>0</v>
      </c>
      <c r="L108" s="37">
        <f t="shared" si="4"/>
        <v>0</v>
      </c>
    </row>
    <row r="109" spans="2:12" x14ac:dyDescent="0.3">
      <c r="B109" s="42"/>
      <c r="C109" s="34"/>
      <c r="D109" s="34"/>
      <c r="E109" s="38"/>
      <c r="F109" s="35" t="s">
        <v>38</v>
      </c>
      <c r="G109" s="50"/>
      <c r="H109" s="39">
        <v>3.6999999999999998E-2</v>
      </c>
      <c r="I109" s="51" t="str">
        <f t="shared" si="5"/>
        <v>Rg. nicht in EUR</v>
      </c>
      <c r="J109" s="37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7">
        <f t="shared" si="3"/>
        <v>0</v>
      </c>
      <c r="L109" s="37">
        <f t="shared" si="4"/>
        <v>0</v>
      </c>
    </row>
    <row r="110" spans="2:12" x14ac:dyDescent="0.3">
      <c r="B110" s="42"/>
      <c r="C110" s="34"/>
      <c r="D110" s="34"/>
      <c r="E110" s="38"/>
      <c r="F110" s="35" t="s">
        <v>38</v>
      </c>
      <c r="G110" s="50"/>
      <c r="H110" s="39">
        <v>3.6999999999999998E-2</v>
      </c>
      <c r="I110" s="51" t="str">
        <f t="shared" si="5"/>
        <v>Rg. nicht in EUR</v>
      </c>
      <c r="J110" s="37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7">
        <f t="shared" si="3"/>
        <v>0</v>
      </c>
      <c r="L110" s="37">
        <f t="shared" si="4"/>
        <v>0</v>
      </c>
    </row>
    <row r="111" spans="2:12" x14ac:dyDescent="0.3">
      <c r="B111" s="42"/>
      <c r="C111" s="34"/>
      <c r="D111" s="34"/>
      <c r="E111" s="38"/>
      <c r="F111" s="35" t="s">
        <v>38</v>
      </c>
      <c r="G111" s="50"/>
      <c r="H111" s="39">
        <v>3.6999999999999998E-2</v>
      </c>
      <c r="I111" s="51" t="str">
        <f t="shared" si="5"/>
        <v>Rg. nicht in EUR</v>
      </c>
      <c r="J111" s="37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7">
        <f t="shared" si="3"/>
        <v>0</v>
      </c>
      <c r="L111" s="37">
        <f t="shared" si="4"/>
        <v>0</v>
      </c>
    </row>
    <row r="112" spans="2:12" x14ac:dyDescent="0.3">
      <c r="B112" s="42"/>
      <c r="C112" s="34"/>
      <c r="D112" s="34"/>
      <c r="E112" s="38"/>
      <c r="F112" s="35" t="s">
        <v>38</v>
      </c>
      <c r="G112" s="50"/>
      <c r="H112" s="39">
        <v>3.6999999999999998E-2</v>
      </c>
      <c r="I112" s="51" t="str">
        <f t="shared" si="5"/>
        <v>Rg. nicht in EUR</v>
      </c>
      <c r="J112" s="37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7">
        <f t="shared" si="3"/>
        <v>0</v>
      </c>
      <c r="L112" s="37">
        <f t="shared" si="4"/>
        <v>0</v>
      </c>
    </row>
    <row r="113" spans="2:12" x14ac:dyDescent="0.3">
      <c r="B113" s="42"/>
      <c r="C113" s="34"/>
      <c r="D113" s="34"/>
      <c r="E113" s="38"/>
      <c r="F113" s="35" t="s">
        <v>38</v>
      </c>
      <c r="G113" s="50"/>
      <c r="H113" s="39">
        <v>3.6999999999999998E-2</v>
      </c>
      <c r="I113" s="51" t="str">
        <f t="shared" si="5"/>
        <v>Rg. nicht in EUR</v>
      </c>
      <c r="J113" s="37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7">
        <f t="shared" si="3"/>
        <v>0</v>
      </c>
      <c r="L113" s="37">
        <f t="shared" si="4"/>
        <v>0</v>
      </c>
    </row>
    <row r="114" spans="2:12" x14ac:dyDescent="0.3">
      <c r="B114" s="42"/>
      <c r="C114" s="34"/>
      <c r="D114" s="34"/>
      <c r="E114" s="38"/>
      <c r="F114" s="35" t="s">
        <v>38</v>
      </c>
      <c r="G114" s="50"/>
      <c r="H114" s="39">
        <v>3.6999999999999998E-2</v>
      </c>
      <c r="I114" s="51" t="str">
        <f t="shared" si="5"/>
        <v>Rg. nicht in EUR</v>
      </c>
      <c r="J114" s="37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7">
        <f t="shared" si="3"/>
        <v>0</v>
      </c>
      <c r="L114" s="37">
        <f t="shared" si="4"/>
        <v>0</v>
      </c>
    </row>
    <row r="115" spans="2:12" x14ac:dyDescent="0.3">
      <c r="B115" s="42"/>
      <c r="C115" s="34"/>
      <c r="D115" s="34"/>
      <c r="E115" s="38"/>
      <c r="F115" s="35" t="s">
        <v>38</v>
      </c>
      <c r="G115" s="50"/>
      <c r="H115" s="39">
        <v>3.6999999999999998E-2</v>
      </c>
      <c r="I115" s="51" t="str">
        <f t="shared" si="5"/>
        <v>Rg. nicht in EUR</v>
      </c>
      <c r="J115" s="37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7">
        <f t="shared" si="3"/>
        <v>0</v>
      </c>
      <c r="L115" s="37">
        <f t="shared" si="4"/>
        <v>0</v>
      </c>
    </row>
    <row r="116" spans="2:12" x14ac:dyDescent="0.3">
      <c r="B116" s="42"/>
      <c r="C116" s="34"/>
      <c r="D116" s="34"/>
      <c r="E116" s="38"/>
      <c r="F116" s="35" t="s">
        <v>38</v>
      </c>
      <c r="G116" s="50"/>
      <c r="H116" s="39">
        <v>3.6999999999999998E-2</v>
      </c>
      <c r="I116" s="51" t="str">
        <f t="shared" si="5"/>
        <v>Rg. nicht in EUR</v>
      </c>
      <c r="J116" s="37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7">
        <f t="shared" si="3"/>
        <v>0</v>
      </c>
      <c r="L116" s="37">
        <f t="shared" si="4"/>
        <v>0</v>
      </c>
    </row>
    <row r="117" spans="2:12" x14ac:dyDescent="0.3">
      <c r="B117" s="42"/>
      <c r="C117" s="34"/>
      <c r="D117" s="34"/>
      <c r="E117" s="38"/>
      <c r="F117" s="35" t="s">
        <v>38</v>
      </c>
      <c r="G117" s="50"/>
      <c r="H117" s="39">
        <v>3.6999999999999998E-2</v>
      </c>
      <c r="I117" s="51" t="str">
        <f t="shared" si="5"/>
        <v>Rg. nicht in EUR</v>
      </c>
      <c r="J117" s="37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7">
        <f t="shared" si="3"/>
        <v>0</v>
      </c>
      <c r="L117" s="37">
        <f t="shared" si="4"/>
        <v>0</v>
      </c>
    </row>
    <row r="118" spans="2:12" x14ac:dyDescent="0.3">
      <c r="B118" s="42"/>
      <c r="C118" s="34"/>
      <c r="D118" s="34"/>
      <c r="E118" s="38"/>
      <c r="F118" s="35" t="s">
        <v>38</v>
      </c>
      <c r="G118" s="50"/>
      <c r="H118" s="39">
        <v>3.6999999999999998E-2</v>
      </c>
      <c r="I118" s="51" t="str">
        <f t="shared" si="5"/>
        <v>Rg. nicht in EUR</v>
      </c>
      <c r="J118" s="37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7">
        <f t="shared" si="3"/>
        <v>0</v>
      </c>
      <c r="L118" s="37">
        <f t="shared" si="4"/>
        <v>0</v>
      </c>
    </row>
    <row r="119" spans="2:12" x14ac:dyDescent="0.3">
      <c r="B119" s="42"/>
      <c r="C119" s="34"/>
      <c r="D119" s="34"/>
      <c r="E119" s="38"/>
      <c r="F119" s="35" t="s">
        <v>38</v>
      </c>
      <c r="G119" s="50"/>
      <c r="H119" s="39">
        <v>3.6999999999999998E-2</v>
      </c>
      <c r="I119" s="51" t="str">
        <f t="shared" si="5"/>
        <v>Rg. nicht in EUR</v>
      </c>
      <c r="J119" s="37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7">
        <f t="shared" si="3"/>
        <v>0</v>
      </c>
      <c r="L119" s="37">
        <f t="shared" si="4"/>
        <v>0</v>
      </c>
    </row>
    <row r="120" spans="2:12" x14ac:dyDescent="0.3">
      <c r="B120" s="42"/>
      <c r="C120" s="34"/>
      <c r="D120" s="34"/>
      <c r="E120" s="38"/>
      <c r="F120" s="35" t="s">
        <v>38</v>
      </c>
      <c r="G120" s="50"/>
      <c r="H120" s="39">
        <v>3.6999999999999998E-2</v>
      </c>
      <c r="I120" s="51" t="str">
        <f t="shared" si="5"/>
        <v>Rg. nicht in EUR</v>
      </c>
      <c r="J120" s="37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7">
        <f t="shared" si="3"/>
        <v>0</v>
      </c>
      <c r="L120" s="37">
        <f t="shared" si="4"/>
        <v>0</v>
      </c>
    </row>
    <row r="121" spans="2:12" x14ac:dyDescent="0.3">
      <c r="B121" s="42"/>
      <c r="C121" s="34"/>
      <c r="D121" s="34"/>
      <c r="E121" s="38"/>
      <c r="F121" s="35" t="s">
        <v>38</v>
      </c>
      <c r="G121" s="50"/>
      <c r="H121" s="39">
        <v>3.6999999999999998E-2</v>
      </c>
      <c r="I121" s="51" t="str">
        <f t="shared" si="5"/>
        <v>Rg. nicht in EUR</v>
      </c>
      <c r="J121" s="37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7">
        <f t="shared" si="3"/>
        <v>0</v>
      </c>
      <c r="L121" s="37">
        <f t="shared" si="4"/>
        <v>0</v>
      </c>
    </row>
    <row r="122" spans="2:12" x14ac:dyDescent="0.3">
      <c r="B122" s="42"/>
      <c r="C122" s="34"/>
      <c r="D122" s="34"/>
      <c r="E122" s="38"/>
      <c r="F122" s="35" t="s">
        <v>38</v>
      </c>
      <c r="G122" s="50"/>
      <c r="H122" s="39">
        <v>3.6999999999999998E-2</v>
      </c>
      <c r="I122" s="51" t="str">
        <f t="shared" si="5"/>
        <v>Rg. nicht in EUR</v>
      </c>
      <c r="J122" s="37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7">
        <f t="shared" si="3"/>
        <v>0</v>
      </c>
      <c r="L122" s="37">
        <f t="shared" si="4"/>
        <v>0</v>
      </c>
    </row>
    <row r="123" spans="2:12" x14ac:dyDescent="0.3">
      <c r="B123" s="42"/>
      <c r="C123" s="34"/>
      <c r="D123" s="34"/>
      <c r="E123" s="38"/>
      <c r="F123" s="35" t="s">
        <v>38</v>
      </c>
      <c r="G123" s="50"/>
      <c r="H123" s="39">
        <v>3.6999999999999998E-2</v>
      </c>
      <c r="I123" s="51" t="str">
        <f t="shared" si="5"/>
        <v>Rg. nicht in EUR</v>
      </c>
      <c r="J123" s="37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7">
        <f t="shared" si="3"/>
        <v>0</v>
      </c>
      <c r="L123" s="37">
        <f t="shared" si="4"/>
        <v>0</v>
      </c>
    </row>
    <row r="124" spans="2:12" x14ac:dyDescent="0.3">
      <c r="B124" s="42"/>
      <c r="C124" s="34"/>
      <c r="D124" s="34"/>
      <c r="E124" s="38"/>
      <c r="F124" s="35" t="s">
        <v>38</v>
      </c>
      <c r="G124" s="50"/>
      <c r="H124" s="39">
        <v>3.6999999999999998E-2</v>
      </c>
      <c r="I124" s="51" t="str">
        <f t="shared" si="5"/>
        <v>Rg. nicht in EUR</v>
      </c>
      <c r="J124" s="37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7">
        <f t="shared" si="3"/>
        <v>0</v>
      </c>
      <c r="L124" s="37">
        <f t="shared" si="4"/>
        <v>0</v>
      </c>
    </row>
    <row r="125" spans="2:12" x14ac:dyDescent="0.3">
      <c r="B125" s="42"/>
      <c r="C125" s="34"/>
      <c r="D125" s="34"/>
      <c r="E125" s="38"/>
      <c r="F125" s="35" t="s">
        <v>38</v>
      </c>
      <c r="G125" s="50"/>
      <c r="H125" s="39">
        <v>3.6999999999999998E-2</v>
      </c>
      <c r="I125" s="51" t="str">
        <f t="shared" si="5"/>
        <v>Rg. nicht in EUR</v>
      </c>
      <c r="J125" s="37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7">
        <f t="shared" si="3"/>
        <v>0</v>
      </c>
      <c r="L125" s="37">
        <f t="shared" si="4"/>
        <v>0</v>
      </c>
    </row>
    <row r="126" spans="2:12" x14ac:dyDescent="0.3">
      <c r="B126" s="42"/>
      <c r="C126" s="34"/>
      <c r="D126" s="34"/>
      <c r="E126" s="38"/>
      <c r="F126" s="35" t="s">
        <v>38</v>
      </c>
      <c r="G126" s="50"/>
      <c r="H126" s="39">
        <v>3.6999999999999998E-2</v>
      </c>
      <c r="I126" s="51" t="str">
        <f t="shared" si="5"/>
        <v>Rg. nicht in EUR</v>
      </c>
      <c r="J126" s="37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7">
        <f t="shared" si="3"/>
        <v>0</v>
      </c>
      <c r="L126" s="37">
        <f t="shared" si="4"/>
        <v>0</v>
      </c>
    </row>
    <row r="127" spans="2:12" x14ac:dyDescent="0.3">
      <c r="B127" s="42"/>
      <c r="C127" s="34"/>
      <c r="D127" s="34"/>
      <c r="E127" s="38"/>
      <c r="F127" s="35" t="s">
        <v>38</v>
      </c>
      <c r="G127" s="50"/>
      <c r="H127" s="39">
        <v>3.6999999999999998E-2</v>
      </c>
      <c r="I127" s="51" t="str">
        <f t="shared" si="5"/>
        <v>Rg. nicht in EUR</v>
      </c>
      <c r="J127" s="37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7">
        <f t="shared" si="3"/>
        <v>0</v>
      </c>
      <c r="L127" s="37">
        <f t="shared" si="4"/>
        <v>0</v>
      </c>
    </row>
    <row r="128" spans="2:12" x14ac:dyDescent="0.3">
      <c r="B128" s="42"/>
      <c r="C128" s="34"/>
      <c r="D128" s="34"/>
      <c r="E128" s="38"/>
      <c r="F128" s="35" t="s">
        <v>38</v>
      </c>
      <c r="G128" s="50"/>
      <c r="H128" s="39">
        <v>3.6999999999999998E-2</v>
      </c>
      <c r="I128" s="51" t="str">
        <f t="shared" si="5"/>
        <v>Rg. nicht in EUR</v>
      </c>
      <c r="J128" s="37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7">
        <f t="shared" si="3"/>
        <v>0</v>
      </c>
      <c r="L128" s="37">
        <f t="shared" si="4"/>
        <v>0</v>
      </c>
    </row>
    <row r="129" spans="2:12" x14ac:dyDescent="0.3">
      <c r="B129" s="42"/>
      <c r="C129" s="34"/>
      <c r="D129" s="34"/>
      <c r="E129" s="38"/>
      <c r="F129" s="35" t="s">
        <v>38</v>
      </c>
      <c r="G129" s="50"/>
      <c r="H129" s="39">
        <v>3.6999999999999998E-2</v>
      </c>
      <c r="I129" s="51" t="str">
        <f t="shared" si="5"/>
        <v>Rg. nicht in EUR</v>
      </c>
      <c r="J129" s="37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7">
        <f t="shared" si="3"/>
        <v>0</v>
      </c>
      <c r="L129" s="37">
        <f t="shared" si="4"/>
        <v>0</v>
      </c>
    </row>
    <row r="130" spans="2:12" x14ac:dyDescent="0.3">
      <c r="B130" s="42"/>
      <c r="C130" s="34"/>
      <c r="D130" s="34"/>
      <c r="E130" s="38"/>
      <c r="F130" s="35" t="s">
        <v>38</v>
      </c>
      <c r="G130" s="50"/>
      <c r="H130" s="39">
        <v>3.6999999999999998E-2</v>
      </c>
      <c r="I130" s="51" t="str">
        <f t="shared" si="5"/>
        <v>Rg. nicht in EUR</v>
      </c>
      <c r="J130" s="37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7">
        <f t="shared" si="3"/>
        <v>0</v>
      </c>
      <c r="L130" s="37">
        <f t="shared" si="4"/>
        <v>0</v>
      </c>
    </row>
    <row r="131" spans="2:12" x14ac:dyDescent="0.3">
      <c r="B131" s="42"/>
      <c r="C131" s="34"/>
      <c r="D131" s="34"/>
      <c r="E131" s="38"/>
      <c r="F131" s="35" t="s">
        <v>38</v>
      </c>
      <c r="G131" s="50"/>
      <c r="H131" s="39">
        <v>3.6999999999999998E-2</v>
      </c>
      <c r="I131" s="51" t="str">
        <f t="shared" si="5"/>
        <v>Rg. nicht in EUR</v>
      </c>
      <c r="J131" s="37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7">
        <f t="shared" si="3"/>
        <v>0</v>
      </c>
      <c r="L131" s="37">
        <f t="shared" si="4"/>
        <v>0</v>
      </c>
    </row>
    <row r="132" spans="2:12" x14ac:dyDescent="0.3">
      <c r="B132" s="42"/>
      <c r="C132" s="34"/>
      <c r="D132" s="34"/>
      <c r="E132" s="38"/>
      <c r="F132" s="35" t="s">
        <v>38</v>
      </c>
      <c r="G132" s="50"/>
      <c r="H132" s="39">
        <v>3.6999999999999998E-2</v>
      </c>
      <c r="I132" s="51" t="str">
        <f t="shared" si="5"/>
        <v>Rg. nicht in EUR</v>
      </c>
      <c r="J132" s="37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7">
        <f t="shared" si="3"/>
        <v>0</v>
      </c>
      <c r="L132" s="37">
        <f t="shared" si="4"/>
        <v>0</v>
      </c>
    </row>
    <row r="133" spans="2:12" x14ac:dyDescent="0.3">
      <c r="B133" s="42"/>
      <c r="C133" s="34"/>
      <c r="D133" s="34"/>
      <c r="E133" s="38"/>
      <c r="F133" s="35" t="s">
        <v>38</v>
      </c>
      <c r="G133" s="50"/>
      <c r="H133" s="39">
        <v>3.6999999999999998E-2</v>
      </c>
      <c r="I133" s="51" t="str">
        <f t="shared" si="5"/>
        <v>Rg. nicht in EUR</v>
      </c>
      <c r="J133" s="37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7">
        <f t="shared" si="3"/>
        <v>0</v>
      </c>
      <c r="L133" s="37">
        <f t="shared" si="4"/>
        <v>0</v>
      </c>
    </row>
    <row r="134" spans="2:12" x14ac:dyDescent="0.3">
      <c r="B134" s="42"/>
      <c r="C134" s="34"/>
      <c r="D134" s="34"/>
      <c r="E134" s="38"/>
      <c r="F134" s="35" t="s">
        <v>38</v>
      </c>
      <c r="G134" s="50"/>
      <c r="H134" s="39">
        <v>3.6999999999999998E-2</v>
      </c>
      <c r="I134" s="51" t="str">
        <f t="shared" si="5"/>
        <v>Rg. nicht in EUR</v>
      </c>
      <c r="J134" s="37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7">
        <f t="shared" si="3"/>
        <v>0</v>
      </c>
      <c r="L134" s="37">
        <f t="shared" si="4"/>
        <v>0</v>
      </c>
    </row>
    <row r="135" spans="2:12" x14ac:dyDescent="0.3">
      <c r="B135" s="42"/>
      <c r="C135" s="34"/>
      <c r="D135" s="34"/>
      <c r="E135" s="38"/>
      <c r="F135" s="35" t="s">
        <v>38</v>
      </c>
      <c r="G135" s="50"/>
      <c r="H135" s="39">
        <v>3.6999999999999998E-2</v>
      </c>
      <c r="I135" s="51" t="str">
        <f t="shared" si="5"/>
        <v>Rg. nicht in EUR</v>
      </c>
      <c r="J135" s="37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7">
        <f t="shared" si="3"/>
        <v>0</v>
      </c>
      <c r="L135" s="37">
        <f t="shared" si="4"/>
        <v>0</v>
      </c>
    </row>
    <row r="136" spans="2:12" x14ac:dyDescent="0.3">
      <c r="B136" s="42"/>
      <c r="C136" s="34"/>
      <c r="D136" s="34"/>
      <c r="E136" s="38"/>
      <c r="F136" s="35" t="s">
        <v>38</v>
      </c>
      <c r="G136" s="50"/>
      <c r="H136" s="39">
        <v>3.6999999999999998E-2</v>
      </c>
      <c r="I136" s="51" t="str">
        <f t="shared" si="5"/>
        <v>Rg. nicht in EUR</v>
      </c>
      <c r="J136" s="37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7">
        <f t="shared" si="3"/>
        <v>0</v>
      </c>
      <c r="L136" s="37">
        <f t="shared" si="4"/>
        <v>0</v>
      </c>
    </row>
    <row r="137" spans="2:12" x14ac:dyDescent="0.3">
      <c r="B137" s="42"/>
      <c r="C137" s="34"/>
      <c r="D137" s="34"/>
      <c r="E137" s="38"/>
      <c r="F137" s="35" t="s">
        <v>38</v>
      </c>
      <c r="G137" s="50"/>
      <c r="H137" s="39">
        <v>3.6999999999999998E-2</v>
      </c>
      <c r="I137" s="51" t="str">
        <f t="shared" si="5"/>
        <v>Rg. nicht in EUR</v>
      </c>
      <c r="J137" s="37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7">
        <f t="shared" si="3"/>
        <v>0</v>
      </c>
      <c r="L137" s="37">
        <f t="shared" si="4"/>
        <v>0</v>
      </c>
    </row>
    <row r="138" spans="2:12" x14ac:dyDescent="0.3">
      <c r="B138" s="42"/>
      <c r="C138" s="34"/>
      <c r="D138" s="34"/>
      <c r="E138" s="38"/>
      <c r="F138" s="35" t="s">
        <v>38</v>
      </c>
      <c r="G138" s="50"/>
      <c r="H138" s="39">
        <v>3.6999999999999998E-2</v>
      </c>
      <c r="I138" s="51" t="str">
        <f t="shared" si="5"/>
        <v>Rg. nicht in EUR</v>
      </c>
      <c r="J138" s="37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7">
        <f t="shared" ref="K138:K201" si="6">H138*J138</f>
        <v>0</v>
      </c>
      <c r="L138" s="37">
        <f t="shared" ref="L138:L201" si="7">J138+K138</f>
        <v>0</v>
      </c>
    </row>
    <row r="139" spans="2:12" x14ac:dyDescent="0.3">
      <c r="B139" s="42"/>
      <c r="C139" s="34"/>
      <c r="D139" s="34"/>
      <c r="E139" s="38"/>
      <c r="F139" s="35" t="s">
        <v>38</v>
      </c>
      <c r="G139" s="50"/>
      <c r="H139" s="39">
        <v>3.6999999999999998E-2</v>
      </c>
      <c r="I139" s="51" t="str">
        <f t="shared" ref="I139:I202" si="8">IF(F139="EUR",G139*H139,"Rg. nicht in EUR")</f>
        <v>Rg. nicht in EUR</v>
      </c>
      <c r="J139" s="37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7">
        <f t="shared" si="6"/>
        <v>0</v>
      </c>
      <c r="L139" s="37">
        <f t="shared" si="7"/>
        <v>0</v>
      </c>
    </row>
    <row r="140" spans="2:12" x14ac:dyDescent="0.3">
      <c r="B140" s="42"/>
      <c r="C140" s="34"/>
      <c r="D140" s="34"/>
      <c r="E140" s="38"/>
      <c r="F140" s="35" t="s">
        <v>38</v>
      </c>
      <c r="G140" s="50"/>
      <c r="H140" s="39">
        <v>3.6999999999999998E-2</v>
      </c>
      <c r="I140" s="51" t="str">
        <f t="shared" si="8"/>
        <v>Rg. nicht in EUR</v>
      </c>
      <c r="J140" s="37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7">
        <f t="shared" si="6"/>
        <v>0</v>
      </c>
      <c r="L140" s="37">
        <f t="shared" si="7"/>
        <v>0</v>
      </c>
    </row>
    <row r="141" spans="2:12" x14ac:dyDescent="0.3">
      <c r="B141" s="42"/>
      <c r="C141" s="34"/>
      <c r="D141" s="34"/>
      <c r="E141" s="38"/>
      <c r="F141" s="35" t="s">
        <v>38</v>
      </c>
      <c r="G141" s="50"/>
      <c r="H141" s="39">
        <v>3.6999999999999998E-2</v>
      </c>
      <c r="I141" s="51" t="str">
        <f t="shared" si="8"/>
        <v>Rg. nicht in EUR</v>
      </c>
      <c r="J141" s="37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7">
        <f t="shared" si="6"/>
        <v>0</v>
      </c>
      <c r="L141" s="37">
        <f t="shared" si="7"/>
        <v>0</v>
      </c>
    </row>
    <row r="142" spans="2:12" x14ac:dyDescent="0.3">
      <c r="B142" s="42"/>
      <c r="C142" s="34"/>
      <c r="D142" s="34"/>
      <c r="E142" s="38"/>
      <c r="F142" s="35" t="s">
        <v>38</v>
      </c>
      <c r="G142" s="50"/>
      <c r="H142" s="39">
        <v>3.6999999999999998E-2</v>
      </c>
      <c r="I142" s="51" t="str">
        <f t="shared" si="8"/>
        <v>Rg. nicht in EUR</v>
      </c>
      <c r="J142" s="37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7">
        <f t="shared" si="6"/>
        <v>0</v>
      </c>
      <c r="L142" s="37">
        <f t="shared" si="7"/>
        <v>0</v>
      </c>
    </row>
    <row r="143" spans="2:12" x14ac:dyDescent="0.3">
      <c r="B143" s="42"/>
      <c r="C143" s="34"/>
      <c r="D143" s="34"/>
      <c r="E143" s="38"/>
      <c r="F143" s="35" t="s">
        <v>38</v>
      </c>
      <c r="G143" s="50"/>
      <c r="H143" s="39">
        <v>3.6999999999999998E-2</v>
      </c>
      <c r="I143" s="51" t="str">
        <f t="shared" si="8"/>
        <v>Rg. nicht in EUR</v>
      </c>
      <c r="J143" s="37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7">
        <f t="shared" si="6"/>
        <v>0</v>
      </c>
      <c r="L143" s="37">
        <f t="shared" si="7"/>
        <v>0</v>
      </c>
    </row>
    <row r="144" spans="2:12" x14ac:dyDescent="0.3">
      <c r="B144" s="42"/>
      <c r="C144" s="34"/>
      <c r="D144" s="34"/>
      <c r="E144" s="38"/>
      <c r="F144" s="35" t="s">
        <v>38</v>
      </c>
      <c r="G144" s="50"/>
      <c r="H144" s="39">
        <v>3.6999999999999998E-2</v>
      </c>
      <c r="I144" s="51" t="str">
        <f t="shared" si="8"/>
        <v>Rg. nicht in EUR</v>
      </c>
      <c r="J144" s="37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7">
        <f t="shared" si="6"/>
        <v>0</v>
      </c>
      <c r="L144" s="37">
        <f t="shared" si="7"/>
        <v>0</v>
      </c>
    </row>
    <row r="145" spans="2:12" x14ac:dyDescent="0.3">
      <c r="B145" s="42"/>
      <c r="C145" s="34"/>
      <c r="D145" s="34"/>
      <c r="E145" s="38"/>
      <c r="F145" s="35" t="s">
        <v>38</v>
      </c>
      <c r="G145" s="50"/>
      <c r="H145" s="39">
        <v>3.6999999999999998E-2</v>
      </c>
      <c r="I145" s="51" t="str">
        <f t="shared" si="8"/>
        <v>Rg. nicht in EUR</v>
      </c>
      <c r="J145" s="37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7">
        <f t="shared" si="6"/>
        <v>0</v>
      </c>
      <c r="L145" s="37">
        <f t="shared" si="7"/>
        <v>0</v>
      </c>
    </row>
    <row r="146" spans="2:12" x14ac:dyDescent="0.3">
      <c r="B146" s="42"/>
      <c r="C146" s="34"/>
      <c r="D146" s="34"/>
      <c r="E146" s="38"/>
      <c r="F146" s="35" t="s">
        <v>38</v>
      </c>
      <c r="G146" s="50"/>
      <c r="H146" s="39">
        <v>3.6999999999999998E-2</v>
      </c>
      <c r="I146" s="51" t="str">
        <f t="shared" si="8"/>
        <v>Rg. nicht in EUR</v>
      </c>
      <c r="J146" s="37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7">
        <f t="shared" si="6"/>
        <v>0</v>
      </c>
      <c r="L146" s="37">
        <f t="shared" si="7"/>
        <v>0</v>
      </c>
    </row>
    <row r="147" spans="2:12" x14ac:dyDescent="0.3">
      <c r="B147" s="42"/>
      <c r="C147" s="34"/>
      <c r="D147" s="34"/>
      <c r="E147" s="38"/>
      <c r="F147" s="35" t="s">
        <v>38</v>
      </c>
      <c r="G147" s="50"/>
      <c r="H147" s="39">
        <v>3.6999999999999998E-2</v>
      </c>
      <c r="I147" s="51" t="str">
        <f t="shared" si="8"/>
        <v>Rg. nicht in EUR</v>
      </c>
      <c r="J147" s="37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7">
        <f t="shared" si="6"/>
        <v>0</v>
      </c>
      <c r="L147" s="37">
        <f t="shared" si="7"/>
        <v>0</v>
      </c>
    </row>
    <row r="148" spans="2:12" x14ac:dyDescent="0.3">
      <c r="B148" s="42"/>
      <c r="C148" s="34"/>
      <c r="D148" s="34"/>
      <c r="E148" s="38"/>
      <c r="F148" s="35" t="s">
        <v>38</v>
      </c>
      <c r="G148" s="50"/>
      <c r="H148" s="39">
        <v>3.6999999999999998E-2</v>
      </c>
      <c r="I148" s="51" t="str">
        <f t="shared" si="8"/>
        <v>Rg. nicht in EUR</v>
      </c>
      <c r="J148" s="37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7">
        <f t="shared" si="6"/>
        <v>0</v>
      </c>
      <c r="L148" s="37">
        <f t="shared" si="7"/>
        <v>0</v>
      </c>
    </row>
    <row r="149" spans="2:12" x14ac:dyDescent="0.3">
      <c r="B149" s="42"/>
      <c r="C149" s="34"/>
      <c r="D149" s="34"/>
      <c r="E149" s="38"/>
      <c r="F149" s="35" t="s">
        <v>38</v>
      </c>
      <c r="G149" s="50"/>
      <c r="H149" s="39">
        <v>3.6999999999999998E-2</v>
      </c>
      <c r="I149" s="51" t="str">
        <f t="shared" si="8"/>
        <v>Rg. nicht in EUR</v>
      </c>
      <c r="J149" s="37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7">
        <f t="shared" si="6"/>
        <v>0</v>
      </c>
      <c r="L149" s="37">
        <f t="shared" si="7"/>
        <v>0</v>
      </c>
    </row>
    <row r="150" spans="2:12" x14ac:dyDescent="0.3">
      <c r="B150" s="42"/>
      <c r="C150" s="34"/>
      <c r="D150" s="34"/>
      <c r="E150" s="38"/>
      <c r="F150" s="35" t="s">
        <v>38</v>
      </c>
      <c r="G150" s="50"/>
      <c r="H150" s="39">
        <v>3.6999999999999998E-2</v>
      </c>
      <c r="I150" s="51" t="str">
        <f t="shared" si="8"/>
        <v>Rg. nicht in EUR</v>
      </c>
      <c r="J150" s="37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7">
        <f t="shared" si="6"/>
        <v>0</v>
      </c>
      <c r="L150" s="37">
        <f t="shared" si="7"/>
        <v>0</v>
      </c>
    </row>
    <row r="151" spans="2:12" x14ac:dyDescent="0.3">
      <c r="B151" s="42"/>
      <c r="C151" s="34"/>
      <c r="D151" s="34"/>
      <c r="E151" s="38"/>
      <c r="F151" s="35" t="s">
        <v>38</v>
      </c>
      <c r="G151" s="50"/>
      <c r="H151" s="39">
        <v>3.6999999999999998E-2</v>
      </c>
      <c r="I151" s="51" t="str">
        <f t="shared" si="8"/>
        <v>Rg. nicht in EUR</v>
      </c>
      <c r="J151" s="37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7">
        <f t="shared" si="6"/>
        <v>0</v>
      </c>
      <c r="L151" s="37">
        <f t="shared" si="7"/>
        <v>0</v>
      </c>
    </row>
    <row r="152" spans="2:12" x14ac:dyDescent="0.3">
      <c r="B152" s="42"/>
      <c r="C152" s="34"/>
      <c r="D152" s="34"/>
      <c r="E152" s="38"/>
      <c r="F152" s="35" t="s">
        <v>38</v>
      </c>
      <c r="G152" s="50"/>
      <c r="H152" s="39">
        <v>3.6999999999999998E-2</v>
      </c>
      <c r="I152" s="51" t="str">
        <f t="shared" si="8"/>
        <v>Rg. nicht in EUR</v>
      </c>
      <c r="J152" s="37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7">
        <f t="shared" si="6"/>
        <v>0</v>
      </c>
      <c r="L152" s="37">
        <f t="shared" si="7"/>
        <v>0</v>
      </c>
    </row>
    <row r="153" spans="2:12" x14ac:dyDescent="0.3">
      <c r="B153" s="42"/>
      <c r="C153" s="34"/>
      <c r="D153" s="34"/>
      <c r="E153" s="38"/>
      <c r="F153" s="35" t="s">
        <v>38</v>
      </c>
      <c r="G153" s="50"/>
      <c r="H153" s="39">
        <v>3.6999999999999998E-2</v>
      </c>
      <c r="I153" s="51" t="str">
        <f t="shared" si="8"/>
        <v>Rg. nicht in EUR</v>
      </c>
      <c r="J153" s="37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7">
        <f t="shared" si="6"/>
        <v>0</v>
      </c>
      <c r="L153" s="37">
        <f t="shared" si="7"/>
        <v>0</v>
      </c>
    </row>
    <row r="154" spans="2:12" x14ac:dyDescent="0.3">
      <c r="B154" s="42"/>
      <c r="C154" s="34"/>
      <c r="D154" s="34"/>
      <c r="E154" s="38"/>
      <c r="F154" s="35" t="s">
        <v>38</v>
      </c>
      <c r="G154" s="50"/>
      <c r="H154" s="39">
        <v>3.6999999999999998E-2</v>
      </c>
      <c r="I154" s="51" t="str">
        <f t="shared" si="8"/>
        <v>Rg. nicht in EUR</v>
      </c>
      <c r="J154" s="37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7">
        <f t="shared" si="6"/>
        <v>0</v>
      </c>
      <c r="L154" s="37">
        <f t="shared" si="7"/>
        <v>0</v>
      </c>
    </row>
    <row r="155" spans="2:12" x14ac:dyDescent="0.3">
      <c r="B155" s="42"/>
      <c r="C155" s="34"/>
      <c r="D155" s="34"/>
      <c r="E155" s="38"/>
      <c r="F155" s="35" t="s">
        <v>38</v>
      </c>
      <c r="G155" s="50"/>
      <c r="H155" s="39">
        <v>3.6999999999999998E-2</v>
      </c>
      <c r="I155" s="51" t="str">
        <f t="shared" si="8"/>
        <v>Rg. nicht in EUR</v>
      </c>
      <c r="J155" s="37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7">
        <f t="shared" si="6"/>
        <v>0</v>
      </c>
      <c r="L155" s="37">
        <f t="shared" si="7"/>
        <v>0</v>
      </c>
    </row>
    <row r="156" spans="2:12" x14ac:dyDescent="0.3">
      <c r="B156" s="42"/>
      <c r="C156" s="34"/>
      <c r="D156" s="34"/>
      <c r="E156" s="38"/>
      <c r="F156" s="35" t="s">
        <v>38</v>
      </c>
      <c r="G156" s="50"/>
      <c r="H156" s="39">
        <v>3.6999999999999998E-2</v>
      </c>
      <c r="I156" s="51" t="str">
        <f t="shared" si="8"/>
        <v>Rg. nicht in EUR</v>
      </c>
      <c r="J156" s="37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7">
        <f t="shared" si="6"/>
        <v>0</v>
      </c>
      <c r="L156" s="37">
        <f t="shared" si="7"/>
        <v>0</v>
      </c>
    </row>
    <row r="157" spans="2:12" x14ac:dyDescent="0.3">
      <c r="B157" s="42"/>
      <c r="C157" s="34"/>
      <c r="D157" s="34"/>
      <c r="E157" s="38"/>
      <c r="F157" s="35" t="s">
        <v>38</v>
      </c>
      <c r="G157" s="50"/>
      <c r="H157" s="39">
        <v>3.6999999999999998E-2</v>
      </c>
      <c r="I157" s="51" t="str">
        <f t="shared" si="8"/>
        <v>Rg. nicht in EUR</v>
      </c>
      <c r="J157" s="37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7">
        <f t="shared" si="6"/>
        <v>0</v>
      </c>
      <c r="L157" s="37">
        <f t="shared" si="7"/>
        <v>0</v>
      </c>
    </row>
    <row r="158" spans="2:12" x14ac:dyDescent="0.3">
      <c r="B158" s="42"/>
      <c r="C158" s="34"/>
      <c r="D158" s="34"/>
      <c r="E158" s="38"/>
      <c r="F158" s="35" t="s">
        <v>38</v>
      </c>
      <c r="G158" s="50"/>
      <c r="H158" s="39">
        <v>3.6999999999999998E-2</v>
      </c>
      <c r="I158" s="51" t="str">
        <f t="shared" si="8"/>
        <v>Rg. nicht in EUR</v>
      </c>
      <c r="J158" s="37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7">
        <f t="shared" si="6"/>
        <v>0</v>
      </c>
      <c r="L158" s="37">
        <f t="shared" si="7"/>
        <v>0</v>
      </c>
    </row>
    <row r="159" spans="2:12" x14ac:dyDescent="0.3">
      <c r="B159" s="42"/>
      <c r="C159" s="34"/>
      <c r="D159" s="34"/>
      <c r="E159" s="38"/>
      <c r="F159" s="35" t="s">
        <v>38</v>
      </c>
      <c r="G159" s="50"/>
      <c r="H159" s="39">
        <v>3.6999999999999998E-2</v>
      </c>
      <c r="I159" s="51" t="str">
        <f t="shared" si="8"/>
        <v>Rg. nicht in EUR</v>
      </c>
      <c r="J159" s="37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7">
        <f t="shared" si="6"/>
        <v>0</v>
      </c>
      <c r="L159" s="37">
        <f t="shared" si="7"/>
        <v>0</v>
      </c>
    </row>
    <row r="160" spans="2:12" x14ac:dyDescent="0.3">
      <c r="B160" s="42"/>
      <c r="C160" s="34"/>
      <c r="D160" s="34"/>
      <c r="E160" s="38"/>
      <c r="F160" s="35" t="s">
        <v>38</v>
      </c>
      <c r="G160" s="50"/>
      <c r="H160" s="39">
        <v>3.6999999999999998E-2</v>
      </c>
      <c r="I160" s="51" t="str">
        <f t="shared" si="8"/>
        <v>Rg. nicht in EUR</v>
      </c>
      <c r="J160" s="37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7">
        <f t="shared" si="6"/>
        <v>0</v>
      </c>
      <c r="L160" s="37">
        <f t="shared" si="7"/>
        <v>0</v>
      </c>
    </row>
    <row r="161" spans="2:12" x14ac:dyDescent="0.3">
      <c r="B161" s="42"/>
      <c r="C161" s="34"/>
      <c r="D161" s="34"/>
      <c r="E161" s="38"/>
      <c r="F161" s="35" t="s">
        <v>38</v>
      </c>
      <c r="G161" s="50"/>
      <c r="H161" s="39">
        <v>3.6999999999999998E-2</v>
      </c>
      <c r="I161" s="51" t="str">
        <f t="shared" si="8"/>
        <v>Rg. nicht in EUR</v>
      </c>
      <c r="J161" s="37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7">
        <f t="shared" si="6"/>
        <v>0</v>
      </c>
      <c r="L161" s="37">
        <f t="shared" si="7"/>
        <v>0</v>
      </c>
    </row>
    <row r="162" spans="2:12" x14ac:dyDescent="0.3">
      <c r="B162" s="42"/>
      <c r="C162" s="34"/>
      <c r="D162" s="34"/>
      <c r="E162" s="38"/>
      <c r="F162" s="35" t="s">
        <v>38</v>
      </c>
      <c r="G162" s="50"/>
      <c r="H162" s="39">
        <v>3.6999999999999998E-2</v>
      </c>
      <c r="I162" s="51" t="str">
        <f t="shared" si="8"/>
        <v>Rg. nicht in EUR</v>
      </c>
      <c r="J162" s="37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7">
        <f t="shared" si="6"/>
        <v>0</v>
      </c>
      <c r="L162" s="37">
        <f t="shared" si="7"/>
        <v>0</v>
      </c>
    </row>
    <row r="163" spans="2:12" x14ac:dyDescent="0.3">
      <c r="B163" s="42"/>
      <c r="C163" s="34"/>
      <c r="D163" s="34"/>
      <c r="E163" s="38"/>
      <c r="F163" s="35" t="s">
        <v>38</v>
      </c>
      <c r="G163" s="50"/>
      <c r="H163" s="39">
        <v>3.6999999999999998E-2</v>
      </c>
      <c r="I163" s="51" t="str">
        <f t="shared" si="8"/>
        <v>Rg. nicht in EUR</v>
      </c>
      <c r="J163" s="37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7">
        <f t="shared" si="6"/>
        <v>0</v>
      </c>
      <c r="L163" s="37">
        <f t="shared" si="7"/>
        <v>0</v>
      </c>
    </row>
    <row r="164" spans="2:12" x14ac:dyDescent="0.3">
      <c r="B164" s="42"/>
      <c r="C164" s="34"/>
      <c r="D164" s="34"/>
      <c r="E164" s="38"/>
      <c r="F164" s="35" t="s">
        <v>38</v>
      </c>
      <c r="G164" s="50"/>
      <c r="H164" s="39">
        <v>3.6999999999999998E-2</v>
      </c>
      <c r="I164" s="51" t="str">
        <f t="shared" si="8"/>
        <v>Rg. nicht in EUR</v>
      </c>
      <c r="J164" s="37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7">
        <f t="shared" si="6"/>
        <v>0</v>
      </c>
      <c r="L164" s="37">
        <f t="shared" si="7"/>
        <v>0</v>
      </c>
    </row>
    <row r="165" spans="2:12" x14ac:dyDescent="0.3">
      <c r="B165" s="42"/>
      <c r="C165" s="34"/>
      <c r="D165" s="34"/>
      <c r="E165" s="38"/>
      <c r="F165" s="35" t="s">
        <v>38</v>
      </c>
      <c r="G165" s="50"/>
      <c r="H165" s="39">
        <v>3.6999999999999998E-2</v>
      </c>
      <c r="I165" s="51" t="str">
        <f t="shared" si="8"/>
        <v>Rg. nicht in EUR</v>
      </c>
      <c r="J165" s="37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7">
        <f t="shared" si="6"/>
        <v>0</v>
      </c>
      <c r="L165" s="37">
        <f t="shared" si="7"/>
        <v>0</v>
      </c>
    </row>
    <row r="166" spans="2:12" x14ac:dyDescent="0.3">
      <c r="B166" s="42"/>
      <c r="C166" s="34"/>
      <c r="D166" s="34"/>
      <c r="E166" s="38"/>
      <c r="F166" s="35" t="s">
        <v>38</v>
      </c>
      <c r="G166" s="50"/>
      <c r="H166" s="39">
        <v>3.6999999999999998E-2</v>
      </c>
      <c r="I166" s="51" t="str">
        <f t="shared" si="8"/>
        <v>Rg. nicht in EUR</v>
      </c>
      <c r="J166" s="37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7">
        <f t="shared" si="6"/>
        <v>0</v>
      </c>
      <c r="L166" s="37">
        <f t="shared" si="7"/>
        <v>0</v>
      </c>
    </row>
    <row r="167" spans="2:12" x14ac:dyDescent="0.3">
      <c r="B167" s="42"/>
      <c r="C167" s="34"/>
      <c r="D167" s="34"/>
      <c r="E167" s="38"/>
      <c r="F167" s="35" t="s">
        <v>38</v>
      </c>
      <c r="G167" s="50"/>
      <c r="H167" s="39">
        <v>3.6999999999999998E-2</v>
      </c>
      <c r="I167" s="51" t="str">
        <f t="shared" si="8"/>
        <v>Rg. nicht in EUR</v>
      </c>
      <c r="J167" s="37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7">
        <f t="shared" si="6"/>
        <v>0</v>
      </c>
      <c r="L167" s="37">
        <f t="shared" si="7"/>
        <v>0</v>
      </c>
    </row>
    <row r="168" spans="2:12" x14ac:dyDescent="0.3">
      <c r="B168" s="42"/>
      <c r="C168" s="34"/>
      <c r="D168" s="34"/>
      <c r="E168" s="38"/>
      <c r="F168" s="35" t="s">
        <v>38</v>
      </c>
      <c r="G168" s="50"/>
      <c r="H168" s="39">
        <v>3.6999999999999998E-2</v>
      </c>
      <c r="I168" s="51" t="str">
        <f t="shared" si="8"/>
        <v>Rg. nicht in EUR</v>
      </c>
      <c r="J168" s="37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7">
        <f t="shared" si="6"/>
        <v>0</v>
      </c>
      <c r="L168" s="37">
        <f t="shared" si="7"/>
        <v>0</v>
      </c>
    </row>
    <row r="169" spans="2:12" x14ac:dyDescent="0.3">
      <c r="B169" s="42"/>
      <c r="C169" s="34"/>
      <c r="D169" s="34"/>
      <c r="E169" s="38"/>
      <c r="F169" s="35" t="s">
        <v>38</v>
      </c>
      <c r="G169" s="50"/>
      <c r="H169" s="39">
        <v>3.6999999999999998E-2</v>
      </c>
      <c r="I169" s="51" t="str">
        <f t="shared" si="8"/>
        <v>Rg. nicht in EUR</v>
      </c>
      <c r="J169" s="37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7">
        <f t="shared" si="6"/>
        <v>0</v>
      </c>
      <c r="L169" s="37">
        <f t="shared" si="7"/>
        <v>0</v>
      </c>
    </row>
    <row r="170" spans="2:12" x14ac:dyDescent="0.3">
      <c r="B170" s="42"/>
      <c r="C170" s="34"/>
      <c r="D170" s="34"/>
      <c r="E170" s="38"/>
      <c r="F170" s="35" t="s">
        <v>38</v>
      </c>
      <c r="G170" s="50"/>
      <c r="H170" s="39">
        <v>3.6999999999999998E-2</v>
      </c>
      <c r="I170" s="51" t="str">
        <f t="shared" si="8"/>
        <v>Rg. nicht in EUR</v>
      </c>
      <c r="J170" s="37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7">
        <f t="shared" si="6"/>
        <v>0</v>
      </c>
      <c r="L170" s="37">
        <f t="shared" si="7"/>
        <v>0</v>
      </c>
    </row>
    <row r="171" spans="2:12" x14ac:dyDescent="0.3">
      <c r="B171" s="42"/>
      <c r="C171" s="34"/>
      <c r="D171" s="34"/>
      <c r="E171" s="38"/>
      <c r="F171" s="35" t="s">
        <v>38</v>
      </c>
      <c r="G171" s="50"/>
      <c r="H171" s="39">
        <v>3.6999999999999998E-2</v>
      </c>
      <c r="I171" s="51" t="str">
        <f t="shared" si="8"/>
        <v>Rg. nicht in EUR</v>
      </c>
      <c r="J171" s="37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7">
        <f t="shared" si="6"/>
        <v>0</v>
      </c>
      <c r="L171" s="37">
        <f t="shared" si="7"/>
        <v>0</v>
      </c>
    </row>
    <row r="172" spans="2:12" x14ac:dyDescent="0.3">
      <c r="B172" s="42"/>
      <c r="C172" s="34"/>
      <c r="D172" s="34"/>
      <c r="E172" s="38"/>
      <c r="F172" s="35" t="s">
        <v>38</v>
      </c>
      <c r="G172" s="50"/>
      <c r="H172" s="39">
        <v>3.6999999999999998E-2</v>
      </c>
      <c r="I172" s="51" t="str">
        <f t="shared" si="8"/>
        <v>Rg. nicht in EUR</v>
      </c>
      <c r="J172" s="37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7">
        <f t="shared" si="6"/>
        <v>0</v>
      </c>
      <c r="L172" s="37">
        <f t="shared" si="7"/>
        <v>0</v>
      </c>
    </row>
    <row r="173" spans="2:12" x14ac:dyDescent="0.3">
      <c r="B173" s="42"/>
      <c r="C173" s="34"/>
      <c r="D173" s="34"/>
      <c r="E173" s="38"/>
      <c r="F173" s="35" t="s">
        <v>38</v>
      </c>
      <c r="G173" s="50"/>
      <c r="H173" s="39">
        <v>3.6999999999999998E-2</v>
      </c>
      <c r="I173" s="51" t="str">
        <f t="shared" si="8"/>
        <v>Rg. nicht in EUR</v>
      </c>
      <c r="J173" s="37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7">
        <f t="shared" si="6"/>
        <v>0</v>
      </c>
      <c r="L173" s="37">
        <f t="shared" si="7"/>
        <v>0</v>
      </c>
    </row>
    <row r="174" spans="2:12" x14ac:dyDescent="0.3">
      <c r="B174" s="42"/>
      <c r="C174" s="34"/>
      <c r="D174" s="34"/>
      <c r="E174" s="38"/>
      <c r="F174" s="35" t="s">
        <v>38</v>
      </c>
      <c r="G174" s="50"/>
      <c r="H174" s="39">
        <v>3.6999999999999998E-2</v>
      </c>
      <c r="I174" s="51" t="str">
        <f t="shared" si="8"/>
        <v>Rg. nicht in EUR</v>
      </c>
      <c r="J174" s="37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7">
        <f t="shared" si="6"/>
        <v>0</v>
      </c>
      <c r="L174" s="37">
        <f t="shared" si="7"/>
        <v>0</v>
      </c>
    </row>
    <row r="175" spans="2:12" x14ac:dyDescent="0.3">
      <c r="B175" s="42"/>
      <c r="C175" s="34"/>
      <c r="D175" s="34"/>
      <c r="E175" s="38"/>
      <c r="F175" s="35" t="s">
        <v>38</v>
      </c>
      <c r="G175" s="50"/>
      <c r="H175" s="39">
        <v>3.6999999999999998E-2</v>
      </c>
      <c r="I175" s="51" t="str">
        <f t="shared" si="8"/>
        <v>Rg. nicht in EUR</v>
      </c>
      <c r="J175" s="37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7">
        <f t="shared" si="6"/>
        <v>0</v>
      </c>
      <c r="L175" s="37">
        <f t="shared" si="7"/>
        <v>0</v>
      </c>
    </row>
    <row r="176" spans="2:12" x14ac:dyDescent="0.3">
      <c r="B176" s="42"/>
      <c r="C176" s="34"/>
      <c r="D176" s="34"/>
      <c r="E176" s="38"/>
      <c r="F176" s="35" t="s">
        <v>38</v>
      </c>
      <c r="G176" s="50"/>
      <c r="H176" s="39">
        <v>3.6999999999999998E-2</v>
      </c>
      <c r="I176" s="51" t="str">
        <f t="shared" si="8"/>
        <v>Rg. nicht in EUR</v>
      </c>
      <c r="J176" s="37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7">
        <f t="shared" si="6"/>
        <v>0</v>
      </c>
      <c r="L176" s="37">
        <f t="shared" si="7"/>
        <v>0</v>
      </c>
    </row>
    <row r="177" spans="2:12" x14ac:dyDescent="0.3">
      <c r="B177" s="42"/>
      <c r="C177" s="34"/>
      <c r="D177" s="34"/>
      <c r="E177" s="38"/>
      <c r="F177" s="35" t="s">
        <v>38</v>
      </c>
      <c r="G177" s="50"/>
      <c r="H177" s="39">
        <v>3.6999999999999998E-2</v>
      </c>
      <c r="I177" s="51" t="str">
        <f t="shared" si="8"/>
        <v>Rg. nicht in EUR</v>
      </c>
      <c r="J177" s="37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7">
        <f t="shared" si="6"/>
        <v>0</v>
      </c>
      <c r="L177" s="37">
        <f t="shared" si="7"/>
        <v>0</v>
      </c>
    </row>
    <row r="178" spans="2:12" x14ac:dyDescent="0.3">
      <c r="B178" s="42"/>
      <c r="C178" s="34"/>
      <c r="D178" s="34"/>
      <c r="E178" s="38"/>
      <c r="F178" s="35" t="s">
        <v>38</v>
      </c>
      <c r="G178" s="50"/>
      <c r="H178" s="39">
        <v>3.6999999999999998E-2</v>
      </c>
      <c r="I178" s="51" t="str">
        <f t="shared" si="8"/>
        <v>Rg. nicht in EUR</v>
      </c>
      <c r="J178" s="37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7">
        <f t="shared" si="6"/>
        <v>0</v>
      </c>
      <c r="L178" s="37">
        <f t="shared" si="7"/>
        <v>0</v>
      </c>
    </row>
    <row r="179" spans="2:12" x14ac:dyDescent="0.3">
      <c r="B179" s="42"/>
      <c r="C179" s="34"/>
      <c r="D179" s="34"/>
      <c r="E179" s="38"/>
      <c r="F179" s="35" t="s">
        <v>38</v>
      </c>
      <c r="G179" s="50"/>
      <c r="H179" s="39">
        <v>3.6999999999999998E-2</v>
      </c>
      <c r="I179" s="51" t="str">
        <f t="shared" si="8"/>
        <v>Rg. nicht in EUR</v>
      </c>
      <c r="J179" s="37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7">
        <f t="shared" si="6"/>
        <v>0</v>
      </c>
      <c r="L179" s="37">
        <f t="shared" si="7"/>
        <v>0</v>
      </c>
    </row>
    <row r="180" spans="2:12" x14ac:dyDescent="0.3">
      <c r="B180" s="42"/>
      <c r="C180" s="34"/>
      <c r="D180" s="34"/>
      <c r="E180" s="38"/>
      <c r="F180" s="35" t="s">
        <v>38</v>
      </c>
      <c r="G180" s="50"/>
      <c r="H180" s="39">
        <v>3.6999999999999998E-2</v>
      </c>
      <c r="I180" s="51" t="str">
        <f t="shared" si="8"/>
        <v>Rg. nicht in EUR</v>
      </c>
      <c r="J180" s="37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7">
        <f t="shared" si="6"/>
        <v>0</v>
      </c>
      <c r="L180" s="37">
        <f t="shared" si="7"/>
        <v>0</v>
      </c>
    </row>
    <row r="181" spans="2:12" x14ac:dyDescent="0.3">
      <c r="B181" s="42"/>
      <c r="C181" s="34"/>
      <c r="D181" s="34"/>
      <c r="E181" s="38"/>
      <c r="F181" s="35" t="s">
        <v>38</v>
      </c>
      <c r="G181" s="50"/>
      <c r="H181" s="39">
        <v>3.6999999999999998E-2</v>
      </c>
      <c r="I181" s="51" t="str">
        <f t="shared" si="8"/>
        <v>Rg. nicht in EUR</v>
      </c>
      <c r="J181" s="37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7">
        <f t="shared" si="6"/>
        <v>0</v>
      </c>
      <c r="L181" s="37">
        <f t="shared" si="7"/>
        <v>0</v>
      </c>
    </row>
    <row r="182" spans="2:12" x14ac:dyDescent="0.3">
      <c r="B182" s="42"/>
      <c r="C182" s="34"/>
      <c r="D182" s="34"/>
      <c r="E182" s="38"/>
      <c r="F182" s="35" t="s">
        <v>38</v>
      </c>
      <c r="G182" s="50"/>
      <c r="H182" s="39">
        <v>3.6999999999999998E-2</v>
      </c>
      <c r="I182" s="51" t="str">
        <f t="shared" si="8"/>
        <v>Rg. nicht in EUR</v>
      </c>
      <c r="J182" s="37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7">
        <f t="shared" si="6"/>
        <v>0</v>
      </c>
      <c r="L182" s="37">
        <f t="shared" si="7"/>
        <v>0</v>
      </c>
    </row>
    <row r="183" spans="2:12" x14ac:dyDescent="0.3">
      <c r="B183" s="42"/>
      <c r="C183" s="34"/>
      <c r="D183" s="34"/>
      <c r="E183" s="38"/>
      <c r="F183" s="35" t="s">
        <v>38</v>
      </c>
      <c r="G183" s="50"/>
      <c r="H183" s="39">
        <v>3.6999999999999998E-2</v>
      </c>
      <c r="I183" s="51" t="str">
        <f t="shared" si="8"/>
        <v>Rg. nicht in EUR</v>
      </c>
      <c r="J183" s="37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7">
        <f t="shared" si="6"/>
        <v>0</v>
      </c>
      <c r="L183" s="37">
        <f t="shared" si="7"/>
        <v>0</v>
      </c>
    </row>
    <row r="184" spans="2:12" x14ac:dyDescent="0.3">
      <c r="B184" s="42"/>
      <c r="C184" s="34"/>
      <c r="D184" s="34"/>
      <c r="E184" s="38"/>
      <c r="F184" s="35" t="s">
        <v>38</v>
      </c>
      <c r="G184" s="50"/>
      <c r="H184" s="39">
        <v>3.6999999999999998E-2</v>
      </c>
      <c r="I184" s="51" t="str">
        <f t="shared" si="8"/>
        <v>Rg. nicht in EUR</v>
      </c>
      <c r="J184" s="37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7">
        <f t="shared" si="6"/>
        <v>0</v>
      </c>
      <c r="L184" s="37">
        <f t="shared" si="7"/>
        <v>0</v>
      </c>
    </row>
    <row r="185" spans="2:12" x14ac:dyDescent="0.3">
      <c r="B185" s="42"/>
      <c r="C185" s="34"/>
      <c r="D185" s="34"/>
      <c r="E185" s="38"/>
      <c r="F185" s="35" t="s">
        <v>38</v>
      </c>
      <c r="G185" s="50"/>
      <c r="H185" s="39">
        <v>3.6999999999999998E-2</v>
      </c>
      <c r="I185" s="51" t="str">
        <f t="shared" si="8"/>
        <v>Rg. nicht in EUR</v>
      </c>
      <c r="J185" s="37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7">
        <f t="shared" si="6"/>
        <v>0</v>
      </c>
      <c r="L185" s="37">
        <f t="shared" si="7"/>
        <v>0</v>
      </c>
    </row>
    <row r="186" spans="2:12" x14ac:dyDescent="0.3">
      <c r="B186" s="42"/>
      <c r="C186" s="34"/>
      <c r="D186" s="34"/>
      <c r="E186" s="38"/>
      <c r="F186" s="35" t="s">
        <v>38</v>
      </c>
      <c r="G186" s="50"/>
      <c r="H186" s="39">
        <v>3.6999999999999998E-2</v>
      </c>
      <c r="I186" s="51" t="str">
        <f t="shared" si="8"/>
        <v>Rg. nicht in EUR</v>
      </c>
      <c r="J186" s="37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7">
        <f t="shared" si="6"/>
        <v>0</v>
      </c>
      <c r="L186" s="37">
        <f t="shared" si="7"/>
        <v>0</v>
      </c>
    </row>
    <row r="187" spans="2:12" x14ac:dyDescent="0.3">
      <c r="B187" s="42"/>
      <c r="C187" s="34"/>
      <c r="D187" s="34"/>
      <c r="E187" s="38"/>
      <c r="F187" s="35" t="s">
        <v>38</v>
      </c>
      <c r="G187" s="50"/>
      <c r="H187" s="39">
        <v>3.6999999999999998E-2</v>
      </c>
      <c r="I187" s="51" t="str">
        <f t="shared" si="8"/>
        <v>Rg. nicht in EUR</v>
      </c>
      <c r="J187" s="37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7">
        <f t="shared" si="6"/>
        <v>0</v>
      </c>
      <c r="L187" s="37">
        <f t="shared" si="7"/>
        <v>0</v>
      </c>
    </row>
    <row r="188" spans="2:12" x14ac:dyDescent="0.3">
      <c r="B188" s="42"/>
      <c r="C188" s="34"/>
      <c r="D188" s="34"/>
      <c r="E188" s="38"/>
      <c r="F188" s="35" t="s">
        <v>38</v>
      </c>
      <c r="G188" s="50"/>
      <c r="H188" s="39">
        <v>3.6999999999999998E-2</v>
      </c>
      <c r="I188" s="51" t="str">
        <f t="shared" si="8"/>
        <v>Rg. nicht in EUR</v>
      </c>
      <c r="J188" s="37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7">
        <f t="shared" si="6"/>
        <v>0</v>
      </c>
      <c r="L188" s="37">
        <f t="shared" si="7"/>
        <v>0</v>
      </c>
    </row>
    <row r="189" spans="2:12" x14ac:dyDescent="0.3">
      <c r="B189" s="42"/>
      <c r="C189" s="34"/>
      <c r="D189" s="34"/>
      <c r="E189" s="38"/>
      <c r="F189" s="35" t="s">
        <v>38</v>
      </c>
      <c r="G189" s="50"/>
      <c r="H189" s="39">
        <v>3.6999999999999998E-2</v>
      </c>
      <c r="I189" s="51" t="str">
        <f t="shared" si="8"/>
        <v>Rg. nicht in EUR</v>
      </c>
      <c r="J189" s="37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7">
        <f t="shared" si="6"/>
        <v>0</v>
      </c>
      <c r="L189" s="37">
        <f t="shared" si="7"/>
        <v>0</v>
      </c>
    </row>
    <row r="190" spans="2:12" x14ac:dyDescent="0.3">
      <c r="B190" s="42"/>
      <c r="C190" s="34"/>
      <c r="D190" s="34"/>
      <c r="E190" s="38"/>
      <c r="F190" s="35" t="s">
        <v>38</v>
      </c>
      <c r="G190" s="50"/>
      <c r="H190" s="39">
        <v>3.6999999999999998E-2</v>
      </c>
      <c r="I190" s="51" t="str">
        <f t="shared" si="8"/>
        <v>Rg. nicht in EUR</v>
      </c>
      <c r="J190" s="37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7">
        <f t="shared" si="6"/>
        <v>0</v>
      </c>
      <c r="L190" s="37">
        <f t="shared" si="7"/>
        <v>0</v>
      </c>
    </row>
    <row r="191" spans="2:12" x14ac:dyDescent="0.3">
      <c r="B191" s="42"/>
      <c r="C191" s="34"/>
      <c r="D191" s="34"/>
      <c r="E191" s="38"/>
      <c r="F191" s="35" t="s">
        <v>38</v>
      </c>
      <c r="G191" s="50"/>
      <c r="H191" s="39">
        <v>3.6999999999999998E-2</v>
      </c>
      <c r="I191" s="51" t="str">
        <f t="shared" si="8"/>
        <v>Rg. nicht in EUR</v>
      </c>
      <c r="J191" s="37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7">
        <f t="shared" si="6"/>
        <v>0</v>
      </c>
      <c r="L191" s="37">
        <f t="shared" si="7"/>
        <v>0</v>
      </c>
    </row>
    <row r="192" spans="2:12" x14ac:dyDescent="0.3">
      <c r="B192" s="42"/>
      <c r="C192" s="34"/>
      <c r="D192" s="34"/>
      <c r="E192" s="38"/>
      <c r="F192" s="35" t="s">
        <v>38</v>
      </c>
      <c r="G192" s="50"/>
      <c r="H192" s="39">
        <v>3.6999999999999998E-2</v>
      </c>
      <c r="I192" s="51" t="str">
        <f t="shared" si="8"/>
        <v>Rg. nicht in EUR</v>
      </c>
      <c r="J192" s="37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7">
        <f t="shared" si="6"/>
        <v>0</v>
      </c>
      <c r="L192" s="37">
        <f t="shared" si="7"/>
        <v>0</v>
      </c>
    </row>
    <row r="193" spans="2:12" x14ac:dyDescent="0.3">
      <c r="B193" s="42"/>
      <c r="C193" s="34"/>
      <c r="D193" s="34"/>
      <c r="E193" s="38"/>
      <c r="F193" s="35" t="s">
        <v>38</v>
      </c>
      <c r="G193" s="50"/>
      <c r="H193" s="39">
        <v>3.6999999999999998E-2</v>
      </c>
      <c r="I193" s="51" t="str">
        <f t="shared" si="8"/>
        <v>Rg. nicht in EUR</v>
      </c>
      <c r="J193" s="37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7">
        <f t="shared" si="6"/>
        <v>0</v>
      </c>
      <c r="L193" s="37">
        <f t="shared" si="7"/>
        <v>0</v>
      </c>
    </row>
    <row r="194" spans="2:12" x14ac:dyDescent="0.3">
      <c r="B194" s="42"/>
      <c r="C194" s="34"/>
      <c r="D194" s="34"/>
      <c r="E194" s="38"/>
      <c r="F194" s="35" t="s">
        <v>38</v>
      </c>
      <c r="G194" s="50"/>
      <c r="H194" s="39">
        <v>3.6999999999999998E-2</v>
      </c>
      <c r="I194" s="51" t="str">
        <f t="shared" si="8"/>
        <v>Rg. nicht in EUR</v>
      </c>
      <c r="J194" s="37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7">
        <f t="shared" si="6"/>
        <v>0</v>
      </c>
      <c r="L194" s="37">
        <f t="shared" si="7"/>
        <v>0</v>
      </c>
    </row>
    <row r="195" spans="2:12" x14ac:dyDescent="0.3">
      <c r="B195" s="42"/>
      <c r="C195" s="34"/>
      <c r="D195" s="34"/>
      <c r="E195" s="38"/>
      <c r="F195" s="35" t="s">
        <v>38</v>
      </c>
      <c r="G195" s="50"/>
      <c r="H195" s="39">
        <v>3.6999999999999998E-2</v>
      </c>
      <c r="I195" s="51" t="str">
        <f t="shared" si="8"/>
        <v>Rg. nicht in EUR</v>
      </c>
      <c r="J195" s="37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7">
        <f t="shared" si="6"/>
        <v>0</v>
      </c>
      <c r="L195" s="37">
        <f t="shared" si="7"/>
        <v>0</v>
      </c>
    </row>
    <row r="196" spans="2:12" x14ac:dyDescent="0.3">
      <c r="B196" s="42"/>
      <c r="C196" s="34"/>
      <c r="D196" s="34"/>
      <c r="E196" s="38"/>
      <c r="F196" s="35" t="s">
        <v>38</v>
      </c>
      <c r="G196" s="50"/>
      <c r="H196" s="39">
        <v>3.6999999999999998E-2</v>
      </c>
      <c r="I196" s="51" t="str">
        <f t="shared" si="8"/>
        <v>Rg. nicht in EUR</v>
      </c>
      <c r="J196" s="37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7">
        <f t="shared" si="6"/>
        <v>0</v>
      </c>
      <c r="L196" s="37">
        <f t="shared" si="7"/>
        <v>0</v>
      </c>
    </row>
    <row r="197" spans="2:12" x14ac:dyDescent="0.3">
      <c r="B197" s="42"/>
      <c r="C197" s="34"/>
      <c r="D197" s="34"/>
      <c r="E197" s="38"/>
      <c r="F197" s="35" t="s">
        <v>38</v>
      </c>
      <c r="G197" s="50"/>
      <c r="H197" s="39">
        <v>3.6999999999999998E-2</v>
      </c>
      <c r="I197" s="51" t="str">
        <f t="shared" si="8"/>
        <v>Rg. nicht in EUR</v>
      </c>
      <c r="J197" s="37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7">
        <f t="shared" si="6"/>
        <v>0</v>
      </c>
      <c r="L197" s="37">
        <f t="shared" si="7"/>
        <v>0</v>
      </c>
    </row>
    <row r="198" spans="2:12" x14ac:dyDescent="0.3">
      <c r="B198" s="42"/>
      <c r="C198" s="34"/>
      <c r="D198" s="34"/>
      <c r="E198" s="38"/>
      <c r="F198" s="35" t="s">
        <v>38</v>
      </c>
      <c r="G198" s="50"/>
      <c r="H198" s="39">
        <v>3.6999999999999998E-2</v>
      </c>
      <c r="I198" s="51" t="str">
        <f t="shared" si="8"/>
        <v>Rg. nicht in EUR</v>
      </c>
      <c r="J198" s="37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7">
        <f t="shared" si="6"/>
        <v>0</v>
      </c>
      <c r="L198" s="37">
        <f t="shared" si="7"/>
        <v>0</v>
      </c>
    </row>
    <row r="199" spans="2:12" x14ac:dyDescent="0.3">
      <c r="B199" s="42"/>
      <c r="C199" s="34"/>
      <c r="D199" s="34"/>
      <c r="E199" s="38"/>
      <c r="F199" s="35" t="s">
        <v>38</v>
      </c>
      <c r="G199" s="50"/>
      <c r="H199" s="39">
        <v>3.6999999999999998E-2</v>
      </c>
      <c r="I199" s="51" t="str">
        <f t="shared" si="8"/>
        <v>Rg. nicht in EUR</v>
      </c>
      <c r="J199" s="37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7">
        <f t="shared" si="6"/>
        <v>0</v>
      </c>
      <c r="L199" s="37">
        <f t="shared" si="7"/>
        <v>0</v>
      </c>
    </row>
    <row r="200" spans="2:12" x14ac:dyDescent="0.3">
      <c r="B200" s="42"/>
      <c r="C200" s="34"/>
      <c r="D200" s="34"/>
      <c r="E200" s="38"/>
      <c r="F200" s="35" t="s">
        <v>38</v>
      </c>
      <c r="G200" s="50"/>
      <c r="H200" s="39">
        <v>3.6999999999999998E-2</v>
      </c>
      <c r="I200" s="51" t="str">
        <f t="shared" si="8"/>
        <v>Rg. nicht in EUR</v>
      </c>
      <c r="J200" s="37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7">
        <f t="shared" si="6"/>
        <v>0</v>
      </c>
      <c r="L200" s="37">
        <f t="shared" si="7"/>
        <v>0</v>
      </c>
    </row>
    <row r="201" spans="2:12" x14ac:dyDescent="0.3">
      <c r="B201" s="42"/>
      <c r="C201" s="34"/>
      <c r="D201" s="34"/>
      <c r="E201" s="38"/>
      <c r="F201" s="35" t="s">
        <v>38</v>
      </c>
      <c r="G201" s="50"/>
      <c r="H201" s="39">
        <v>3.6999999999999998E-2</v>
      </c>
      <c r="I201" s="51" t="str">
        <f t="shared" si="8"/>
        <v>Rg. nicht in EUR</v>
      </c>
      <c r="J201" s="37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7">
        <f t="shared" si="6"/>
        <v>0</v>
      </c>
      <c r="L201" s="37">
        <f t="shared" si="7"/>
        <v>0</v>
      </c>
    </row>
    <row r="202" spans="2:12" x14ac:dyDescent="0.3">
      <c r="B202" s="42"/>
      <c r="C202" s="34"/>
      <c r="D202" s="34"/>
      <c r="E202" s="38"/>
      <c r="F202" s="35" t="s">
        <v>38</v>
      </c>
      <c r="G202" s="50"/>
      <c r="H202" s="39">
        <v>3.6999999999999998E-2</v>
      </c>
      <c r="I202" s="51" t="str">
        <f t="shared" si="8"/>
        <v>Rg. nicht in EUR</v>
      </c>
      <c r="J202" s="37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7">
        <f t="shared" ref="K202:K265" si="9">H202*J202</f>
        <v>0</v>
      </c>
      <c r="L202" s="37">
        <f t="shared" ref="L202:L265" si="10">J202+K202</f>
        <v>0</v>
      </c>
    </row>
    <row r="203" spans="2:12" x14ac:dyDescent="0.3">
      <c r="B203" s="42"/>
      <c r="C203" s="34"/>
      <c r="D203" s="34"/>
      <c r="E203" s="38"/>
      <c r="F203" s="35" t="s">
        <v>38</v>
      </c>
      <c r="G203" s="50"/>
      <c r="H203" s="39">
        <v>3.6999999999999998E-2</v>
      </c>
      <c r="I203" s="51" t="str">
        <f t="shared" ref="I203:I266" si="11">IF(F203="EUR",G203*H203,"Rg. nicht in EUR")</f>
        <v>Rg. nicht in EUR</v>
      </c>
      <c r="J203" s="37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7">
        <f t="shared" si="9"/>
        <v>0</v>
      </c>
      <c r="L203" s="37">
        <f t="shared" si="10"/>
        <v>0</v>
      </c>
    </row>
    <row r="204" spans="2:12" x14ac:dyDescent="0.3">
      <c r="B204" s="42"/>
      <c r="C204" s="34"/>
      <c r="D204" s="34"/>
      <c r="E204" s="38"/>
      <c r="F204" s="35" t="s">
        <v>38</v>
      </c>
      <c r="G204" s="50"/>
      <c r="H204" s="39">
        <v>3.6999999999999998E-2</v>
      </c>
      <c r="I204" s="51" t="str">
        <f t="shared" si="11"/>
        <v>Rg. nicht in EUR</v>
      </c>
      <c r="J204" s="37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7">
        <f t="shared" si="9"/>
        <v>0</v>
      </c>
      <c r="L204" s="37">
        <f t="shared" si="10"/>
        <v>0</v>
      </c>
    </row>
    <row r="205" spans="2:12" x14ac:dyDescent="0.3">
      <c r="B205" s="42"/>
      <c r="C205" s="34"/>
      <c r="D205" s="34"/>
      <c r="E205" s="38"/>
      <c r="F205" s="35" t="s">
        <v>38</v>
      </c>
      <c r="G205" s="50"/>
      <c r="H205" s="39">
        <v>3.6999999999999998E-2</v>
      </c>
      <c r="I205" s="51" t="str">
        <f t="shared" si="11"/>
        <v>Rg. nicht in EUR</v>
      </c>
      <c r="J205" s="37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7">
        <f t="shared" si="9"/>
        <v>0</v>
      </c>
      <c r="L205" s="37">
        <f t="shared" si="10"/>
        <v>0</v>
      </c>
    </row>
    <row r="206" spans="2:12" x14ac:dyDescent="0.3">
      <c r="B206" s="42"/>
      <c r="C206" s="34"/>
      <c r="D206" s="34"/>
      <c r="E206" s="38"/>
      <c r="F206" s="35" t="s">
        <v>38</v>
      </c>
      <c r="G206" s="50"/>
      <c r="H206" s="39">
        <v>3.6999999999999998E-2</v>
      </c>
      <c r="I206" s="51" t="str">
        <f t="shared" si="11"/>
        <v>Rg. nicht in EUR</v>
      </c>
      <c r="J206" s="37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7">
        <f t="shared" si="9"/>
        <v>0</v>
      </c>
      <c r="L206" s="37">
        <f t="shared" si="10"/>
        <v>0</v>
      </c>
    </row>
    <row r="207" spans="2:12" x14ac:dyDescent="0.3">
      <c r="B207" s="42"/>
      <c r="C207" s="34"/>
      <c r="D207" s="34"/>
      <c r="E207" s="38"/>
      <c r="F207" s="35" t="s">
        <v>38</v>
      </c>
      <c r="G207" s="50"/>
      <c r="H207" s="39">
        <v>3.6999999999999998E-2</v>
      </c>
      <c r="I207" s="51" t="str">
        <f t="shared" si="11"/>
        <v>Rg. nicht in EUR</v>
      </c>
      <c r="J207" s="37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7">
        <f t="shared" si="9"/>
        <v>0</v>
      </c>
      <c r="L207" s="37">
        <f t="shared" si="10"/>
        <v>0</v>
      </c>
    </row>
    <row r="208" spans="2:12" x14ac:dyDescent="0.3">
      <c r="B208" s="42"/>
      <c r="C208" s="34"/>
      <c r="D208" s="34"/>
      <c r="E208" s="38"/>
      <c r="F208" s="35" t="s">
        <v>38</v>
      </c>
      <c r="G208" s="50"/>
      <c r="H208" s="39">
        <v>3.6999999999999998E-2</v>
      </c>
      <c r="I208" s="51" t="str">
        <f t="shared" si="11"/>
        <v>Rg. nicht in EUR</v>
      </c>
      <c r="J208" s="37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7">
        <f t="shared" si="9"/>
        <v>0</v>
      </c>
      <c r="L208" s="37">
        <f t="shared" si="10"/>
        <v>0</v>
      </c>
    </row>
    <row r="209" spans="2:12" x14ac:dyDescent="0.3">
      <c r="B209" s="42"/>
      <c r="C209" s="34"/>
      <c r="D209" s="34"/>
      <c r="E209" s="38"/>
      <c r="F209" s="35" t="s">
        <v>38</v>
      </c>
      <c r="G209" s="50"/>
      <c r="H209" s="39">
        <v>3.6999999999999998E-2</v>
      </c>
      <c r="I209" s="51" t="str">
        <f t="shared" si="11"/>
        <v>Rg. nicht in EUR</v>
      </c>
      <c r="J209" s="37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7">
        <f t="shared" si="9"/>
        <v>0</v>
      </c>
      <c r="L209" s="37">
        <f t="shared" si="10"/>
        <v>0</v>
      </c>
    </row>
    <row r="210" spans="2:12" x14ac:dyDescent="0.3">
      <c r="B210" s="42"/>
      <c r="C210" s="34"/>
      <c r="D210" s="34"/>
      <c r="E210" s="38"/>
      <c r="F210" s="35" t="s">
        <v>38</v>
      </c>
      <c r="G210" s="50"/>
      <c r="H210" s="39">
        <v>3.6999999999999998E-2</v>
      </c>
      <c r="I210" s="51" t="str">
        <f t="shared" si="11"/>
        <v>Rg. nicht in EUR</v>
      </c>
      <c r="J210" s="37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7">
        <f t="shared" si="9"/>
        <v>0</v>
      </c>
      <c r="L210" s="37">
        <f t="shared" si="10"/>
        <v>0</v>
      </c>
    </row>
    <row r="211" spans="2:12" x14ac:dyDescent="0.3">
      <c r="B211" s="42"/>
      <c r="C211" s="34"/>
      <c r="D211" s="34"/>
      <c r="E211" s="38"/>
      <c r="F211" s="35" t="s">
        <v>38</v>
      </c>
      <c r="G211" s="50"/>
      <c r="H211" s="39">
        <v>3.6999999999999998E-2</v>
      </c>
      <c r="I211" s="51" t="str">
        <f t="shared" si="11"/>
        <v>Rg. nicht in EUR</v>
      </c>
      <c r="J211" s="37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7">
        <f t="shared" si="9"/>
        <v>0</v>
      </c>
      <c r="L211" s="37">
        <f t="shared" si="10"/>
        <v>0</v>
      </c>
    </row>
    <row r="212" spans="2:12" x14ac:dyDescent="0.3">
      <c r="B212" s="42"/>
      <c r="C212" s="34"/>
      <c r="D212" s="34"/>
      <c r="E212" s="38"/>
      <c r="F212" s="35" t="s">
        <v>38</v>
      </c>
      <c r="G212" s="50"/>
      <c r="H212" s="39">
        <v>3.6999999999999998E-2</v>
      </c>
      <c r="I212" s="51" t="str">
        <f t="shared" si="11"/>
        <v>Rg. nicht in EUR</v>
      </c>
      <c r="J212" s="37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7">
        <f t="shared" si="9"/>
        <v>0</v>
      </c>
      <c r="L212" s="37">
        <f t="shared" si="10"/>
        <v>0</v>
      </c>
    </row>
    <row r="213" spans="2:12" x14ac:dyDescent="0.3">
      <c r="B213" s="42"/>
      <c r="C213" s="34"/>
      <c r="D213" s="34"/>
      <c r="E213" s="38"/>
      <c r="F213" s="35" t="s">
        <v>38</v>
      </c>
      <c r="G213" s="50"/>
      <c r="H213" s="39">
        <v>3.6999999999999998E-2</v>
      </c>
      <c r="I213" s="51" t="str">
        <f t="shared" si="11"/>
        <v>Rg. nicht in EUR</v>
      </c>
      <c r="J213" s="37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7">
        <f t="shared" si="9"/>
        <v>0</v>
      </c>
      <c r="L213" s="37">
        <f t="shared" si="10"/>
        <v>0</v>
      </c>
    </row>
    <row r="214" spans="2:12" x14ac:dyDescent="0.3">
      <c r="B214" s="42"/>
      <c r="C214" s="34"/>
      <c r="D214" s="34"/>
      <c r="E214" s="38"/>
      <c r="F214" s="35" t="s">
        <v>38</v>
      </c>
      <c r="G214" s="50"/>
      <c r="H214" s="39">
        <v>3.6999999999999998E-2</v>
      </c>
      <c r="I214" s="51" t="str">
        <f t="shared" si="11"/>
        <v>Rg. nicht in EUR</v>
      </c>
      <c r="J214" s="37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7">
        <f t="shared" si="9"/>
        <v>0</v>
      </c>
      <c r="L214" s="37">
        <f t="shared" si="10"/>
        <v>0</v>
      </c>
    </row>
    <row r="215" spans="2:12" x14ac:dyDescent="0.3">
      <c r="B215" s="42"/>
      <c r="C215" s="34"/>
      <c r="D215" s="34"/>
      <c r="E215" s="38"/>
      <c r="F215" s="35" t="s">
        <v>38</v>
      </c>
      <c r="G215" s="50"/>
      <c r="H215" s="39">
        <v>3.6999999999999998E-2</v>
      </c>
      <c r="I215" s="51" t="str">
        <f t="shared" si="11"/>
        <v>Rg. nicht in EUR</v>
      </c>
      <c r="J215" s="37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7">
        <f t="shared" si="9"/>
        <v>0</v>
      </c>
      <c r="L215" s="37">
        <f t="shared" si="10"/>
        <v>0</v>
      </c>
    </row>
    <row r="216" spans="2:12" x14ac:dyDescent="0.3">
      <c r="B216" s="42"/>
      <c r="C216" s="34"/>
      <c r="D216" s="34"/>
      <c r="E216" s="38"/>
      <c r="F216" s="35" t="s">
        <v>38</v>
      </c>
      <c r="G216" s="50"/>
      <c r="H216" s="39">
        <v>3.6999999999999998E-2</v>
      </c>
      <c r="I216" s="51" t="str">
        <f t="shared" si="11"/>
        <v>Rg. nicht in EUR</v>
      </c>
      <c r="J216" s="37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7">
        <f t="shared" si="9"/>
        <v>0</v>
      </c>
      <c r="L216" s="37">
        <f t="shared" si="10"/>
        <v>0</v>
      </c>
    </row>
    <row r="217" spans="2:12" x14ac:dyDescent="0.3">
      <c r="B217" s="42"/>
      <c r="C217" s="34"/>
      <c r="D217" s="34"/>
      <c r="E217" s="38"/>
      <c r="F217" s="35" t="s">
        <v>38</v>
      </c>
      <c r="G217" s="50"/>
      <c r="H217" s="39">
        <v>3.6999999999999998E-2</v>
      </c>
      <c r="I217" s="51" t="str">
        <f t="shared" si="11"/>
        <v>Rg. nicht in EUR</v>
      </c>
      <c r="J217" s="37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7">
        <f t="shared" si="9"/>
        <v>0</v>
      </c>
      <c r="L217" s="37">
        <f t="shared" si="10"/>
        <v>0</v>
      </c>
    </row>
    <row r="218" spans="2:12" x14ac:dyDescent="0.3">
      <c r="B218" s="42"/>
      <c r="C218" s="34"/>
      <c r="D218" s="34"/>
      <c r="E218" s="38"/>
      <c r="F218" s="35" t="s">
        <v>38</v>
      </c>
      <c r="G218" s="50"/>
      <c r="H218" s="39">
        <v>3.6999999999999998E-2</v>
      </c>
      <c r="I218" s="51" t="str">
        <f t="shared" si="11"/>
        <v>Rg. nicht in EUR</v>
      </c>
      <c r="J218" s="37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7">
        <f t="shared" si="9"/>
        <v>0</v>
      </c>
      <c r="L218" s="37">
        <f t="shared" si="10"/>
        <v>0</v>
      </c>
    </row>
    <row r="219" spans="2:12" x14ac:dyDescent="0.3">
      <c r="B219" s="42"/>
      <c r="C219" s="34"/>
      <c r="D219" s="34"/>
      <c r="E219" s="38"/>
      <c r="F219" s="35" t="s">
        <v>38</v>
      </c>
      <c r="G219" s="50"/>
      <c r="H219" s="39">
        <v>3.6999999999999998E-2</v>
      </c>
      <c r="I219" s="51" t="str">
        <f t="shared" si="11"/>
        <v>Rg. nicht in EUR</v>
      </c>
      <c r="J219" s="37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7">
        <f t="shared" si="9"/>
        <v>0</v>
      </c>
      <c r="L219" s="37">
        <f t="shared" si="10"/>
        <v>0</v>
      </c>
    </row>
    <row r="220" spans="2:12" x14ac:dyDescent="0.3">
      <c r="B220" s="42"/>
      <c r="C220" s="34"/>
      <c r="D220" s="34"/>
      <c r="E220" s="38"/>
      <c r="F220" s="35" t="s">
        <v>38</v>
      </c>
      <c r="G220" s="50"/>
      <c r="H220" s="39">
        <v>3.6999999999999998E-2</v>
      </c>
      <c r="I220" s="51" t="str">
        <f t="shared" si="11"/>
        <v>Rg. nicht in EUR</v>
      </c>
      <c r="J220" s="37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7">
        <f t="shared" si="9"/>
        <v>0</v>
      </c>
      <c r="L220" s="37">
        <f t="shared" si="10"/>
        <v>0</v>
      </c>
    </row>
    <row r="221" spans="2:12" x14ac:dyDescent="0.3">
      <c r="B221" s="42"/>
      <c r="C221" s="34"/>
      <c r="D221" s="34"/>
      <c r="E221" s="38"/>
      <c r="F221" s="35" t="s">
        <v>38</v>
      </c>
      <c r="G221" s="50"/>
      <c r="H221" s="39">
        <v>3.6999999999999998E-2</v>
      </c>
      <c r="I221" s="51" t="str">
        <f t="shared" si="11"/>
        <v>Rg. nicht in EUR</v>
      </c>
      <c r="J221" s="37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7">
        <f t="shared" si="9"/>
        <v>0</v>
      </c>
      <c r="L221" s="37">
        <f t="shared" si="10"/>
        <v>0</v>
      </c>
    </row>
    <row r="222" spans="2:12" x14ac:dyDescent="0.3">
      <c r="B222" s="42"/>
      <c r="C222" s="34"/>
      <c r="D222" s="34"/>
      <c r="E222" s="38"/>
      <c r="F222" s="35" t="s">
        <v>38</v>
      </c>
      <c r="G222" s="50"/>
      <c r="H222" s="39">
        <v>3.6999999999999998E-2</v>
      </c>
      <c r="I222" s="51" t="str">
        <f t="shared" si="11"/>
        <v>Rg. nicht in EUR</v>
      </c>
      <c r="J222" s="37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7">
        <f t="shared" si="9"/>
        <v>0</v>
      </c>
      <c r="L222" s="37">
        <f t="shared" si="10"/>
        <v>0</v>
      </c>
    </row>
    <row r="223" spans="2:12" x14ac:dyDescent="0.3">
      <c r="B223" s="42"/>
      <c r="C223" s="34"/>
      <c r="D223" s="34"/>
      <c r="E223" s="38"/>
      <c r="F223" s="35" t="s">
        <v>38</v>
      </c>
      <c r="G223" s="50"/>
      <c r="H223" s="39">
        <v>3.6999999999999998E-2</v>
      </c>
      <c r="I223" s="51" t="str">
        <f t="shared" si="11"/>
        <v>Rg. nicht in EUR</v>
      </c>
      <c r="J223" s="37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7">
        <f t="shared" si="9"/>
        <v>0</v>
      </c>
      <c r="L223" s="37">
        <f t="shared" si="10"/>
        <v>0</v>
      </c>
    </row>
    <row r="224" spans="2:12" x14ac:dyDescent="0.3">
      <c r="B224" s="42"/>
      <c r="C224" s="34"/>
      <c r="D224" s="34"/>
      <c r="E224" s="38"/>
      <c r="F224" s="35" t="s">
        <v>38</v>
      </c>
      <c r="G224" s="50"/>
      <c r="H224" s="39">
        <v>3.6999999999999998E-2</v>
      </c>
      <c r="I224" s="51" t="str">
        <f t="shared" si="11"/>
        <v>Rg. nicht in EUR</v>
      </c>
      <c r="J224" s="37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7">
        <f t="shared" si="9"/>
        <v>0</v>
      </c>
      <c r="L224" s="37">
        <f t="shared" si="10"/>
        <v>0</v>
      </c>
    </row>
    <row r="225" spans="2:12" x14ac:dyDescent="0.3">
      <c r="B225" s="42"/>
      <c r="C225" s="34"/>
      <c r="D225" s="34"/>
      <c r="E225" s="38"/>
      <c r="F225" s="35" t="s">
        <v>38</v>
      </c>
      <c r="G225" s="50"/>
      <c r="H225" s="39">
        <v>3.6999999999999998E-2</v>
      </c>
      <c r="I225" s="51" t="str">
        <f t="shared" si="11"/>
        <v>Rg. nicht in EUR</v>
      </c>
      <c r="J225" s="37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7">
        <f t="shared" si="9"/>
        <v>0</v>
      </c>
      <c r="L225" s="37">
        <f t="shared" si="10"/>
        <v>0</v>
      </c>
    </row>
    <row r="226" spans="2:12" x14ac:dyDescent="0.3">
      <c r="B226" s="42"/>
      <c r="C226" s="34"/>
      <c r="D226" s="34"/>
      <c r="E226" s="38"/>
      <c r="F226" s="35" t="s">
        <v>38</v>
      </c>
      <c r="G226" s="50"/>
      <c r="H226" s="39">
        <v>3.6999999999999998E-2</v>
      </c>
      <c r="I226" s="51" t="str">
        <f t="shared" si="11"/>
        <v>Rg. nicht in EUR</v>
      </c>
      <c r="J226" s="37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7">
        <f t="shared" si="9"/>
        <v>0</v>
      </c>
      <c r="L226" s="37">
        <f t="shared" si="10"/>
        <v>0</v>
      </c>
    </row>
    <row r="227" spans="2:12" x14ac:dyDescent="0.3">
      <c r="B227" s="42"/>
      <c r="C227" s="34"/>
      <c r="D227" s="34"/>
      <c r="E227" s="38"/>
      <c r="F227" s="35" t="s">
        <v>38</v>
      </c>
      <c r="G227" s="50"/>
      <c r="H227" s="39">
        <v>3.6999999999999998E-2</v>
      </c>
      <c r="I227" s="51" t="str">
        <f t="shared" si="11"/>
        <v>Rg. nicht in EUR</v>
      </c>
      <c r="J227" s="37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7">
        <f t="shared" si="9"/>
        <v>0</v>
      </c>
      <c r="L227" s="37">
        <f t="shared" si="10"/>
        <v>0</v>
      </c>
    </row>
    <row r="228" spans="2:12" x14ac:dyDescent="0.3">
      <c r="B228" s="42"/>
      <c r="C228" s="34"/>
      <c r="D228" s="34"/>
      <c r="E228" s="38"/>
      <c r="F228" s="35" t="s">
        <v>38</v>
      </c>
      <c r="G228" s="50"/>
      <c r="H228" s="39">
        <v>3.6999999999999998E-2</v>
      </c>
      <c r="I228" s="51" t="str">
        <f t="shared" si="11"/>
        <v>Rg. nicht in EUR</v>
      </c>
      <c r="J228" s="37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7">
        <f t="shared" si="9"/>
        <v>0</v>
      </c>
      <c r="L228" s="37">
        <f t="shared" si="10"/>
        <v>0</v>
      </c>
    </row>
    <row r="229" spans="2:12" x14ac:dyDescent="0.3">
      <c r="B229" s="42"/>
      <c r="C229" s="34"/>
      <c r="D229" s="34"/>
      <c r="E229" s="38"/>
      <c r="F229" s="35" t="s">
        <v>38</v>
      </c>
      <c r="G229" s="50"/>
      <c r="H229" s="39">
        <v>3.6999999999999998E-2</v>
      </c>
      <c r="I229" s="51" t="str">
        <f t="shared" si="11"/>
        <v>Rg. nicht in EUR</v>
      </c>
      <c r="J229" s="37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7">
        <f t="shared" si="9"/>
        <v>0</v>
      </c>
      <c r="L229" s="37">
        <f t="shared" si="10"/>
        <v>0</v>
      </c>
    </row>
    <row r="230" spans="2:12" x14ac:dyDescent="0.3">
      <c r="B230" s="42"/>
      <c r="C230" s="34"/>
      <c r="D230" s="34"/>
      <c r="E230" s="38"/>
      <c r="F230" s="35" t="s">
        <v>38</v>
      </c>
      <c r="G230" s="50"/>
      <c r="H230" s="39">
        <v>3.6999999999999998E-2</v>
      </c>
      <c r="I230" s="51" t="str">
        <f t="shared" si="11"/>
        <v>Rg. nicht in EUR</v>
      </c>
      <c r="J230" s="37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7">
        <f t="shared" si="9"/>
        <v>0</v>
      </c>
      <c r="L230" s="37">
        <f t="shared" si="10"/>
        <v>0</v>
      </c>
    </row>
    <row r="231" spans="2:12" x14ac:dyDescent="0.3">
      <c r="B231" s="42"/>
      <c r="C231" s="34"/>
      <c r="D231" s="34"/>
      <c r="E231" s="38"/>
      <c r="F231" s="35" t="s">
        <v>38</v>
      </c>
      <c r="G231" s="50"/>
      <c r="H231" s="39">
        <v>3.6999999999999998E-2</v>
      </c>
      <c r="I231" s="51" t="str">
        <f t="shared" si="11"/>
        <v>Rg. nicht in EUR</v>
      </c>
      <c r="J231" s="37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7">
        <f t="shared" si="9"/>
        <v>0</v>
      </c>
      <c r="L231" s="37">
        <f t="shared" si="10"/>
        <v>0</v>
      </c>
    </row>
    <row r="232" spans="2:12" x14ac:dyDescent="0.3">
      <c r="B232" s="42"/>
      <c r="C232" s="34"/>
      <c r="D232" s="34"/>
      <c r="E232" s="38"/>
      <c r="F232" s="35" t="s">
        <v>38</v>
      </c>
      <c r="G232" s="50"/>
      <c r="H232" s="39">
        <v>3.6999999999999998E-2</v>
      </c>
      <c r="I232" s="51" t="str">
        <f t="shared" si="11"/>
        <v>Rg. nicht in EUR</v>
      </c>
      <c r="J232" s="37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7">
        <f t="shared" si="9"/>
        <v>0</v>
      </c>
      <c r="L232" s="37">
        <f t="shared" si="10"/>
        <v>0</v>
      </c>
    </row>
    <row r="233" spans="2:12" x14ac:dyDescent="0.3">
      <c r="B233" s="42"/>
      <c r="C233" s="34"/>
      <c r="D233" s="34"/>
      <c r="E233" s="38"/>
      <c r="F233" s="35" t="s">
        <v>38</v>
      </c>
      <c r="G233" s="50"/>
      <c r="H233" s="39">
        <v>3.6999999999999998E-2</v>
      </c>
      <c r="I233" s="51" t="str">
        <f t="shared" si="11"/>
        <v>Rg. nicht in EUR</v>
      </c>
      <c r="J233" s="37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7">
        <f t="shared" si="9"/>
        <v>0</v>
      </c>
      <c r="L233" s="37">
        <f t="shared" si="10"/>
        <v>0</v>
      </c>
    </row>
    <row r="234" spans="2:12" x14ac:dyDescent="0.3">
      <c r="B234" s="42"/>
      <c r="C234" s="34"/>
      <c r="D234" s="34"/>
      <c r="E234" s="38"/>
      <c r="F234" s="35" t="s">
        <v>38</v>
      </c>
      <c r="G234" s="50"/>
      <c r="H234" s="39">
        <v>3.6999999999999998E-2</v>
      </c>
      <c r="I234" s="51" t="str">
        <f t="shared" si="11"/>
        <v>Rg. nicht in EUR</v>
      </c>
      <c r="J234" s="37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7">
        <f t="shared" si="9"/>
        <v>0</v>
      </c>
      <c r="L234" s="37">
        <f t="shared" si="10"/>
        <v>0</v>
      </c>
    </row>
    <row r="235" spans="2:12" x14ac:dyDescent="0.3">
      <c r="B235" s="42"/>
      <c r="C235" s="34"/>
      <c r="D235" s="34"/>
      <c r="E235" s="38"/>
      <c r="F235" s="35" t="s">
        <v>38</v>
      </c>
      <c r="G235" s="50"/>
      <c r="H235" s="39">
        <v>3.6999999999999998E-2</v>
      </c>
      <c r="I235" s="51" t="str">
        <f t="shared" si="11"/>
        <v>Rg. nicht in EUR</v>
      </c>
      <c r="J235" s="37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7">
        <f t="shared" si="9"/>
        <v>0</v>
      </c>
      <c r="L235" s="37">
        <f t="shared" si="10"/>
        <v>0</v>
      </c>
    </row>
    <row r="236" spans="2:12" x14ac:dyDescent="0.3">
      <c r="B236" s="42"/>
      <c r="C236" s="34"/>
      <c r="D236" s="34"/>
      <c r="E236" s="38"/>
      <c r="F236" s="35" t="s">
        <v>38</v>
      </c>
      <c r="G236" s="50"/>
      <c r="H236" s="39">
        <v>3.6999999999999998E-2</v>
      </c>
      <c r="I236" s="51" t="str">
        <f t="shared" si="11"/>
        <v>Rg. nicht in EUR</v>
      </c>
      <c r="J236" s="37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7">
        <f t="shared" si="9"/>
        <v>0</v>
      </c>
      <c r="L236" s="37">
        <f t="shared" si="10"/>
        <v>0</v>
      </c>
    </row>
    <row r="237" spans="2:12" x14ac:dyDescent="0.3">
      <c r="B237" s="42"/>
      <c r="C237" s="34"/>
      <c r="D237" s="34"/>
      <c r="E237" s="38"/>
      <c r="F237" s="35" t="s">
        <v>38</v>
      </c>
      <c r="G237" s="50"/>
      <c r="H237" s="39">
        <v>3.6999999999999998E-2</v>
      </c>
      <c r="I237" s="51" t="str">
        <f t="shared" si="11"/>
        <v>Rg. nicht in EUR</v>
      </c>
      <c r="J237" s="37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7">
        <f t="shared" si="9"/>
        <v>0</v>
      </c>
      <c r="L237" s="37">
        <f t="shared" si="10"/>
        <v>0</v>
      </c>
    </row>
    <row r="238" spans="2:12" x14ac:dyDescent="0.3">
      <c r="B238" s="42"/>
      <c r="C238" s="34"/>
      <c r="D238" s="34"/>
      <c r="E238" s="38"/>
      <c r="F238" s="35" t="s">
        <v>38</v>
      </c>
      <c r="G238" s="50"/>
      <c r="H238" s="39">
        <v>3.6999999999999998E-2</v>
      </c>
      <c r="I238" s="51" t="str">
        <f t="shared" si="11"/>
        <v>Rg. nicht in EUR</v>
      </c>
      <c r="J238" s="37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7">
        <f t="shared" si="9"/>
        <v>0</v>
      </c>
      <c r="L238" s="37">
        <f t="shared" si="10"/>
        <v>0</v>
      </c>
    </row>
    <row r="239" spans="2:12" x14ac:dyDescent="0.3">
      <c r="B239" s="42"/>
      <c r="C239" s="34"/>
      <c r="D239" s="34"/>
      <c r="E239" s="38"/>
      <c r="F239" s="35" t="s">
        <v>38</v>
      </c>
      <c r="G239" s="50"/>
      <c r="H239" s="39">
        <v>3.6999999999999998E-2</v>
      </c>
      <c r="I239" s="51" t="str">
        <f t="shared" si="11"/>
        <v>Rg. nicht in EUR</v>
      </c>
      <c r="J239" s="37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7">
        <f t="shared" si="9"/>
        <v>0</v>
      </c>
      <c r="L239" s="37">
        <f t="shared" si="10"/>
        <v>0</v>
      </c>
    </row>
    <row r="240" spans="2:12" x14ac:dyDescent="0.3">
      <c r="B240" s="42"/>
      <c r="C240" s="34"/>
      <c r="D240" s="34"/>
      <c r="E240" s="38"/>
      <c r="F240" s="35" t="s">
        <v>38</v>
      </c>
      <c r="G240" s="50"/>
      <c r="H240" s="39">
        <v>3.6999999999999998E-2</v>
      </c>
      <c r="I240" s="51" t="str">
        <f t="shared" si="11"/>
        <v>Rg. nicht in EUR</v>
      </c>
      <c r="J240" s="37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7">
        <f t="shared" si="9"/>
        <v>0</v>
      </c>
      <c r="L240" s="37">
        <f t="shared" si="10"/>
        <v>0</v>
      </c>
    </row>
    <row r="241" spans="2:12" x14ac:dyDescent="0.3">
      <c r="B241" s="42"/>
      <c r="C241" s="34"/>
      <c r="D241" s="34"/>
      <c r="E241" s="38"/>
      <c r="F241" s="35" t="s">
        <v>38</v>
      </c>
      <c r="G241" s="50"/>
      <c r="H241" s="39">
        <v>3.6999999999999998E-2</v>
      </c>
      <c r="I241" s="51" t="str">
        <f t="shared" si="11"/>
        <v>Rg. nicht in EUR</v>
      </c>
      <c r="J241" s="37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7">
        <f t="shared" si="9"/>
        <v>0</v>
      </c>
      <c r="L241" s="37">
        <f t="shared" si="10"/>
        <v>0</v>
      </c>
    </row>
    <row r="242" spans="2:12" x14ac:dyDescent="0.3">
      <c r="B242" s="42"/>
      <c r="C242" s="34"/>
      <c r="D242" s="34"/>
      <c r="E242" s="38"/>
      <c r="F242" s="35" t="s">
        <v>38</v>
      </c>
      <c r="G242" s="50"/>
      <c r="H242" s="39">
        <v>3.6999999999999998E-2</v>
      </c>
      <c r="I242" s="51" t="str">
        <f t="shared" si="11"/>
        <v>Rg. nicht in EUR</v>
      </c>
      <c r="J242" s="37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7">
        <f t="shared" si="9"/>
        <v>0</v>
      </c>
      <c r="L242" s="37">
        <f t="shared" si="10"/>
        <v>0</v>
      </c>
    </row>
    <row r="243" spans="2:12" x14ac:dyDescent="0.3">
      <c r="B243" s="42"/>
      <c r="C243" s="34"/>
      <c r="D243" s="34"/>
      <c r="E243" s="38"/>
      <c r="F243" s="35" t="s">
        <v>38</v>
      </c>
      <c r="G243" s="50"/>
      <c r="H243" s="39">
        <v>3.6999999999999998E-2</v>
      </c>
      <c r="I243" s="51" t="str">
        <f t="shared" si="11"/>
        <v>Rg. nicht in EUR</v>
      </c>
      <c r="J243" s="37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7">
        <f t="shared" si="9"/>
        <v>0</v>
      </c>
      <c r="L243" s="37">
        <f t="shared" si="10"/>
        <v>0</v>
      </c>
    </row>
    <row r="244" spans="2:12" x14ac:dyDescent="0.3">
      <c r="B244" s="42"/>
      <c r="C244" s="34"/>
      <c r="D244" s="34"/>
      <c r="E244" s="38"/>
      <c r="F244" s="35" t="s">
        <v>38</v>
      </c>
      <c r="G244" s="50"/>
      <c r="H244" s="39">
        <v>3.6999999999999998E-2</v>
      </c>
      <c r="I244" s="51" t="str">
        <f t="shared" si="11"/>
        <v>Rg. nicht in EUR</v>
      </c>
      <c r="J244" s="37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7">
        <f t="shared" si="9"/>
        <v>0</v>
      </c>
      <c r="L244" s="37">
        <f t="shared" si="10"/>
        <v>0</v>
      </c>
    </row>
    <row r="245" spans="2:12" x14ac:dyDescent="0.3">
      <c r="B245" s="42"/>
      <c r="C245" s="34"/>
      <c r="D245" s="34"/>
      <c r="E245" s="38"/>
      <c r="F245" s="35" t="s">
        <v>38</v>
      </c>
      <c r="G245" s="50"/>
      <c r="H245" s="39">
        <v>3.6999999999999998E-2</v>
      </c>
      <c r="I245" s="51" t="str">
        <f t="shared" si="11"/>
        <v>Rg. nicht in EUR</v>
      </c>
      <c r="J245" s="37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7">
        <f t="shared" si="9"/>
        <v>0</v>
      </c>
      <c r="L245" s="37">
        <f t="shared" si="10"/>
        <v>0</v>
      </c>
    </row>
    <row r="246" spans="2:12" x14ac:dyDescent="0.3">
      <c r="B246" s="42"/>
      <c r="C246" s="34"/>
      <c r="D246" s="34"/>
      <c r="E246" s="38"/>
      <c r="F246" s="35" t="s">
        <v>38</v>
      </c>
      <c r="G246" s="50"/>
      <c r="H246" s="39">
        <v>3.6999999999999998E-2</v>
      </c>
      <c r="I246" s="51" t="str">
        <f t="shared" si="11"/>
        <v>Rg. nicht in EUR</v>
      </c>
      <c r="J246" s="37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7">
        <f t="shared" si="9"/>
        <v>0</v>
      </c>
      <c r="L246" s="37">
        <f t="shared" si="10"/>
        <v>0</v>
      </c>
    </row>
    <row r="247" spans="2:12" x14ac:dyDescent="0.3">
      <c r="B247" s="42"/>
      <c r="C247" s="34"/>
      <c r="D247" s="34"/>
      <c r="E247" s="38"/>
      <c r="F247" s="35" t="s">
        <v>38</v>
      </c>
      <c r="G247" s="50"/>
      <c r="H247" s="39">
        <v>3.6999999999999998E-2</v>
      </c>
      <c r="I247" s="51" t="str">
        <f t="shared" si="11"/>
        <v>Rg. nicht in EUR</v>
      </c>
      <c r="J247" s="37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7">
        <f t="shared" si="9"/>
        <v>0</v>
      </c>
      <c r="L247" s="37">
        <f t="shared" si="10"/>
        <v>0</v>
      </c>
    </row>
    <row r="248" spans="2:12" x14ac:dyDescent="0.3">
      <c r="B248" s="42"/>
      <c r="C248" s="34"/>
      <c r="D248" s="34"/>
      <c r="E248" s="38"/>
      <c r="F248" s="35" t="s">
        <v>38</v>
      </c>
      <c r="G248" s="50"/>
      <c r="H248" s="39">
        <v>3.6999999999999998E-2</v>
      </c>
      <c r="I248" s="51" t="str">
        <f t="shared" si="11"/>
        <v>Rg. nicht in EUR</v>
      </c>
      <c r="J248" s="37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7">
        <f t="shared" si="9"/>
        <v>0</v>
      </c>
      <c r="L248" s="37">
        <f t="shared" si="10"/>
        <v>0</v>
      </c>
    </row>
    <row r="249" spans="2:12" x14ac:dyDescent="0.3">
      <c r="B249" s="42"/>
      <c r="C249" s="34"/>
      <c r="D249" s="34"/>
      <c r="E249" s="38"/>
      <c r="F249" s="35" t="s">
        <v>38</v>
      </c>
      <c r="G249" s="50"/>
      <c r="H249" s="39">
        <v>3.6999999999999998E-2</v>
      </c>
      <c r="I249" s="51" t="str">
        <f t="shared" si="11"/>
        <v>Rg. nicht in EUR</v>
      </c>
      <c r="J249" s="37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7">
        <f t="shared" si="9"/>
        <v>0</v>
      </c>
      <c r="L249" s="37">
        <f t="shared" si="10"/>
        <v>0</v>
      </c>
    </row>
    <row r="250" spans="2:12" x14ac:dyDescent="0.3">
      <c r="B250" s="42"/>
      <c r="C250" s="34"/>
      <c r="D250" s="34"/>
      <c r="E250" s="38"/>
      <c r="F250" s="35" t="s">
        <v>38</v>
      </c>
      <c r="G250" s="50"/>
      <c r="H250" s="39">
        <v>3.6999999999999998E-2</v>
      </c>
      <c r="I250" s="51" t="str">
        <f t="shared" si="11"/>
        <v>Rg. nicht in EUR</v>
      </c>
      <c r="J250" s="37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7">
        <f t="shared" si="9"/>
        <v>0</v>
      </c>
      <c r="L250" s="37">
        <f t="shared" si="10"/>
        <v>0</v>
      </c>
    </row>
    <row r="251" spans="2:12" x14ac:dyDescent="0.3">
      <c r="B251" s="42"/>
      <c r="C251" s="34"/>
      <c r="D251" s="34"/>
      <c r="E251" s="38"/>
      <c r="F251" s="35" t="s">
        <v>38</v>
      </c>
      <c r="G251" s="50"/>
      <c r="H251" s="39">
        <v>3.6999999999999998E-2</v>
      </c>
      <c r="I251" s="51" t="str">
        <f t="shared" si="11"/>
        <v>Rg. nicht in EUR</v>
      </c>
      <c r="J251" s="37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7">
        <f t="shared" si="9"/>
        <v>0</v>
      </c>
      <c r="L251" s="37">
        <f t="shared" si="10"/>
        <v>0</v>
      </c>
    </row>
    <row r="252" spans="2:12" x14ac:dyDescent="0.3">
      <c r="B252" s="42"/>
      <c r="C252" s="34"/>
      <c r="D252" s="34"/>
      <c r="E252" s="38"/>
      <c r="F252" s="35" t="s">
        <v>38</v>
      </c>
      <c r="G252" s="50"/>
      <c r="H252" s="39">
        <v>3.6999999999999998E-2</v>
      </c>
      <c r="I252" s="51" t="str">
        <f t="shared" si="11"/>
        <v>Rg. nicht in EUR</v>
      </c>
      <c r="J252" s="37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7">
        <f t="shared" si="9"/>
        <v>0</v>
      </c>
      <c r="L252" s="37">
        <f t="shared" si="10"/>
        <v>0</v>
      </c>
    </row>
    <row r="253" spans="2:12" x14ac:dyDescent="0.3">
      <c r="B253" s="42"/>
      <c r="C253" s="34"/>
      <c r="D253" s="34"/>
      <c r="E253" s="38"/>
      <c r="F253" s="35" t="s">
        <v>38</v>
      </c>
      <c r="G253" s="50"/>
      <c r="H253" s="39">
        <v>3.6999999999999998E-2</v>
      </c>
      <c r="I253" s="51" t="str">
        <f t="shared" si="11"/>
        <v>Rg. nicht in EUR</v>
      </c>
      <c r="J253" s="37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7">
        <f t="shared" si="9"/>
        <v>0</v>
      </c>
      <c r="L253" s="37">
        <f t="shared" si="10"/>
        <v>0</v>
      </c>
    </row>
    <row r="254" spans="2:12" x14ac:dyDescent="0.3">
      <c r="B254" s="42"/>
      <c r="C254" s="34"/>
      <c r="D254" s="34"/>
      <c r="E254" s="38"/>
      <c r="F254" s="35" t="s">
        <v>38</v>
      </c>
      <c r="G254" s="50"/>
      <c r="H254" s="39">
        <v>3.6999999999999998E-2</v>
      </c>
      <c r="I254" s="51" t="str">
        <f t="shared" si="11"/>
        <v>Rg. nicht in EUR</v>
      </c>
      <c r="J254" s="37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7">
        <f t="shared" si="9"/>
        <v>0</v>
      </c>
      <c r="L254" s="37">
        <f t="shared" si="10"/>
        <v>0</v>
      </c>
    </row>
    <row r="255" spans="2:12" x14ac:dyDescent="0.3">
      <c r="B255" s="42"/>
      <c r="C255" s="34"/>
      <c r="D255" s="34"/>
      <c r="E255" s="38"/>
      <c r="F255" s="35" t="s">
        <v>38</v>
      </c>
      <c r="G255" s="50"/>
      <c r="H255" s="39">
        <v>3.6999999999999998E-2</v>
      </c>
      <c r="I255" s="51" t="str">
        <f t="shared" si="11"/>
        <v>Rg. nicht in EUR</v>
      </c>
      <c r="J255" s="37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7">
        <f t="shared" si="9"/>
        <v>0</v>
      </c>
      <c r="L255" s="37">
        <f t="shared" si="10"/>
        <v>0</v>
      </c>
    </row>
    <row r="256" spans="2:12" x14ac:dyDescent="0.3">
      <c r="B256" s="42"/>
      <c r="C256" s="34"/>
      <c r="D256" s="34"/>
      <c r="E256" s="38"/>
      <c r="F256" s="35" t="s">
        <v>38</v>
      </c>
      <c r="G256" s="50"/>
      <c r="H256" s="39">
        <v>3.6999999999999998E-2</v>
      </c>
      <c r="I256" s="51" t="str">
        <f t="shared" si="11"/>
        <v>Rg. nicht in EUR</v>
      </c>
      <c r="J256" s="37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7">
        <f t="shared" si="9"/>
        <v>0</v>
      </c>
      <c r="L256" s="37">
        <f t="shared" si="10"/>
        <v>0</v>
      </c>
    </row>
    <row r="257" spans="2:12" x14ac:dyDescent="0.3">
      <c r="B257" s="42"/>
      <c r="C257" s="34"/>
      <c r="D257" s="34"/>
      <c r="E257" s="38"/>
      <c r="F257" s="35" t="s">
        <v>38</v>
      </c>
      <c r="G257" s="50"/>
      <c r="H257" s="39">
        <v>3.6999999999999998E-2</v>
      </c>
      <c r="I257" s="51" t="str">
        <f t="shared" si="11"/>
        <v>Rg. nicht in EUR</v>
      </c>
      <c r="J257" s="37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7">
        <f t="shared" si="9"/>
        <v>0</v>
      </c>
      <c r="L257" s="37">
        <f t="shared" si="10"/>
        <v>0</v>
      </c>
    </row>
    <row r="258" spans="2:12" x14ac:dyDescent="0.3">
      <c r="B258" s="42"/>
      <c r="C258" s="34"/>
      <c r="D258" s="34"/>
      <c r="E258" s="38"/>
      <c r="F258" s="35" t="s">
        <v>38</v>
      </c>
      <c r="G258" s="50"/>
      <c r="H258" s="39">
        <v>3.6999999999999998E-2</v>
      </c>
      <c r="I258" s="51" t="str">
        <f t="shared" si="11"/>
        <v>Rg. nicht in EUR</v>
      </c>
      <c r="J258" s="37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7">
        <f t="shared" si="9"/>
        <v>0</v>
      </c>
      <c r="L258" s="37">
        <f t="shared" si="10"/>
        <v>0</v>
      </c>
    </row>
    <row r="259" spans="2:12" x14ac:dyDescent="0.3">
      <c r="B259" s="42"/>
      <c r="C259" s="34"/>
      <c r="D259" s="34"/>
      <c r="E259" s="38"/>
      <c r="F259" s="35" t="s">
        <v>38</v>
      </c>
      <c r="G259" s="50"/>
      <c r="H259" s="39">
        <v>3.6999999999999998E-2</v>
      </c>
      <c r="I259" s="51" t="str">
        <f t="shared" si="11"/>
        <v>Rg. nicht in EUR</v>
      </c>
      <c r="J259" s="37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7">
        <f t="shared" si="9"/>
        <v>0</v>
      </c>
      <c r="L259" s="37">
        <f t="shared" si="10"/>
        <v>0</v>
      </c>
    </row>
    <row r="260" spans="2:12" x14ac:dyDescent="0.3">
      <c r="B260" s="42"/>
      <c r="C260" s="34"/>
      <c r="D260" s="34"/>
      <c r="E260" s="38"/>
      <c r="F260" s="35" t="s">
        <v>38</v>
      </c>
      <c r="G260" s="50"/>
      <c r="H260" s="39">
        <v>3.6999999999999998E-2</v>
      </c>
      <c r="I260" s="51" t="str">
        <f t="shared" si="11"/>
        <v>Rg. nicht in EUR</v>
      </c>
      <c r="J260" s="37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7">
        <f t="shared" si="9"/>
        <v>0</v>
      </c>
      <c r="L260" s="37">
        <f t="shared" si="10"/>
        <v>0</v>
      </c>
    </row>
    <row r="261" spans="2:12" x14ac:dyDescent="0.3">
      <c r="B261" s="42"/>
      <c r="C261" s="34"/>
      <c r="D261" s="34"/>
      <c r="E261" s="38"/>
      <c r="F261" s="35" t="s">
        <v>38</v>
      </c>
      <c r="G261" s="50"/>
      <c r="H261" s="39">
        <v>3.6999999999999998E-2</v>
      </c>
      <c r="I261" s="51" t="str">
        <f t="shared" si="11"/>
        <v>Rg. nicht in EUR</v>
      </c>
      <c r="J261" s="37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7">
        <f t="shared" si="9"/>
        <v>0</v>
      </c>
      <c r="L261" s="37">
        <f t="shared" si="10"/>
        <v>0</v>
      </c>
    </row>
    <row r="262" spans="2:12" x14ac:dyDescent="0.3">
      <c r="B262" s="42"/>
      <c r="C262" s="34"/>
      <c r="D262" s="34"/>
      <c r="E262" s="38"/>
      <c r="F262" s="35" t="s">
        <v>38</v>
      </c>
      <c r="G262" s="50"/>
      <c r="H262" s="39">
        <v>3.6999999999999998E-2</v>
      </c>
      <c r="I262" s="51" t="str">
        <f t="shared" si="11"/>
        <v>Rg. nicht in EUR</v>
      </c>
      <c r="J262" s="37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7">
        <f t="shared" si="9"/>
        <v>0</v>
      </c>
      <c r="L262" s="37">
        <f t="shared" si="10"/>
        <v>0</v>
      </c>
    </row>
    <row r="263" spans="2:12" x14ac:dyDescent="0.3">
      <c r="B263" s="42"/>
      <c r="C263" s="34"/>
      <c r="D263" s="34"/>
      <c r="E263" s="38"/>
      <c r="F263" s="35" t="s">
        <v>38</v>
      </c>
      <c r="G263" s="50"/>
      <c r="H263" s="39">
        <v>3.6999999999999998E-2</v>
      </c>
      <c r="I263" s="51" t="str">
        <f t="shared" si="11"/>
        <v>Rg. nicht in EUR</v>
      </c>
      <c r="J263" s="37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7">
        <f t="shared" si="9"/>
        <v>0</v>
      </c>
      <c r="L263" s="37">
        <f t="shared" si="10"/>
        <v>0</v>
      </c>
    </row>
    <row r="264" spans="2:12" x14ac:dyDescent="0.3">
      <c r="B264" s="42"/>
      <c r="C264" s="34"/>
      <c r="D264" s="34"/>
      <c r="E264" s="38"/>
      <c r="F264" s="35" t="s">
        <v>38</v>
      </c>
      <c r="G264" s="50"/>
      <c r="H264" s="39">
        <v>3.6999999999999998E-2</v>
      </c>
      <c r="I264" s="51" t="str">
        <f t="shared" si="11"/>
        <v>Rg. nicht in EUR</v>
      </c>
      <c r="J264" s="37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7">
        <f t="shared" si="9"/>
        <v>0</v>
      </c>
      <c r="L264" s="37">
        <f t="shared" si="10"/>
        <v>0</v>
      </c>
    </row>
    <row r="265" spans="2:12" x14ac:dyDescent="0.3">
      <c r="B265" s="42"/>
      <c r="C265" s="34"/>
      <c r="D265" s="34"/>
      <c r="E265" s="38"/>
      <c r="F265" s="35" t="s">
        <v>38</v>
      </c>
      <c r="G265" s="50"/>
      <c r="H265" s="39">
        <v>3.6999999999999998E-2</v>
      </c>
      <c r="I265" s="51" t="str">
        <f t="shared" si="11"/>
        <v>Rg. nicht in EUR</v>
      </c>
      <c r="J265" s="37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7">
        <f t="shared" si="9"/>
        <v>0</v>
      </c>
      <c r="L265" s="37">
        <f t="shared" si="10"/>
        <v>0</v>
      </c>
    </row>
    <row r="266" spans="2:12" x14ac:dyDescent="0.3">
      <c r="B266" s="42"/>
      <c r="C266" s="34"/>
      <c r="D266" s="34"/>
      <c r="E266" s="38"/>
      <c r="F266" s="35" t="s">
        <v>38</v>
      </c>
      <c r="G266" s="50"/>
      <c r="H266" s="39">
        <v>3.6999999999999998E-2</v>
      </c>
      <c r="I266" s="51" t="str">
        <f t="shared" si="11"/>
        <v>Rg. nicht in EUR</v>
      </c>
      <c r="J266" s="37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7">
        <f t="shared" ref="K266:K329" si="12">H266*J266</f>
        <v>0</v>
      </c>
      <c r="L266" s="37">
        <f t="shared" ref="L266:L329" si="13">J266+K266</f>
        <v>0</v>
      </c>
    </row>
    <row r="267" spans="2:12" x14ac:dyDescent="0.3">
      <c r="B267" s="42"/>
      <c r="C267" s="34"/>
      <c r="D267" s="34"/>
      <c r="E267" s="38"/>
      <c r="F267" s="35" t="s">
        <v>38</v>
      </c>
      <c r="G267" s="50"/>
      <c r="H267" s="39">
        <v>3.6999999999999998E-2</v>
      </c>
      <c r="I267" s="51" t="str">
        <f t="shared" ref="I267:I330" si="14">IF(F267="EUR",G267*H267,"Rg. nicht in EUR")</f>
        <v>Rg. nicht in EUR</v>
      </c>
      <c r="J267" s="37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7">
        <f t="shared" si="12"/>
        <v>0</v>
      </c>
      <c r="L267" s="37">
        <f t="shared" si="13"/>
        <v>0</v>
      </c>
    </row>
    <row r="268" spans="2:12" x14ac:dyDescent="0.3">
      <c r="B268" s="42"/>
      <c r="C268" s="34"/>
      <c r="D268" s="34"/>
      <c r="E268" s="38"/>
      <c r="F268" s="35" t="s">
        <v>38</v>
      </c>
      <c r="G268" s="50"/>
      <c r="H268" s="39">
        <v>3.6999999999999998E-2</v>
      </c>
      <c r="I268" s="51" t="str">
        <f t="shared" si="14"/>
        <v>Rg. nicht in EUR</v>
      </c>
      <c r="J268" s="37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7">
        <f t="shared" si="12"/>
        <v>0</v>
      </c>
      <c r="L268" s="37">
        <f t="shared" si="13"/>
        <v>0</v>
      </c>
    </row>
    <row r="269" spans="2:12" x14ac:dyDescent="0.3">
      <c r="B269" s="42"/>
      <c r="C269" s="34"/>
      <c r="D269" s="34"/>
      <c r="E269" s="38"/>
      <c r="F269" s="35" t="s">
        <v>38</v>
      </c>
      <c r="G269" s="50"/>
      <c r="H269" s="39">
        <v>3.6999999999999998E-2</v>
      </c>
      <c r="I269" s="51" t="str">
        <f t="shared" si="14"/>
        <v>Rg. nicht in EUR</v>
      </c>
      <c r="J269" s="37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7">
        <f t="shared" si="12"/>
        <v>0</v>
      </c>
      <c r="L269" s="37">
        <f t="shared" si="13"/>
        <v>0</v>
      </c>
    </row>
    <row r="270" spans="2:12" x14ac:dyDescent="0.3">
      <c r="B270" s="42"/>
      <c r="C270" s="34"/>
      <c r="D270" s="34"/>
      <c r="E270" s="38"/>
      <c r="F270" s="35" t="s">
        <v>38</v>
      </c>
      <c r="G270" s="50"/>
      <c r="H270" s="39">
        <v>3.6999999999999998E-2</v>
      </c>
      <c r="I270" s="51" t="str">
        <f t="shared" si="14"/>
        <v>Rg. nicht in EUR</v>
      </c>
      <c r="J270" s="37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7">
        <f t="shared" si="12"/>
        <v>0</v>
      </c>
      <c r="L270" s="37">
        <f t="shared" si="13"/>
        <v>0</v>
      </c>
    </row>
    <row r="271" spans="2:12" x14ac:dyDescent="0.3">
      <c r="B271" s="42"/>
      <c r="C271" s="34"/>
      <c r="D271" s="34"/>
      <c r="E271" s="38"/>
      <c r="F271" s="35" t="s">
        <v>38</v>
      </c>
      <c r="G271" s="50"/>
      <c r="H271" s="39">
        <v>3.6999999999999998E-2</v>
      </c>
      <c r="I271" s="51" t="str">
        <f t="shared" si="14"/>
        <v>Rg. nicht in EUR</v>
      </c>
      <c r="J271" s="37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7">
        <f t="shared" si="12"/>
        <v>0</v>
      </c>
      <c r="L271" s="37">
        <f t="shared" si="13"/>
        <v>0</v>
      </c>
    </row>
    <row r="272" spans="2:12" x14ac:dyDescent="0.3">
      <c r="B272" s="42"/>
      <c r="C272" s="34"/>
      <c r="D272" s="34"/>
      <c r="E272" s="38"/>
      <c r="F272" s="35" t="s">
        <v>38</v>
      </c>
      <c r="G272" s="50"/>
      <c r="H272" s="39">
        <v>3.6999999999999998E-2</v>
      </c>
      <c r="I272" s="51" t="str">
        <f t="shared" si="14"/>
        <v>Rg. nicht in EUR</v>
      </c>
      <c r="J272" s="37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7">
        <f t="shared" si="12"/>
        <v>0</v>
      </c>
      <c r="L272" s="37">
        <f t="shared" si="13"/>
        <v>0</v>
      </c>
    </row>
    <row r="273" spans="2:12" x14ac:dyDescent="0.3">
      <c r="B273" s="42"/>
      <c r="C273" s="34"/>
      <c r="D273" s="34"/>
      <c r="E273" s="38"/>
      <c r="F273" s="35" t="s">
        <v>38</v>
      </c>
      <c r="G273" s="50"/>
      <c r="H273" s="39">
        <v>3.6999999999999998E-2</v>
      </c>
      <c r="I273" s="51" t="str">
        <f t="shared" si="14"/>
        <v>Rg. nicht in EUR</v>
      </c>
      <c r="J273" s="37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7">
        <f t="shared" si="12"/>
        <v>0</v>
      </c>
      <c r="L273" s="37">
        <f t="shared" si="13"/>
        <v>0</v>
      </c>
    </row>
    <row r="274" spans="2:12" x14ac:dyDescent="0.3">
      <c r="B274" s="42"/>
      <c r="C274" s="34"/>
      <c r="D274" s="34"/>
      <c r="E274" s="38"/>
      <c r="F274" s="35" t="s">
        <v>38</v>
      </c>
      <c r="G274" s="50"/>
      <c r="H274" s="39">
        <v>3.6999999999999998E-2</v>
      </c>
      <c r="I274" s="51" t="str">
        <f t="shared" si="14"/>
        <v>Rg. nicht in EUR</v>
      </c>
      <c r="J274" s="37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7">
        <f t="shared" si="12"/>
        <v>0</v>
      </c>
      <c r="L274" s="37">
        <f t="shared" si="13"/>
        <v>0</v>
      </c>
    </row>
    <row r="275" spans="2:12" x14ac:dyDescent="0.3">
      <c r="B275" s="42"/>
      <c r="C275" s="34"/>
      <c r="D275" s="34"/>
      <c r="E275" s="38"/>
      <c r="F275" s="35" t="s">
        <v>38</v>
      </c>
      <c r="G275" s="50"/>
      <c r="H275" s="39">
        <v>3.6999999999999998E-2</v>
      </c>
      <c r="I275" s="51" t="str">
        <f t="shared" si="14"/>
        <v>Rg. nicht in EUR</v>
      </c>
      <c r="J275" s="37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7">
        <f t="shared" si="12"/>
        <v>0</v>
      </c>
      <c r="L275" s="37">
        <f t="shared" si="13"/>
        <v>0</v>
      </c>
    </row>
    <row r="276" spans="2:12" x14ac:dyDescent="0.3">
      <c r="B276" s="42"/>
      <c r="C276" s="34"/>
      <c r="D276" s="34"/>
      <c r="E276" s="38"/>
      <c r="F276" s="35" t="s">
        <v>38</v>
      </c>
      <c r="G276" s="50"/>
      <c r="H276" s="39">
        <v>3.6999999999999998E-2</v>
      </c>
      <c r="I276" s="51" t="str">
        <f t="shared" si="14"/>
        <v>Rg. nicht in EUR</v>
      </c>
      <c r="J276" s="37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7">
        <f t="shared" si="12"/>
        <v>0</v>
      </c>
      <c r="L276" s="37">
        <f t="shared" si="13"/>
        <v>0</v>
      </c>
    </row>
    <row r="277" spans="2:12" x14ac:dyDescent="0.3">
      <c r="B277" s="42"/>
      <c r="C277" s="34"/>
      <c r="D277" s="34"/>
      <c r="E277" s="38"/>
      <c r="F277" s="35" t="s">
        <v>38</v>
      </c>
      <c r="G277" s="50"/>
      <c r="H277" s="39">
        <v>3.6999999999999998E-2</v>
      </c>
      <c r="I277" s="51" t="str">
        <f t="shared" si="14"/>
        <v>Rg. nicht in EUR</v>
      </c>
      <c r="J277" s="37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7">
        <f t="shared" si="12"/>
        <v>0</v>
      </c>
      <c r="L277" s="37">
        <f t="shared" si="13"/>
        <v>0</v>
      </c>
    </row>
    <row r="278" spans="2:12" x14ac:dyDescent="0.3">
      <c r="B278" s="42"/>
      <c r="C278" s="34"/>
      <c r="D278" s="34"/>
      <c r="E278" s="38"/>
      <c r="F278" s="35" t="s">
        <v>38</v>
      </c>
      <c r="G278" s="50"/>
      <c r="H278" s="39">
        <v>3.6999999999999998E-2</v>
      </c>
      <c r="I278" s="51" t="str">
        <f t="shared" si="14"/>
        <v>Rg. nicht in EUR</v>
      </c>
      <c r="J278" s="37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7">
        <f t="shared" si="12"/>
        <v>0</v>
      </c>
      <c r="L278" s="37">
        <f t="shared" si="13"/>
        <v>0</v>
      </c>
    </row>
    <row r="279" spans="2:12" x14ac:dyDescent="0.3">
      <c r="B279" s="42"/>
      <c r="C279" s="34"/>
      <c r="D279" s="34"/>
      <c r="E279" s="38"/>
      <c r="F279" s="35" t="s">
        <v>38</v>
      </c>
      <c r="G279" s="50"/>
      <c r="H279" s="39">
        <v>3.6999999999999998E-2</v>
      </c>
      <c r="I279" s="51" t="str">
        <f t="shared" si="14"/>
        <v>Rg. nicht in EUR</v>
      </c>
      <c r="J279" s="37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7">
        <f t="shared" si="12"/>
        <v>0</v>
      </c>
      <c r="L279" s="37">
        <f t="shared" si="13"/>
        <v>0</v>
      </c>
    </row>
    <row r="280" spans="2:12" x14ac:dyDescent="0.3">
      <c r="B280" s="42"/>
      <c r="C280" s="34"/>
      <c r="D280" s="34"/>
      <c r="E280" s="38"/>
      <c r="F280" s="35" t="s">
        <v>38</v>
      </c>
      <c r="G280" s="50"/>
      <c r="H280" s="39">
        <v>3.6999999999999998E-2</v>
      </c>
      <c r="I280" s="51" t="str">
        <f t="shared" si="14"/>
        <v>Rg. nicht in EUR</v>
      </c>
      <c r="J280" s="37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7">
        <f t="shared" si="12"/>
        <v>0</v>
      </c>
      <c r="L280" s="37">
        <f t="shared" si="13"/>
        <v>0</v>
      </c>
    </row>
    <row r="281" spans="2:12" x14ac:dyDescent="0.3">
      <c r="B281" s="42"/>
      <c r="C281" s="34"/>
      <c r="D281" s="34"/>
      <c r="E281" s="38"/>
      <c r="F281" s="35" t="s">
        <v>38</v>
      </c>
      <c r="G281" s="50"/>
      <c r="H281" s="39">
        <v>3.6999999999999998E-2</v>
      </c>
      <c r="I281" s="51" t="str">
        <f t="shared" si="14"/>
        <v>Rg. nicht in EUR</v>
      </c>
      <c r="J281" s="37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7">
        <f t="shared" si="12"/>
        <v>0</v>
      </c>
      <c r="L281" s="37">
        <f t="shared" si="13"/>
        <v>0</v>
      </c>
    </row>
    <row r="282" spans="2:12" x14ac:dyDescent="0.3">
      <c r="B282" s="42"/>
      <c r="C282" s="34"/>
      <c r="D282" s="34"/>
      <c r="E282" s="38"/>
      <c r="F282" s="35" t="s">
        <v>38</v>
      </c>
      <c r="G282" s="50"/>
      <c r="H282" s="39">
        <v>3.6999999999999998E-2</v>
      </c>
      <c r="I282" s="51" t="str">
        <f t="shared" si="14"/>
        <v>Rg. nicht in EUR</v>
      </c>
      <c r="J282" s="37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7">
        <f t="shared" si="12"/>
        <v>0</v>
      </c>
      <c r="L282" s="37">
        <f t="shared" si="13"/>
        <v>0</v>
      </c>
    </row>
    <row r="283" spans="2:12" x14ac:dyDescent="0.3">
      <c r="B283" s="42"/>
      <c r="C283" s="34"/>
      <c r="D283" s="34"/>
      <c r="E283" s="38"/>
      <c r="F283" s="35" t="s">
        <v>38</v>
      </c>
      <c r="G283" s="50"/>
      <c r="H283" s="39">
        <v>3.6999999999999998E-2</v>
      </c>
      <c r="I283" s="51" t="str">
        <f t="shared" si="14"/>
        <v>Rg. nicht in EUR</v>
      </c>
      <c r="J283" s="37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7">
        <f t="shared" si="12"/>
        <v>0</v>
      </c>
      <c r="L283" s="37">
        <f t="shared" si="13"/>
        <v>0</v>
      </c>
    </row>
    <row r="284" spans="2:12" x14ac:dyDescent="0.3">
      <c r="B284" s="42"/>
      <c r="C284" s="34"/>
      <c r="D284" s="34"/>
      <c r="E284" s="38"/>
      <c r="F284" s="35" t="s">
        <v>38</v>
      </c>
      <c r="G284" s="50"/>
      <c r="H284" s="39">
        <v>3.6999999999999998E-2</v>
      </c>
      <c r="I284" s="51" t="str">
        <f t="shared" si="14"/>
        <v>Rg. nicht in EUR</v>
      </c>
      <c r="J284" s="37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7">
        <f t="shared" si="12"/>
        <v>0</v>
      </c>
      <c r="L284" s="37">
        <f t="shared" si="13"/>
        <v>0</v>
      </c>
    </row>
    <row r="285" spans="2:12" x14ac:dyDescent="0.3">
      <c r="B285" s="42"/>
      <c r="C285" s="34"/>
      <c r="D285" s="34"/>
      <c r="E285" s="38"/>
      <c r="F285" s="35" t="s">
        <v>38</v>
      </c>
      <c r="G285" s="50"/>
      <c r="H285" s="39">
        <v>3.6999999999999998E-2</v>
      </c>
      <c r="I285" s="51" t="str">
        <f t="shared" si="14"/>
        <v>Rg. nicht in EUR</v>
      </c>
      <c r="J285" s="37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7">
        <f t="shared" si="12"/>
        <v>0</v>
      </c>
      <c r="L285" s="37">
        <f t="shared" si="13"/>
        <v>0</v>
      </c>
    </row>
    <row r="286" spans="2:12" x14ac:dyDescent="0.3">
      <c r="B286" s="42"/>
      <c r="C286" s="34"/>
      <c r="D286" s="34"/>
      <c r="E286" s="38"/>
      <c r="F286" s="35" t="s">
        <v>38</v>
      </c>
      <c r="G286" s="50"/>
      <c r="H286" s="39">
        <v>3.6999999999999998E-2</v>
      </c>
      <c r="I286" s="51" t="str">
        <f t="shared" si="14"/>
        <v>Rg. nicht in EUR</v>
      </c>
      <c r="J286" s="37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7">
        <f t="shared" si="12"/>
        <v>0</v>
      </c>
      <c r="L286" s="37">
        <f t="shared" si="13"/>
        <v>0</v>
      </c>
    </row>
    <row r="287" spans="2:12" x14ac:dyDescent="0.3">
      <c r="B287" s="42"/>
      <c r="C287" s="34"/>
      <c r="D287" s="34"/>
      <c r="E287" s="38"/>
      <c r="F287" s="35" t="s">
        <v>38</v>
      </c>
      <c r="G287" s="50"/>
      <c r="H287" s="39">
        <v>3.6999999999999998E-2</v>
      </c>
      <c r="I287" s="51" t="str">
        <f t="shared" si="14"/>
        <v>Rg. nicht in EUR</v>
      </c>
      <c r="J287" s="37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7">
        <f t="shared" si="12"/>
        <v>0</v>
      </c>
      <c r="L287" s="37">
        <f t="shared" si="13"/>
        <v>0</v>
      </c>
    </row>
    <row r="288" spans="2:12" x14ac:dyDescent="0.3">
      <c r="B288" s="42"/>
      <c r="C288" s="34"/>
      <c r="D288" s="34"/>
      <c r="E288" s="38"/>
      <c r="F288" s="35" t="s">
        <v>38</v>
      </c>
      <c r="G288" s="50"/>
      <c r="H288" s="39">
        <v>3.6999999999999998E-2</v>
      </c>
      <c r="I288" s="51" t="str">
        <f t="shared" si="14"/>
        <v>Rg. nicht in EUR</v>
      </c>
      <c r="J288" s="37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7">
        <f t="shared" si="12"/>
        <v>0</v>
      </c>
      <c r="L288" s="37">
        <f t="shared" si="13"/>
        <v>0</v>
      </c>
    </row>
    <row r="289" spans="2:12" x14ac:dyDescent="0.3">
      <c r="B289" s="42"/>
      <c r="C289" s="34"/>
      <c r="D289" s="34"/>
      <c r="E289" s="38"/>
      <c r="F289" s="35" t="s">
        <v>38</v>
      </c>
      <c r="G289" s="50"/>
      <c r="H289" s="39">
        <v>3.6999999999999998E-2</v>
      </c>
      <c r="I289" s="51" t="str">
        <f t="shared" si="14"/>
        <v>Rg. nicht in EUR</v>
      </c>
      <c r="J289" s="37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7">
        <f t="shared" si="12"/>
        <v>0</v>
      </c>
      <c r="L289" s="37">
        <f t="shared" si="13"/>
        <v>0</v>
      </c>
    </row>
    <row r="290" spans="2:12" x14ac:dyDescent="0.3">
      <c r="B290" s="42"/>
      <c r="C290" s="34"/>
      <c r="D290" s="34"/>
      <c r="E290" s="38"/>
      <c r="F290" s="35" t="s">
        <v>38</v>
      </c>
      <c r="G290" s="50"/>
      <c r="H290" s="39">
        <v>3.6999999999999998E-2</v>
      </c>
      <c r="I290" s="51" t="str">
        <f t="shared" si="14"/>
        <v>Rg. nicht in EUR</v>
      </c>
      <c r="J290" s="37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7">
        <f t="shared" si="12"/>
        <v>0</v>
      </c>
      <c r="L290" s="37">
        <f t="shared" si="13"/>
        <v>0</v>
      </c>
    </row>
    <row r="291" spans="2:12" x14ac:dyDescent="0.3">
      <c r="B291" s="42"/>
      <c r="C291" s="34"/>
      <c r="D291" s="34"/>
      <c r="E291" s="38"/>
      <c r="F291" s="35" t="s">
        <v>38</v>
      </c>
      <c r="G291" s="50"/>
      <c r="H291" s="39">
        <v>3.6999999999999998E-2</v>
      </c>
      <c r="I291" s="51" t="str">
        <f t="shared" si="14"/>
        <v>Rg. nicht in EUR</v>
      </c>
      <c r="J291" s="37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7">
        <f t="shared" si="12"/>
        <v>0</v>
      </c>
      <c r="L291" s="37">
        <f t="shared" si="13"/>
        <v>0</v>
      </c>
    </row>
    <row r="292" spans="2:12" x14ac:dyDescent="0.3">
      <c r="B292" s="42"/>
      <c r="C292" s="34"/>
      <c r="D292" s="34"/>
      <c r="E292" s="38"/>
      <c r="F292" s="35" t="s">
        <v>38</v>
      </c>
      <c r="G292" s="50"/>
      <c r="H292" s="39">
        <v>3.6999999999999998E-2</v>
      </c>
      <c r="I292" s="51" t="str">
        <f t="shared" si="14"/>
        <v>Rg. nicht in EUR</v>
      </c>
      <c r="J292" s="37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7">
        <f t="shared" si="12"/>
        <v>0</v>
      </c>
      <c r="L292" s="37">
        <f t="shared" si="13"/>
        <v>0</v>
      </c>
    </row>
    <row r="293" spans="2:12" x14ac:dyDescent="0.3">
      <c r="B293" s="42"/>
      <c r="C293" s="34"/>
      <c r="D293" s="34"/>
      <c r="E293" s="38"/>
      <c r="F293" s="35" t="s">
        <v>38</v>
      </c>
      <c r="G293" s="50"/>
      <c r="H293" s="39">
        <v>3.6999999999999998E-2</v>
      </c>
      <c r="I293" s="51" t="str">
        <f t="shared" si="14"/>
        <v>Rg. nicht in EUR</v>
      </c>
      <c r="J293" s="37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7">
        <f t="shared" si="12"/>
        <v>0</v>
      </c>
      <c r="L293" s="37">
        <f t="shared" si="13"/>
        <v>0</v>
      </c>
    </row>
    <row r="294" spans="2:12" x14ac:dyDescent="0.3">
      <c r="B294" s="42"/>
      <c r="C294" s="34"/>
      <c r="D294" s="34"/>
      <c r="E294" s="38"/>
      <c r="F294" s="35" t="s">
        <v>38</v>
      </c>
      <c r="G294" s="50"/>
      <c r="H294" s="39">
        <v>3.6999999999999998E-2</v>
      </c>
      <c r="I294" s="51" t="str">
        <f t="shared" si="14"/>
        <v>Rg. nicht in EUR</v>
      </c>
      <c r="J294" s="37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7">
        <f t="shared" si="12"/>
        <v>0</v>
      </c>
      <c r="L294" s="37">
        <f t="shared" si="13"/>
        <v>0</v>
      </c>
    </row>
    <row r="295" spans="2:12" x14ac:dyDescent="0.3">
      <c r="B295" s="42"/>
      <c r="C295" s="34"/>
      <c r="D295" s="34"/>
      <c r="E295" s="38"/>
      <c r="F295" s="35" t="s">
        <v>38</v>
      </c>
      <c r="G295" s="50"/>
      <c r="H295" s="39">
        <v>3.6999999999999998E-2</v>
      </c>
      <c r="I295" s="51" t="str">
        <f t="shared" si="14"/>
        <v>Rg. nicht in EUR</v>
      </c>
      <c r="J295" s="37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7">
        <f t="shared" si="12"/>
        <v>0</v>
      </c>
      <c r="L295" s="37">
        <f t="shared" si="13"/>
        <v>0</v>
      </c>
    </row>
    <row r="296" spans="2:12" x14ac:dyDescent="0.3">
      <c r="B296" s="42"/>
      <c r="C296" s="34"/>
      <c r="D296" s="34"/>
      <c r="E296" s="38"/>
      <c r="F296" s="35" t="s">
        <v>38</v>
      </c>
      <c r="G296" s="50"/>
      <c r="H296" s="39">
        <v>3.6999999999999998E-2</v>
      </c>
      <c r="I296" s="51" t="str">
        <f t="shared" si="14"/>
        <v>Rg. nicht in EUR</v>
      </c>
      <c r="J296" s="37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7">
        <f t="shared" si="12"/>
        <v>0</v>
      </c>
      <c r="L296" s="37">
        <f t="shared" si="13"/>
        <v>0</v>
      </c>
    </row>
    <row r="297" spans="2:12" x14ac:dyDescent="0.3">
      <c r="B297" s="42"/>
      <c r="C297" s="34"/>
      <c r="D297" s="34"/>
      <c r="E297" s="38"/>
      <c r="F297" s="35" t="s">
        <v>38</v>
      </c>
      <c r="G297" s="50"/>
      <c r="H297" s="39">
        <v>3.6999999999999998E-2</v>
      </c>
      <c r="I297" s="51" t="str">
        <f t="shared" si="14"/>
        <v>Rg. nicht in EUR</v>
      </c>
      <c r="J297" s="37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7">
        <f t="shared" si="12"/>
        <v>0</v>
      </c>
      <c r="L297" s="37">
        <f t="shared" si="13"/>
        <v>0</v>
      </c>
    </row>
    <row r="298" spans="2:12" x14ac:dyDescent="0.3">
      <c r="B298" s="42"/>
      <c r="C298" s="34"/>
      <c r="D298" s="34"/>
      <c r="E298" s="38"/>
      <c r="F298" s="35" t="s">
        <v>38</v>
      </c>
      <c r="G298" s="50"/>
      <c r="H298" s="39">
        <v>3.6999999999999998E-2</v>
      </c>
      <c r="I298" s="51" t="str">
        <f t="shared" si="14"/>
        <v>Rg. nicht in EUR</v>
      </c>
      <c r="J298" s="37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7">
        <f t="shared" si="12"/>
        <v>0</v>
      </c>
      <c r="L298" s="37">
        <f t="shared" si="13"/>
        <v>0</v>
      </c>
    </row>
    <row r="299" spans="2:12" x14ac:dyDescent="0.3">
      <c r="B299" s="42"/>
      <c r="C299" s="34"/>
      <c r="D299" s="34"/>
      <c r="E299" s="38"/>
      <c r="F299" s="35" t="s">
        <v>38</v>
      </c>
      <c r="G299" s="50"/>
      <c r="H299" s="39">
        <v>3.6999999999999998E-2</v>
      </c>
      <c r="I299" s="51" t="str">
        <f t="shared" si="14"/>
        <v>Rg. nicht in EUR</v>
      </c>
      <c r="J299" s="37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7">
        <f t="shared" si="12"/>
        <v>0</v>
      </c>
      <c r="L299" s="37">
        <f t="shared" si="13"/>
        <v>0</v>
      </c>
    </row>
    <row r="300" spans="2:12" x14ac:dyDescent="0.3">
      <c r="B300" s="42"/>
      <c r="C300" s="34"/>
      <c r="D300" s="34"/>
      <c r="E300" s="38"/>
      <c r="F300" s="35" t="s">
        <v>38</v>
      </c>
      <c r="G300" s="50"/>
      <c r="H300" s="39">
        <v>3.6999999999999998E-2</v>
      </c>
      <c r="I300" s="51" t="str">
        <f t="shared" si="14"/>
        <v>Rg. nicht in EUR</v>
      </c>
      <c r="J300" s="37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7">
        <f t="shared" si="12"/>
        <v>0</v>
      </c>
      <c r="L300" s="37">
        <f t="shared" si="13"/>
        <v>0</v>
      </c>
    </row>
    <row r="301" spans="2:12" x14ac:dyDescent="0.3">
      <c r="B301" s="42"/>
      <c r="C301" s="34"/>
      <c r="D301" s="34"/>
      <c r="E301" s="38"/>
      <c r="F301" s="35" t="s">
        <v>38</v>
      </c>
      <c r="G301" s="50"/>
      <c r="H301" s="39">
        <v>3.6999999999999998E-2</v>
      </c>
      <c r="I301" s="51" t="str">
        <f t="shared" si="14"/>
        <v>Rg. nicht in EUR</v>
      </c>
      <c r="J301" s="37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7">
        <f t="shared" si="12"/>
        <v>0</v>
      </c>
      <c r="L301" s="37">
        <f t="shared" si="13"/>
        <v>0</v>
      </c>
    </row>
    <row r="302" spans="2:12" x14ac:dyDescent="0.3">
      <c r="B302" s="42"/>
      <c r="C302" s="34"/>
      <c r="D302" s="34"/>
      <c r="E302" s="38"/>
      <c r="F302" s="35" t="s">
        <v>38</v>
      </c>
      <c r="G302" s="50"/>
      <c r="H302" s="39">
        <v>3.6999999999999998E-2</v>
      </c>
      <c r="I302" s="51" t="str">
        <f t="shared" si="14"/>
        <v>Rg. nicht in EUR</v>
      </c>
      <c r="J302" s="37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7">
        <f t="shared" si="12"/>
        <v>0</v>
      </c>
      <c r="L302" s="37">
        <f t="shared" si="13"/>
        <v>0</v>
      </c>
    </row>
    <row r="303" spans="2:12" x14ac:dyDescent="0.3">
      <c r="B303" s="42"/>
      <c r="C303" s="34"/>
      <c r="D303" s="34"/>
      <c r="E303" s="38"/>
      <c r="F303" s="35" t="s">
        <v>38</v>
      </c>
      <c r="G303" s="50"/>
      <c r="H303" s="39">
        <v>3.6999999999999998E-2</v>
      </c>
      <c r="I303" s="51" t="str">
        <f t="shared" si="14"/>
        <v>Rg. nicht in EUR</v>
      </c>
      <c r="J303" s="37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7">
        <f t="shared" si="12"/>
        <v>0</v>
      </c>
      <c r="L303" s="37">
        <f t="shared" si="13"/>
        <v>0</v>
      </c>
    </row>
    <row r="304" spans="2:12" x14ac:dyDescent="0.3">
      <c r="B304" s="42"/>
      <c r="C304" s="34"/>
      <c r="D304" s="34"/>
      <c r="E304" s="38"/>
      <c r="F304" s="35" t="s">
        <v>38</v>
      </c>
      <c r="G304" s="50"/>
      <c r="H304" s="39">
        <v>3.6999999999999998E-2</v>
      </c>
      <c r="I304" s="51" t="str">
        <f t="shared" si="14"/>
        <v>Rg. nicht in EUR</v>
      </c>
      <c r="J304" s="37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7">
        <f t="shared" si="12"/>
        <v>0</v>
      </c>
      <c r="L304" s="37">
        <f t="shared" si="13"/>
        <v>0</v>
      </c>
    </row>
    <row r="305" spans="2:12" x14ac:dyDescent="0.3">
      <c r="B305" s="42"/>
      <c r="C305" s="34"/>
      <c r="D305" s="34"/>
      <c r="E305" s="38"/>
      <c r="F305" s="35" t="s">
        <v>38</v>
      </c>
      <c r="G305" s="50"/>
      <c r="H305" s="39">
        <v>3.6999999999999998E-2</v>
      </c>
      <c r="I305" s="51" t="str">
        <f t="shared" si="14"/>
        <v>Rg. nicht in EUR</v>
      </c>
      <c r="J305" s="37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7">
        <f t="shared" si="12"/>
        <v>0</v>
      </c>
      <c r="L305" s="37">
        <f t="shared" si="13"/>
        <v>0</v>
      </c>
    </row>
    <row r="306" spans="2:12" x14ac:dyDescent="0.3">
      <c r="B306" s="42"/>
      <c r="C306" s="34"/>
      <c r="D306" s="34"/>
      <c r="E306" s="38"/>
      <c r="F306" s="35" t="s">
        <v>38</v>
      </c>
      <c r="G306" s="50"/>
      <c r="H306" s="39">
        <v>3.6999999999999998E-2</v>
      </c>
      <c r="I306" s="51" t="str">
        <f t="shared" si="14"/>
        <v>Rg. nicht in EUR</v>
      </c>
      <c r="J306" s="37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7">
        <f t="shared" si="12"/>
        <v>0</v>
      </c>
      <c r="L306" s="37">
        <f t="shared" si="13"/>
        <v>0</v>
      </c>
    </row>
    <row r="307" spans="2:12" x14ac:dyDescent="0.3">
      <c r="B307" s="42"/>
      <c r="C307" s="34"/>
      <c r="D307" s="34"/>
      <c r="E307" s="38"/>
      <c r="F307" s="35" t="s">
        <v>38</v>
      </c>
      <c r="G307" s="50"/>
      <c r="H307" s="39">
        <v>3.6999999999999998E-2</v>
      </c>
      <c r="I307" s="51" t="str">
        <f t="shared" si="14"/>
        <v>Rg. nicht in EUR</v>
      </c>
      <c r="J307" s="37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7">
        <f t="shared" si="12"/>
        <v>0</v>
      </c>
      <c r="L307" s="37">
        <f t="shared" si="13"/>
        <v>0</v>
      </c>
    </row>
    <row r="308" spans="2:12" x14ac:dyDescent="0.3">
      <c r="B308" s="42"/>
      <c r="C308" s="34"/>
      <c r="D308" s="34"/>
      <c r="E308" s="38"/>
      <c r="F308" s="35" t="s">
        <v>38</v>
      </c>
      <c r="G308" s="50"/>
      <c r="H308" s="39">
        <v>3.6999999999999998E-2</v>
      </c>
      <c r="I308" s="51" t="str">
        <f t="shared" si="14"/>
        <v>Rg. nicht in EUR</v>
      </c>
      <c r="J308" s="37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7">
        <f t="shared" si="12"/>
        <v>0</v>
      </c>
      <c r="L308" s="37">
        <f t="shared" si="13"/>
        <v>0</v>
      </c>
    </row>
    <row r="309" spans="2:12" x14ac:dyDescent="0.3">
      <c r="B309" s="42"/>
      <c r="C309" s="34"/>
      <c r="D309" s="34"/>
      <c r="E309" s="38"/>
      <c r="F309" s="35" t="s">
        <v>38</v>
      </c>
      <c r="G309" s="50"/>
      <c r="H309" s="39">
        <v>3.6999999999999998E-2</v>
      </c>
      <c r="I309" s="51" t="str">
        <f t="shared" si="14"/>
        <v>Rg. nicht in EUR</v>
      </c>
      <c r="J309" s="37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7">
        <f t="shared" si="12"/>
        <v>0</v>
      </c>
      <c r="L309" s="37">
        <f t="shared" si="13"/>
        <v>0</v>
      </c>
    </row>
    <row r="310" spans="2:12" x14ac:dyDescent="0.3">
      <c r="B310" s="42"/>
      <c r="C310" s="34"/>
      <c r="D310" s="34"/>
      <c r="E310" s="38"/>
      <c r="F310" s="35" t="s">
        <v>38</v>
      </c>
      <c r="G310" s="50"/>
      <c r="H310" s="39">
        <v>3.6999999999999998E-2</v>
      </c>
      <c r="I310" s="51" t="str">
        <f t="shared" si="14"/>
        <v>Rg. nicht in EUR</v>
      </c>
      <c r="J310" s="37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7">
        <f t="shared" si="12"/>
        <v>0</v>
      </c>
      <c r="L310" s="37">
        <f t="shared" si="13"/>
        <v>0</v>
      </c>
    </row>
    <row r="311" spans="2:12" x14ac:dyDescent="0.3">
      <c r="B311" s="42"/>
      <c r="C311" s="34"/>
      <c r="D311" s="34"/>
      <c r="E311" s="38"/>
      <c r="F311" s="35" t="s">
        <v>38</v>
      </c>
      <c r="G311" s="50"/>
      <c r="H311" s="39">
        <v>3.6999999999999998E-2</v>
      </c>
      <c r="I311" s="51" t="str">
        <f t="shared" si="14"/>
        <v>Rg. nicht in EUR</v>
      </c>
      <c r="J311" s="37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7">
        <f t="shared" si="12"/>
        <v>0</v>
      </c>
      <c r="L311" s="37">
        <f t="shared" si="13"/>
        <v>0</v>
      </c>
    </row>
    <row r="312" spans="2:12" x14ac:dyDescent="0.3">
      <c r="B312" s="42"/>
      <c r="C312" s="34"/>
      <c r="D312" s="34"/>
      <c r="E312" s="38"/>
      <c r="F312" s="35" t="s">
        <v>38</v>
      </c>
      <c r="G312" s="50"/>
      <c r="H312" s="39">
        <v>3.6999999999999998E-2</v>
      </c>
      <c r="I312" s="51" t="str">
        <f t="shared" si="14"/>
        <v>Rg. nicht in EUR</v>
      </c>
      <c r="J312" s="37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7">
        <f t="shared" si="12"/>
        <v>0</v>
      </c>
      <c r="L312" s="37">
        <f t="shared" si="13"/>
        <v>0</v>
      </c>
    </row>
    <row r="313" spans="2:12" x14ac:dyDescent="0.3">
      <c r="B313" s="42"/>
      <c r="C313" s="34"/>
      <c r="D313" s="34"/>
      <c r="E313" s="38"/>
      <c r="F313" s="35" t="s">
        <v>38</v>
      </c>
      <c r="G313" s="50"/>
      <c r="H313" s="39">
        <v>3.6999999999999998E-2</v>
      </c>
      <c r="I313" s="51" t="str">
        <f t="shared" si="14"/>
        <v>Rg. nicht in EUR</v>
      </c>
      <c r="J313" s="37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7">
        <f t="shared" si="12"/>
        <v>0</v>
      </c>
      <c r="L313" s="37">
        <f t="shared" si="13"/>
        <v>0</v>
      </c>
    </row>
    <row r="314" spans="2:12" x14ac:dyDescent="0.3">
      <c r="B314" s="42"/>
      <c r="C314" s="34"/>
      <c r="D314" s="34"/>
      <c r="E314" s="38"/>
      <c r="F314" s="35" t="s">
        <v>38</v>
      </c>
      <c r="G314" s="50"/>
      <c r="H314" s="39">
        <v>3.6999999999999998E-2</v>
      </c>
      <c r="I314" s="51" t="str">
        <f t="shared" si="14"/>
        <v>Rg. nicht in EUR</v>
      </c>
      <c r="J314" s="37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7">
        <f t="shared" si="12"/>
        <v>0</v>
      </c>
      <c r="L314" s="37">
        <f t="shared" si="13"/>
        <v>0</v>
      </c>
    </row>
    <row r="315" spans="2:12" x14ac:dyDescent="0.3">
      <c r="B315" s="42"/>
      <c r="C315" s="34"/>
      <c r="D315" s="34"/>
      <c r="E315" s="38"/>
      <c r="F315" s="35" t="s">
        <v>38</v>
      </c>
      <c r="G315" s="50"/>
      <c r="H315" s="39">
        <v>3.6999999999999998E-2</v>
      </c>
      <c r="I315" s="51" t="str">
        <f t="shared" si="14"/>
        <v>Rg. nicht in EUR</v>
      </c>
      <c r="J315" s="37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7">
        <f t="shared" si="12"/>
        <v>0</v>
      </c>
      <c r="L315" s="37">
        <f t="shared" si="13"/>
        <v>0</v>
      </c>
    </row>
    <row r="316" spans="2:12" x14ac:dyDescent="0.3">
      <c r="B316" s="42"/>
      <c r="C316" s="34"/>
      <c r="D316" s="34"/>
      <c r="E316" s="38"/>
      <c r="F316" s="35" t="s">
        <v>38</v>
      </c>
      <c r="G316" s="50"/>
      <c r="H316" s="39">
        <v>3.6999999999999998E-2</v>
      </c>
      <c r="I316" s="51" t="str">
        <f t="shared" si="14"/>
        <v>Rg. nicht in EUR</v>
      </c>
      <c r="J316" s="37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7">
        <f t="shared" si="12"/>
        <v>0</v>
      </c>
      <c r="L316" s="37">
        <f t="shared" si="13"/>
        <v>0</v>
      </c>
    </row>
    <row r="317" spans="2:12" x14ac:dyDescent="0.3">
      <c r="B317" s="42"/>
      <c r="C317" s="34"/>
      <c r="D317" s="34"/>
      <c r="E317" s="38"/>
      <c r="F317" s="35" t="s">
        <v>38</v>
      </c>
      <c r="G317" s="50"/>
      <c r="H317" s="39">
        <v>3.6999999999999998E-2</v>
      </c>
      <c r="I317" s="51" t="str">
        <f t="shared" si="14"/>
        <v>Rg. nicht in EUR</v>
      </c>
      <c r="J317" s="37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7">
        <f t="shared" si="12"/>
        <v>0</v>
      </c>
      <c r="L317" s="37">
        <f t="shared" si="13"/>
        <v>0</v>
      </c>
    </row>
    <row r="318" spans="2:12" x14ac:dyDescent="0.3">
      <c r="B318" s="42"/>
      <c r="C318" s="34"/>
      <c r="D318" s="34"/>
      <c r="E318" s="38"/>
      <c r="F318" s="35" t="s">
        <v>38</v>
      </c>
      <c r="G318" s="50"/>
      <c r="H318" s="39">
        <v>3.6999999999999998E-2</v>
      </c>
      <c r="I318" s="51" t="str">
        <f t="shared" si="14"/>
        <v>Rg. nicht in EUR</v>
      </c>
      <c r="J318" s="37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7">
        <f t="shared" si="12"/>
        <v>0</v>
      </c>
      <c r="L318" s="37">
        <f t="shared" si="13"/>
        <v>0</v>
      </c>
    </row>
    <row r="319" spans="2:12" x14ac:dyDescent="0.3">
      <c r="B319" s="42"/>
      <c r="C319" s="34"/>
      <c r="D319" s="34"/>
      <c r="E319" s="38"/>
      <c r="F319" s="35" t="s">
        <v>38</v>
      </c>
      <c r="G319" s="50"/>
      <c r="H319" s="39">
        <v>3.6999999999999998E-2</v>
      </c>
      <c r="I319" s="51" t="str">
        <f t="shared" si="14"/>
        <v>Rg. nicht in EUR</v>
      </c>
      <c r="J319" s="37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7">
        <f t="shared" si="12"/>
        <v>0</v>
      </c>
      <c r="L319" s="37">
        <f t="shared" si="13"/>
        <v>0</v>
      </c>
    </row>
    <row r="320" spans="2:12" x14ac:dyDescent="0.3">
      <c r="B320" s="42"/>
      <c r="C320" s="34"/>
      <c r="D320" s="34"/>
      <c r="E320" s="38"/>
      <c r="F320" s="35" t="s">
        <v>38</v>
      </c>
      <c r="G320" s="50"/>
      <c r="H320" s="39">
        <v>3.6999999999999998E-2</v>
      </c>
      <c r="I320" s="51" t="str">
        <f t="shared" si="14"/>
        <v>Rg. nicht in EUR</v>
      </c>
      <c r="J320" s="37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7">
        <f t="shared" si="12"/>
        <v>0</v>
      </c>
      <c r="L320" s="37">
        <f t="shared" si="13"/>
        <v>0</v>
      </c>
    </row>
    <row r="321" spans="2:12" x14ac:dyDescent="0.3">
      <c r="B321" s="42"/>
      <c r="C321" s="34"/>
      <c r="D321" s="34"/>
      <c r="E321" s="38"/>
      <c r="F321" s="35" t="s">
        <v>38</v>
      </c>
      <c r="G321" s="50"/>
      <c r="H321" s="39">
        <v>3.6999999999999998E-2</v>
      </c>
      <c r="I321" s="51" t="str">
        <f t="shared" si="14"/>
        <v>Rg. nicht in EUR</v>
      </c>
      <c r="J321" s="37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7">
        <f t="shared" si="12"/>
        <v>0</v>
      </c>
      <c r="L321" s="37">
        <f t="shared" si="13"/>
        <v>0</v>
      </c>
    </row>
    <row r="322" spans="2:12" x14ac:dyDescent="0.3">
      <c r="B322" s="42"/>
      <c r="C322" s="34"/>
      <c r="D322" s="34"/>
      <c r="E322" s="38"/>
      <c r="F322" s="35" t="s">
        <v>38</v>
      </c>
      <c r="G322" s="50"/>
      <c r="H322" s="39">
        <v>3.6999999999999998E-2</v>
      </c>
      <c r="I322" s="51" t="str">
        <f t="shared" si="14"/>
        <v>Rg. nicht in EUR</v>
      </c>
      <c r="J322" s="37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7">
        <f t="shared" si="12"/>
        <v>0</v>
      </c>
      <c r="L322" s="37">
        <f t="shared" si="13"/>
        <v>0</v>
      </c>
    </row>
    <row r="323" spans="2:12" x14ac:dyDescent="0.3">
      <c r="B323" s="42"/>
      <c r="C323" s="34"/>
      <c r="D323" s="34"/>
      <c r="E323" s="38"/>
      <c r="F323" s="35" t="s">
        <v>38</v>
      </c>
      <c r="G323" s="50"/>
      <c r="H323" s="39">
        <v>3.6999999999999998E-2</v>
      </c>
      <c r="I323" s="51" t="str">
        <f t="shared" si="14"/>
        <v>Rg. nicht in EUR</v>
      </c>
      <c r="J323" s="37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7">
        <f t="shared" si="12"/>
        <v>0</v>
      </c>
      <c r="L323" s="37">
        <f t="shared" si="13"/>
        <v>0</v>
      </c>
    </row>
    <row r="324" spans="2:12" x14ac:dyDescent="0.3">
      <c r="B324" s="42"/>
      <c r="C324" s="34"/>
      <c r="D324" s="34"/>
      <c r="E324" s="38"/>
      <c r="F324" s="35" t="s">
        <v>38</v>
      </c>
      <c r="G324" s="50"/>
      <c r="H324" s="39">
        <v>3.6999999999999998E-2</v>
      </c>
      <c r="I324" s="51" t="str">
        <f t="shared" si="14"/>
        <v>Rg. nicht in EUR</v>
      </c>
      <c r="J324" s="37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7">
        <f t="shared" si="12"/>
        <v>0</v>
      </c>
      <c r="L324" s="37">
        <f t="shared" si="13"/>
        <v>0</v>
      </c>
    </row>
    <row r="325" spans="2:12" x14ac:dyDescent="0.3">
      <c r="B325" s="42"/>
      <c r="C325" s="34"/>
      <c r="D325" s="34"/>
      <c r="E325" s="38"/>
      <c r="F325" s="35" t="s">
        <v>38</v>
      </c>
      <c r="G325" s="50"/>
      <c r="H325" s="39">
        <v>3.6999999999999998E-2</v>
      </c>
      <c r="I325" s="51" t="str">
        <f t="shared" si="14"/>
        <v>Rg. nicht in EUR</v>
      </c>
      <c r="J325" s="37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7">
        <f t="shared" si="12"/>
        <v>0</v>
      </c>
      <c r="L325" s="37">
        <f t="shared" si="13"/>
        <v>0</v>
      </c>
    </row>
    <row r="326" spans="2:12" x14ac:dyDescent="0.3">
      <c r="B326" s="42"/>
      <c r="C326" s="34"/>
      <c r="D326" s="34"/>
      <c r="E326" s="38"/>
      <c r="F326" s="35" t="s">
        <v>38</v>
      </c>
      <c r="G326" s="50"/>
      <c r="H326" s="39">
        <v>3.6999999999999998E-2</v>
      </c>
      <c r="I326" s="51" t="str">
        <f t="shared" si="14"/>
        <v>Rg. nicht in EUR</v>
      </c>
      <c r="J326" s="37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7">
        <f t="shared" si="12"/>
        <v>0</v>
      </c>
      <c r="L326" s="37">
        <f t="shared" si="13"/>
        <v>0</v>
      </c>
    </row>
    <row r="327" spans="2:12" x14ac:dyDescent="0.3">
      <c r="B327" s="42"/>
      <c r="C327" s="34"/>
      <c r="D327" s="34"/>
      <c r="E327" s="38"/>
      <c r="F327" s="35" t="s">
        <v>38</v>
      </c>
      <c r="G327" s="50"/>
      <c r="H327" s="39">
        <v>3.6999999999999998E-2</v>
      </c>
      <c r="I327" s="51" t="str">
        <f t="shared" si="14"/>
        <v>Rg. nicht in EUR</v>
      </c>
      <c r="J327" s="37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7">
        <f t="shared" si="12"/>
        <v>0</v>
      </c>
      <c r="L327" s="37">
        <f t="shared" si="13"/>
        <v>0</v>
      </c>
    </row>
    <row r="328" spans="2:12" x14ac:dyDescent="0.3">
      <c r="B328" s="42"/>
      <c r="C328" s="34"/>
      <c r="D328" s="34"/>
      <c r="E328" s="38"/>
      <c r="F328" s="35" t="s">
        <v>38</v>
      </c>
      <c r="G328" s="50"/>
      <c r="H328" s="39">
        <v>3.6999999999999998E-2</v>
      </c>
      <c r="I328" s="51" t="str">
        <f t="shared" si="14"/>
        <v>Rg. nicht in EUR</v>
      </c>
      <c r="J328" s="37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7">
        <f t="shared" si="12"/>
        <v>0</v>
      </c>
      <c r="L328" s="37">
        <f t="shared" si="13"/>
        <v>0</v>
      </c>
    </row>
    <row r="329" spans="2:12" x14ac:dyDescent="0.3">
      <c r="B329" s="42"/>
      <c r="C329" s="34"/>
      <c r="D329" s="34"/>
      <c r="E329" s="38"/>
      <c r="F329" s="35" t="s">
        <v>38</v>
      </c>
      <c r="G329" s="50"/>
      <c r="H329" s="39">
        <v>3.6999999999999998E-2</v>
      </c>
      <c r="I329" s="51" t="str">
        <f t="shared" si="14"/>
        <v>Rg. nicht in EUR</v>
      </c>
      <c r="J329" s="37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7">
        <f t="shared" si="12"/>
        <v>0</v>
      </c>
      <c r="L329" s="37">
        <f t="shared" si="13"/>
        <v>0</v>
      </c>
    </row>
    <row r="330" spans="2:12" x14ac:dyDescent="0.3">
      <c r="B330" s="42"/>
      <c r="C330" s="34"/>
      <c r="D330" s="34"/>
      <c r="E330" s="38"/>
      <c r="F330" s="35" t="s">
        <v>38</v>
      </c>
      <c r="G330" s="50"/>
      <c r="H330" s="39">
        <v>3.6999999999999998E-2</v>
      </c>
      <c r="I330" s="51" t="str">
        <f t="shared" si="14"/>
        <v>Rg. nicht in EUR</v>
      </c>
      <c r="J330" s="37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7">
        <f t="shared" ref="K330:K393" si="15">H330*J330</f>
        <v>0</v>
      </c>
      <c r="L330" s="37">
        <f t="shared" ref="L330:L393" si="16">J330+K330</f>
        <v>0</v>
      </c>
    </row>
    <row r="331" spans="2:12" x14ac:dyDescent="0.3">
      <c r="B331" s="42"/>
      <c r="C331" s="34"/>
      <c r="D331" s="34"/>
      <c r="E331" s="38"/>
      <c r="F331" s="35" t="s">
        <v>38</v>
      </c>
      <c r="G331" s="50"/>
      <c r="H331" s="39">
        <v>3.6999999999999998E-2</v>
      </c>
      <c r="I331" s="51" t="str">
        <f t="shared" ref="I331:I394" si="17">IF(F331="EUR",G331*H331,"Rg. nicht in EUR")</f>
        <v>Rg. nicht in EUR</v>
      </c>
      <c r="J331" s="37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7">
        <f t="shared" si="15"/>
        <v>0</v>
      </c>
      <c r="L331" s="37">
        <f t="shared" si="16"/>
        <v>0</v>
      </c>
    </row>
    <row r="332" spans="2:12" x14ac:dyDescent="0.3">
      <c r="B332" s="42"/>
      <c r="C332" s="34"/>
      <c r="D332" s="34"/>
      <c r="E332" s="38"/>
      <c r="F332" s="35" t="s">
        <v>38</v>
      </c>
      <c r="G332" s="50"/>
      <c r="H332" s="39">
        <v>3.6999999999999998E-2</v>
      </c>
      <c r="I332" s="51" t="str">
        <f t="shared" si="17"/>
        <v>Rg. nicht in EUR</v>
      </c>
      <c r="J332" s="37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7">
        <f t="shared" si="15"/>
        <v>0</v>
      </c>
      <c r="L332" s="37">
        <f t="shared" si="16"/>
        <v>0</v>
      </c>
    </row>
    <row r="333" spans="2:12" x14ac:dyDescent="0.3">
      <c r="B333" s="42"/>
      <c r="C333" s="34"/>
      <c r="D333" s="34"/>
      <c r="E333" s="38"/>
      <c r="F333" s="35" t="s">
        <v>38</v>
      </c>
      <c r="G333" s="50"/>
      <c r="H333" s="39">
        <v>3.6999999999999998E-2</v>
      </c>
      <c r="I333" s="51" t="str">
        <f t="shared" si="17"/>
        <v>Rg. nicht in EUR</v>
      </c>
      <c r="J333" s="37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7">
        <f t="shared" si="15"/>
        <v>0</v>
      </c>
      <c r="L333" s="37">
        <f t="shared" si="16"/>
        <v>0</v>
      </c>
    </row>
    <row r="334" spans="2:12" x14ac:dyDescent="0.3">
      <c r="B334" s="42"/>
      <c r="C334" s="34"/>
      <c r="D334" s="34"/>
      <c r="E334" s="38"/>
      <c r="F334" s="35" t="s">
        <v>38</v>
      </c>
      <c r="G334" s="50"/>
      <c r="H334" s="39">
        <v>3.6999999999999998E-2</v>
      </c>
      <c r="I334" s="51" t="str">
        <f t="shared" si="17"/>
        <v>Rg. nicht in EUR</v>
      </c>
      <c r="J334" s="37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7">
        <f t="shared" si="15"/>
        <v>0</v>
      </c>
      <c r="L334" s="37">
        <f t="shared" si="16"/>
        <v>0</v>
      </c>
    </row>
    <row r="335" spans="2:12" x14ac:dyDescent="0.3">
      <c r="B335" s="42"/>
      <c r="C335" s="34"/>
      <c r="D335" s="34"/>
      <c r="E335" s="38"/>
      <c r="F335" s="35" t="s">
        <v>38</v>
      </c>
      <c r="G335" s="50"/>
      <c r="H335" s="39">
        <v>3.6999999999999998E-2</v>
      </c>
      <c r="I335" s="51" t="str">
        <f t="shared" si="17"/>
        <v>Rg. nicht in EUR</v>
      </c>
      <c r="J335" s="37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7">
        <f t="shared" si="15"/>
        <v>0</v>
      </c>
      <c r="L335" s="37">
        <f t="shared" si="16"/>
        <v>0</v>
      </c>
    </row>
    <row r="336" spans="2:12" x14ac:dyDescent="0.3">
      <c r="B336" s="42"/>
      <c r="C336" s="34"/>
      <c r="D336" s="34"/>
      <c r="E336" s="38"/>
      <c r="F336" s="35" t="s">
        <v>38</v>
      </c>
      <c r="G336" s="50"/>
      <c r="H336" s="39">
        <v>3.6999999999999998E-2</v>
      </c>
      <c r="I336" s="51" t="str">
        <f t="shared" si="17"/>
        <v>Rg. nicht in EUR</v>
      </c>
      <c r="J336" s="37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7">
        <f t="shared" si="15"/>
        <v>0</v>
      </c>
      <c r="L336" s="37">
        <f t="shared" si="16"/>
        <v>0</v>
      </c>
    </row>
    <row r="337" spans="2:12" x14ac:dyDescent="0.3">
      <c r="B337" s="42"/>
      <c r="C337" s="34"/>
      <c r="D337" s="34"/>
      <c r="E337" s="38"/>
      <c r="F337" s="35" t="s">
        <v>38</v>
      </c>
      <c r="G337" s="50"/>
      <c r="H337" s="39">
        <v>3.6999999999999998E-2</v>
      </c>
      <c r="I337" s="51" t="str">
        <f t="shared" si="17"/>
        <v>Rg. nicht in EUR</v>
      </c>
      <c r="J337" s="37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7">
        <f t="shared" si="15"/>
        <v>0</v>
      </c>
      <c r="L337" s="37">
        <f t="shared" si="16"/>
        <v>0</v>
      </c>
    </row>
    <row r="338" spans="2:12" x14ac:dyDescent="0.3">
      <c r="B338" s="42"/>
      <c r="C338" s="34"/>
      <c r="D338" s="34"/>
      <c r="E338" s="38"/>
      <c r="F338" s="35" t="s">
        <v>38</v>
      </c>
      <c r="G338" s="50"/>
      <c r="H338" s="39">
        <v>3.6999999999999998E-2</v>
      </c>
      <c r="I338" s="51" t="str">
        <f t="shared" si="17"/>
        <v>Rg. nicht in EUR</v>
      </c>
      <c r="J338" s="37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7">
        <f t="shared" si="15"/>
        <v>0</v>
      </c>
      <c r="L338" s="37">
        <f t="shared" si="16"/>
        <v>0</v>
      </c>
    </row>
    <row r="339" spans="2:12" x14ac:dyDescent="0.3">
      <c r="B339" s="42"/>
      <c r="C339" s="34"/>
      <c r="D339" s="34"/>
      <c r="E339" s="38"/>
      <c r="F339" s="35" t="s">
        <v>38</v>
      </c>
      <c r="G339" s="50"/>
      <c r="H339" s="39">
        <v>3.6999999999999998E-2</v>
      </c>
      <c r="I339" s="51" t="str">
        <f t="shared" si="17"/>
        <v>Rg. nicht in EUR</v>
      </c>
      <c r="J339" s="37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7">
        <f t="shared" si="15"/>
        <v>0</v>
      </c>
      <c r="L339" s="37">
        <f t="shared" si="16"/>
        <v>0</v>
      </c>
    </row>
    <row r="340" spans="2:12" x14ac:dyDescent="0.3">
      <c r="B340" s="42"/>
      <c r="C340" s="34"/>
      <c r="D340" s="34"/>
      <c r="E340" s="38"/>
      <c r="F340" s="35" t="s">
        <v>38</v>
      </c>
      <c r="G340" s="50"/>
      <c r="H340" s="39">
        <v>3.6999999999999998E-2</v>
      </c>
      <c r="I340" s="51" t="str">
        <f t="shared" si="17"/>
        <v>Rg. nicht in EUR</v>
      </c>
      <c r="J340" s="37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7">
        <f t="shared" si="15"/>
        <v>0</v>
      </c>
      <c r="L340" s="37">
        <f t="shared" si="16"/>
        <v>0</v>
      </c>
    </row>
    <row r="341" spans="2:12" x14ac:dyDescent="0.3">
      <c r="B341" s="42"/>
      <c r="C341" s="34"/>
      <c r="D341" s="34"/>
      <c r="E341" s="38"/>
      <c r="F341" s="35" t="s">
        <v>38</v>
      </c>
      <c r="G341" s="50"/>
      <c r="H341" s="39">
        <v>3.6999999999999998E-2</v>
      </c>
      <c r="I341" s="51" t="str">
        <f t="shared" si="17"/>
        <v>Rg. nicht in EUR</v>
      </c>
      <c r="J341" s="37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7">
        <f t="shared" si="15"/>
        <v>0</v>
      </c>
      <c r="L341" s="37">
        <f t="shared" si="16"/>
        <v>0</v>
      </c>
    </row>
    <row r="342" spans="2:12" x14ac:dyDescent="0.3">
      <c r="B342" s="42"/>
      <c r="C342" s="34"/>
      <c r="D342" s="34"/>
      <c r="E342" s="38"/>
      <c r="F342" s="35" t="s">
        <v>38</v>
      </c>
      <c r="G342" s="50"/>
      <c r="H342" s="39">
        <v>3.6999999999999998E-2</v>
      </c>
      <c r="I342" s="51" t="str">
        <f t="shared" si="17"/>
        <v>Rg. nicht in EUR</v>
      </c>
      <c r="J342" s="37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7">
        <f t="shared" si="15"/>
        <v>0</v>
      </c>
      <c r="L342" s="37">
        <f t="shared" si="16"/>
        <v>0</v>
      </c>
    </row>
    <row r="343" spans="2:12" x14ac:dyDescent="0.3">
      <c r="B343" s="42"/>
      <c r="C343" s="34"/>
      <c r="D343" s="34"/>
      <c r="E343" s="38"/>
      <c r="F343" s="35" t="s">
        <v>38</v>
      </c>
      <c r="G343" s="50"/>
      <c r="H343" s="39">
        <v>3.6999999999999998E-2</v>
      </c>
      <c r="I343" s="51" t="str">
        <f t="shared" si="17"/>
        <v>Rg. nicht in EUR</v>
      </c>
      <c r="J343" s="37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7">
        <f t="shared" si="15"/>
        <v>0</v>
      </c>
      <c r="L343" s="37">
        <f t="shared" si="16"/>
        <v>0</v>
      </c>
    </row>
    <row r="344" spans="2:12" x14ac:dyDescent="0.3">
      <c r="B344" s="42"/>
      <c r="C344" s="34"/>
      <c r="D344" s="34"/>
      <c r="E344" s="38"/>
      <c r="F344" s="35" t="s">
        <v>38</v>
      </c>
      <c r="G344" s="50"/>
      <c r="H344" s="39">
        <v>3.6999999999999998E-2</v>
      </c>
      <c r="I344" s="51" t="str">
        <f t="shared" si="17"/>
        <v>Rg. nicht in EUR</v>
      </c>
      <c r="J344" s="37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7">
        <f t="shared" si="15"/>
        <v>0</v>
      </c>
      <c r="L344" s="37">
        <f t="shared" si="16"/>
        <v>0</v>
      </c>
    </row>
    <row r="345" spans="2:12" x14ac:dyDescent="0.3">
      <c r="B345" s="42"/>
      <c r="C345" s="34"/>
      <c r="D345" s="34"/>
      <c r="E345" s="38"/>
      <c r="F345" s="35" t="s">
        <v>38</v>
      </c>
      <c r="G345" s="50"/>
      <c r="H345" s="39">
        <v>3.6999999999999998E-2</v>
      </c>
      <c r="I345" s="51" t="str">
        <f t="shared" si="17"/>
        <v>Rg. nicht in EUR</v>
      </c>
      <c r="J345" s="37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7">
        <f t="shared" si="15"/>
        <v>0</v>
      </c>
      <c r="L345" s="37">
        <f t="shared" si="16"/>
        <v>0</v>
      </c>
    </row>
    <row r="346" spans="2:12" x14ac:dyDescent="0.3">
      <c r="B346" s="42"/>
      <c r="C346" s="34"/>
      <c r="D346" s="34"/>
      <c r="E346" s="38"/>
      <c r="F346" s="35" t="s">
        <v>38</v>
      </c>
      <c r="G346" s="50"/>
      <c r="H346" s="39">
        <v>3.6999999999999998E-2</v>
      </c>
      <c r="I346" s="51" t="str">
        <f t="shared" si="17"/>
        <v>Rg. nicht in EUR</v>
      </c>
      <c r="J346" s="37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7">
        <f t="shared" si="15"/>
        <v>0</v>
      </c>
      <c r="L346" s="37">
        <f t="shared" si="16"/>
        <v>0</v>
      </c>
    </row>
    <row r="347" spans="2:12" x14ac:dyDescent="0.3">
      <c r="B347" s="42"/>
      <c r="C347" s="34"/>
      <c r="D347" s="34"/>
      <c r="E347" s="38"/>
      <c r="F347" s="35" t="s">
        <v>38</v>
      </c>
      <c r="G347" s="50"/>
      <c r="H347" s="39">
        <v>3.6999999999999998E-2</v>
      </c>
      <c r="I347" s="51" t="str">
        <f t="shared" si="17"/>
        <v>Rg. nicht in EUR</v>
      </c>
      <c r="J347" s="37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7">
        <f t="shared" si="15"/>
        <v>0</v>
      </c>
      <c r="L347" s="37">
        <f t="shared" si="16"/>
        <v>0</v>
      </c>
    </row>
    <row r="348" spans="2:12" x14ac:dyDescent="0.3">
      <c r="B348" s="42"/>
      <c r="C348" s="34"/>
      <c r="D348" s="34"/>
      <c r="E348" s="38"/>
      <c r="F348" s="35" t="s">
        <v>38</v>
      </c>
      <c r="G348" s="50"/>
      <c r="H348" s="39">
        <v>3.6999999999999998E-2</v>
      </c>
      <c r="I348" s="51" t="str">
        <f t="shared" si="17"/>
        <v>Rg. nicht in EUR</v>
      </c>
      <c r="J348" s="37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7">
        <f t="shared" si="15"/>
        <v>0</v>
      </c>
      <c r="L348" s="37">
        <f t="shared" si="16"/>
        <v>0</v>
      </c>
    </row>
    <row r="349" spans="2:12" x14ac:dyDescent="0.3">
      <c r="B349" s="42"/>
      <c r="C349" s="34"/>
      <c r="D349" s="34"/>
      <c r="E349" s="38"/>
      <c r="F349" s="35" t="s">
        <v>38</v>
      </c>
      <c r="G349" s="50"/>
      <c r="H349" s="39">
        <v>3.6999999999999998E-2</v>
      </c>
      <c r="I349" s="51" t="str">
        <f t="shared" si="17"/>
        <v>Rg. nicht in EUR</v>
      </c>
      <c r="J349" s="37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7">
        <f t="shared" si="15"/>
        <v>0</v>
      </c>
      <c r="L349" s="37">
        <f t="shared" si="16"/>
        <v>0</v>
      </c>
    </row>
    <row r="350" spans="2:12" x14ac:dyDescent="0.3">
      <c r="B350" s="42"/>
      <c r="C350" s="34"/>
      <c r="D350" s="34"/>
      <c r="E350" s="38"/>
      <c r="F350" s="35" t="s">
        <v>38</v>
      </c>
      <c r="G350" s="50"/>
      <c r="H350" s="39">
        <v>3.6999999999999998E-2</v>
      </c>
      <c r="I350" s="51" t="str">
        <f t="shared" si="17"/>
        <v>Rg. nicht in EUR</v>
      </c>
      <c r="J350" s="37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7">
        <f t="shared" si="15"/>
        <v>0</v>
      </c>
      <c r="L350" s="37">
        <f t="shared" si="16"/>
        <v>0</v>
      </c>
    </row>
    <row r="351" spans="2:12" x14ac:dyDescent="0.3">
      <c r="B351" s="42"/>
      <c r="C351" s="34"/>
      <c r="D351" s="34"/>
      <c r="E351" s="38"/>
      <c r="F351" s="35" t="s">
        <v>38</v>
      </c>
      <c r="G351" s="50"/>
      <c r="H351" s="39">
        <v>3.6999999999999998E-2</v>
      </c>
      <c r="I351" s="51" t="str">
        <f t="shared" si="17"/>
        <v>Rg. nicht in EUR</v>
      </c>
      <c r="J351" s="37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7">
        <f t="shared" si="15"/>
        <v>0</v>
      </c>
      <c r="L351" s="37">
        <f t="shared" si="16"/>
        <v>0</v>
      </c>
    </row>
    <row r="352" spans="2:12" x14ac:dyDescent="0.3">
      <c r="B352" s="42"/>
      <c r="C352" s="34"/>
      <c r="D352" s="34"/>
      <c r="E352" s="38"/>
      <c r="F352" s="35" t="s">
        <v>38</v>
      </c>
      <c r="G352" s="50"/>
      <c r="H352" s="39">
        <v>3.6999999999999998E-2</v>
      </c>
      <c r="I352" s="51" t="str">
        <f t="shared" si="17"/>
        <v>Rg. nicht in EUR</v>
      </c>
      <c r="J352" s="37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7">
        <f t="shared" si="15"/>
        <v>0</v>
      </c>
      <c r="L352" s="37">
        <f t="shared" si="16"/>
        <v>0</v>
      </c>
    </row>
    <row r="353" spans="2:12" x14ac:dyDescent="0.3">
      <c r="B353" s="42"/>
      <c r="C353" s="34"/>
      <c r="D353" s="34"/>
      <c r="E353" s="38"/>
      <c r="F353" s="35" t="s">
        <v>38</v>
      </c>
      <c r="G353" s="50"/>
      <c r="H353" s="39">
        <v>3.6999999999999998E-2</v>
      </c>
      <c r="I353" s="51" t="str">
        <f t="shared" si="17"/>
        <v>Rg. nicht in EUR</v>
      </c>
      <c r="J353" s="37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7">
        <f t="shared" si="15"/>
        <v>0</v>
      </c>
      <c r="L353" s="37">
        <f t="shared" si="16"/>
        <v>0</v>
      </c>
    </row>
    <row r="354" spans="2:12" x14ac:dyDescent="0.3">
      <c r="B354" s="42"/>
      <c r="C354" s="34"/>
      <c r="D354" s="34"/>
      <c r="E354" s="38"/>
      <c r="F354" s="35" t="s">
        <v>38</v>
      </c>
      <c r="G354" s="50"/>
      <c r="H354" s="39">
        <v>3.6999999999999998E-2</v>
      </c>
      <c r="I354" s="51" t="str">
        <f t="shared" si="17"/>
        <v>Rg. nicht in EUR</v>
      </c>
      <c r="J354" s="37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7">
        <f t="shared" si="15"/>
        <v>0</v>
      </c>
      <c r="L354" s="37">
        <f t="shared" si="16"/>
        <v>0</v>
      </c>
    </row>
    <row r="355" spans="2:12" x14ac:dyDescent="0.3">
      <c r="B355" s="42"/>
      <c r="C355" s="34"/>
      <c r="D355" s="34"/>
      <c r="E355" s="38"/>
      <c r="F355" s="35" t="s">
        <v>38</v>
      </c>
      <c r="G355" s="50"/>
      <c r="H355" s="39">
        <v>3.6999999999999998E-2</v>
      </c>
      <c r="I355" s="51" t="str">
        <f t="shared" si="17"/>
        <v>Rg. nicht in EUR</v>
      </c>
      <c r="J355" s="37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7">
        <f t="shared" si="15"/>
        <v>0</v>
      </c>
      <c r="L355" s="37">
        <f t="shared" si="16"/>
        <v>0</v>
      </c>
    </row>
    <row r="356" spans="2:12" x14ac:dyDescent="0.3">
      <c r="B356" s="42"/>
      <c r="C356" s="34"/>
      <c r="D356" s="34"/>
      <c r="E356" s="38"/>
      <c r="F356" s="35" t="s">
        <v>38</v>
      </c>
      <c r="G356" s="50"/>
      <c r="H356" s="39">
        <v>3.6999999999999998E-2</v>
      </c>
      <c r="I356" s="51" t="str">
        <f t="shared" si="17"/>
        <v>Rg. nicht in EUR</v>
      </c>
      <c r="J356" s="37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7">
        <f t="shared" si="15"/>
        <v>0</v>
      </c>
      <c r="L356" s="37">
        <f t="shared" si="16"/>
        <v>0</v>
      </c>
    </row>
    <row r="357" spans="2:12" x14ac:dyDescent="0.3">
      <c r="B357" s="42"/>
      <c r="C357" s="34"/>
      <c r="D357" s="34"/>
      <c r="E357" s="38"/>
      <c r="F357" s="35" t="s">
        <v>38</v>
      </c>
      <c r="G357" s="50"/>
      <c r="H357" s="39">
        <v>3.6999999999999998E-2</v>
      </c>
      <c r="I357" s="51" t="str">
        <f t="shared" si="17"/>
        <v>Rg. nicht in EUR</v>
      </c>
      <c r="J357" s="37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7">
        <f t="shared" si="15"/>
        <v>0</v>
      </c>
      <c r="L357" s="37">
        <f t="shared" si="16"/>
        <v>0</v>
      </c>
    </row>
    <row r="358" spans="2:12" x14ac:dyDescent="0.3">
      <c r="B358" s="42"/>
      <c r="C358" s="34"/>
      <c r="D358" s="34"/>
      <c r="E358" s="38"/>
      <c r="F358" s="35" t="s">
        <v>38</v>
      </c>
      <c r="G358" s="50"/>
      <c r="H358" s="39">
        <v>3.6999999999999998E-2</v>
      </c>
      <c r="I358" s="51" t="str">
        <f t="shared" si="17"/>
        <v>Rg. nicht in EUR</v>
      </c>
      <c r="J358" s="37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7">
        <f t="shared" si="15"/>
        <v>0</v>
      </c>
      <c r="L358" s="37">
        <f t="shared" si="16"/>
        <v>0</v>
      </c>
    </row>
    <row r="359" spans="2:12" x14ac:dyDescent="0.3">
      <c r="B359" s="42"/>
      <c r="C359" s="34"/>
      <c r="D359" s="34"/>
      <c r="E359" s="38"/>
      <c r="F359" s="35" t="s">
        <v>38</v>
      </c>
      <c r="G359" s="50"/>
      <c r="H359" s="39">
        <v>3.6999999999999998E-2</v>
      </c>
      <c r="I359" s="51" t="str">
        <f t="shared" si="17"/>
        <v>Rg. nicht in EUR</v>
      </c>
      <c r="J359" s="37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7">
        <f t="shared" si="15"/>
        <v>0</v>
      </c>
      <c r="L359" s="37">
        <f t="shared" si="16"/>
        <v>0</v>
      </c>
    </row>
    <row r="360" spans="2:12" x14ac:dyDescent="0.3">
      <c r="B360" s="42"/>
      <c r="C360" s="34"/>
      <c r="D360" s="34"/>
      <c r="E360" s="38"/>
      <c r="F360" s="35" t="s">
        <v>38</v>
      </c>
      <c r="G360" s="50"/>
      <c r="H360" s="39">
        <v>3.6999999999999998E-2</v>
      </c>
      <c r="I360" s="51" t="str">
        <f t="shared" si="17"/>
        <v>Rg. nicht in EUR</v>
      </c>
      <c r="J360" s="37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7">
        <f t="shared" si="15"/>
        <v>0</v>
      </c>
      <c r="L360" s="37">
        <f t="shared" si="16"/>
        <v>0</v>
      </c>
    </row>
    <row r="361" spans="2:12" x14ac:dyDescent="0.3">
      <c r="B361" s="42"/>
      <c r="C361" s="34"/>
      <c r="D361" s="34"/>
      <c r="E361" s="38"/>
      <c r="F361" s="35" t="s">
        <v>38</v>
      </c>
      <c r="G361" s="50"/>
      <c r="H361" s="39">
        <v>3.6999999999999998E-2</v>
      </c>
      <c r="I361" s="51" t="str">
        <f t="shared" si="17"/>
        <v>Rg. nicht in EUR</v>
      </c>
      <c r="J361" s="37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7">
        <f t="shared" si="15"/>
        <v>0</v>
      </c>
      <c r="L361" s="37">
        <f t="shared" si="16"/>
        <v>0</v>
      </c>
    </row>
    <row r="362" spans="2:12" x14ac:dyDescent="0.3">
      <c r="B362" s="42"/>
      <c r="C362" s="34"/>
      <c r="D362" s="34"/>
      <c r="E362" s="38"/>
      <c r="F362" s="35" t="s">
        <v>38</v>
      </c>
      <c r="G362" s="50"/>
      <c r="H362" s="39">
        <v>3.6999999999999998E-2</v>
      </c>
      <c r="I362" s="51" t="str">
        <f t="shared" si="17"/>
        <v>Rg. nicht in EUR</v>
      </c>
      <c r="J362" s="37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7">
        <f t="shared" si="15"/>
        <v>0</v>
      </c>
      <c r="L362" s="37">
        <f t="shared" si="16"/>
        <v>0</v>
      </c>
    </row>
    <row r="363" spans="2:12" x14ac:dyDescent="0.3">
      <c r="B363" s="42"/>
      <c r="C363" s="34"/>
      <c r="D363" s="34"/>
      <c r="E363" s="38"/>
      <c r="F363" s="35" t="s">
        <v>38</v>
      </c>
      <c r="G363" s="50"/>
      <c r="H363" s="39">
        <v>3.6999999999999998E-2</v>
      </c>
      <c r="I363" s="51" t="str">
        <f t="shared" si="17"/>
        <v>Rg. nicht in EUR</v>
      </c>
      <c r="J363" s="37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7">
        <f t="shared" si="15"/>
        <v>0</v>
      </c>
      <c r="L363" s="37">
        <f t="shared" si="16"/>
        <v>0</v>
      </c>
    </row>
    <row r="364" spans="2:12" x14ac:dyDescent="0.3">
      <c r="B364" s="42"/>
      <c r="C364" s="34"/>
      <c r="D364" s="34"/>
      <c r="E364" s="38"/>
      <c r="F364" s="35" t="s">
        <v>38</v>
      </c>
      <c r="G364" s="50"/>
      <c r="H364" s="39">
        <v>3.6999999999999998E-2</v>
      </c>
      <c r="I364" s="51" t="str">
        <f t="shared" si="17"/>
        <v>Rg. nicht in EUR</v>
      </c>
      <c r="J364" s="37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7">
        <f t="shared" si="15"/>
        <v>0</v>
      </c>
      <c r="L364" s="37">
        <f t="shared" si="16"/>
        <v>0</v>
      </c>
    </row>
    <row r="365" spans="2:12" x14ac:dyDescent="0.3">
      <c r="B365" s="42"/>
      <c r="C365" s="34"/>
      <c r="D365" s="34"/>
      <c r="E365" s="38"/>
      <c r="F365" s="35" t="s">
        <v>38</v>
      </c>
      <c r="G365" s="50"/>
      <c r="H365" s="39">
        <v>3.6999999999999998E-2</v>
      </c>
      <c r="I365" s="51" t="str">
        <f t="shared" si="17"/>
        <v>Rg. nicht in EUR</v>
      </c>
      <c r="J365" s="37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7">
        <f t="shared" si="15"/>
        <v>0</v>
      </c>
      <c r="L365" s="37">
        <f t="shared" si="16"/>
        <v>0</v>
      </c>
    </row>
    <row r="366" spans="2:12" x14ac:dyDescent="0.3">
      <c r="B366" s="42"/>
      <c r="C366" s="34"/>
      <c r="D366" s="34"/>
      <c r="E366" s="38"/>
      <c r="F366" s="35" t="s">
        <v>38</v>
      </c>
      <c r="G366" s="50"/>
      <c r="H366" s="39">
        <v>3.6999999999999998E-2</v>
      </c>
      <c r="I366" s="51" t="str">
        <f t="shared" si="17"/>
        <v>Rg. nicht in EUR</v>
      </c>
      <c r="J366" s="37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7">
        <f t="shared" si="15"/>
        <v>0</v>
      </c>
      <c r="L366" s="37">
        <f t="shared" si="16"/>
        <v>0</v>
      </c>
    </row>
    <row r="367" spans="2:12" x14ac:dyDescent="0.3">
      <c r="B367" s="42"/>
      <c r="C367" s="34"/>
      <c r="D367" s="34"/>
      <c r="E367" s="38"/>
      <c r="F367" s="35" t="s">
        <v>38</v>
      </c>
      <c r="G367" s="50"/>
      <c r="H367" s="39">
        <v>3.6999999999999998E-2</v>
      </c>
      <c r="I367" s="51" t="str">
        <f t="shared" si="17"/>
        <v>Rg. nicht in EUR</v>
      </c>
      <c r="J367" s="37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7">
        <f t="shared" si="15"/>
        <v>0</v>
      </c>
      <c r="L367" s="37">
        <f t="shared" si="16"/>
        <v>0</v>
      </c>
    </row>
    <row r="368" spans="2:12" x14ac:dyDescent="0.3">
      <c r="B368" s="42"/>
      <c r="C368" s="34"/>
      <c r="D368" s="34"/>
      <c r="E368" s="38"/>
      <c r="F368" s="35" t="s">
        <v>38</v>
      </c>
      <c r="G368" s="50"/>
      <c r="H368" s="39">
        <v>3.6999999999999998E-2</v>
      </c>
      <c r="I368" s="51" t="str">
        <f t="shared" si="17"/>
        <v>Rg. nicht in EUR</v>
      </c>
      <c r="J368" s="37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7">
        <f t="shared" si="15"/>
        <v>0</v>
      </c>
      <c r="L368" s="37">
        <f t="shared" si="16"/>
        <v>0</v>
      </c>
    </row>
    <row r="369" spans="2:12" x14ac:dyDescent="0.3">
      <c r="B369" s="42"/>
      <c r="C369" s="34"/>
      <c r="D369" s="34"/>
      <c r="E369" s="38"/>
      <c r="F369" s="35" t="s">
        <v>38</v>
      </c>
      <c r="G369" s="50"/>
      <c r="H369" s="39">
        <v>3.6999999999999998E-2</v>
      </c>
      <c r="I369" s="51" t="str">
        <f t="shared" si="17"/>
        <v>Rg. nicht in EUR</v>
      </c>
      <c r="J369" s="37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7">
        <f t="shared" si="15"/>
        <v>0</v>
      </c>
      <c r="L369" s="37">
        <f t="shared" si="16"/>
        <v>0</v>
      </c>
    </row>
    <row r="370" spans="2:12" x14ac:dyDescent="0.3">
      <c r="B370" s="42"/>
      <c r="C370" s="34"/>
      <c r="D370" s="34"/>
      <c r="E370" s="38"/>
      <c r="F370" s="35" t="s">
        <v>38</v>
      </c>
      <c r="G370" s="50"/>
      <c r="H370" s="39">
        <v>3.6999999999999998E-2</v>
      </c>
      <c r="I370" s="51" t="str">
        <f t="shared" si="17"/>
        <v>Rg. nicht in EUR</v>
      </c>
      <c r="J370" s="37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7">
        <f t="shared" si="15"/>
        <v>0</v>
      </c>
      <c r="L370" s="37">
        <f t="shared" si="16"/>
        <v>0</v>
      </c>
    </row>
    <row r="371" spans="2:12" x14ac:dyDescent="0.3">
      <c r="B371" s="42"/>
      <c r="C371" s="34"/>
      <c r="D371" s="34"/>
      <c r="E371" s="38"/>
      <c r="F371" s="35" t="s">
        <v>38</v>
      </c>
      <c r="G371" s="50"/>
      <c r="H371" s="39">
        <v>3.6999999999999998E-2</v>
      </c>
      <c r="I371" s="51" t="str">
        <f t="shared" si="17"/>
        <v>Rg. nicht in EUR</v>
      </c>
      <c r="J371" s="37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7">
        <f t="shared" si="15"/>
        <v>0</v>
      </c>
      <c r="L371" s="37">
        <f t="shared" si="16"/>
        <v>0</v>
      </c>
    </row>
    <row r="372" spans="2:12" x14ac:dyDescent="0.3">
      <c r="B372" s="42"/>
      <c r="C372" s="34"/>
      <c r="D372" s="34"/>
      <c r="E372" s="38"/>
      <c r="F372" s="35" t="s">
        <v>38</v>
      </c>
      <c r="G372" s="50"/>
      <c r="H372" s="39">
        <v>3.6999999999999998E-2</v>
      </c>
      <c r="I372" s="51" t="str">
        <f t="shared" si="17"/>
        <v>Rg. nicht in EUR</v>
      </c>
      <c r="J372" s="37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7">
        <f t="shared" si="15"/>
        <v>0</v>
      </c>
      <c r="L372" s="37">
        <f t="shared" si="16"/>
        <v>0</v>
      </c>
    </row>
    <row r="373" spans="2:12" x14ac:dyDescent="0.3">
      <c r="B373" s="42"/>
      <c r="C373" s="34"/>
      <c r="D373" s="34"/>
      <c r="E373" s="38"/>
      <c r="F373" s="35" t="s">
        <v>38</v>
      </c>
      <c r="G373" s="50"/>
      <c r="H373" s="39">
        <v>3.6999999999999998E-2</v>
      </c>
      <c r="I373" s="51" t="str">
        <f t="shared" si="17"/>
        <v>Rg. nicht in EUR</v>
      </c>
      <c r="J373" s="37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7">
        <f t="shared" si="15"/>
        <v>0</v>
      </c>
      <c r="L373" s="37">
        <f t="shared" si="16"/>
        <v>0</v>
      </c>
    </row>
    <row r="374" spans="2:12" x14ac:dyDescent="0.3">
      <c r="B374" s="42"/>
      <c r="C374" s="34"/>
      <c r="D374" s="34"/>
      <c r="E374" s="38"/>
      <c r="F374" s="35" t="s">
        <v>38</v>
      </c>
      <c r="G374" s="50"/>
      <c r="H374" s="39">
        <v>3.6999999999999998E-2</v>
      </c>
      <c r="I374" s="51" t="str">
        <f t="shared" si="17"/>
        <v>Rg. nicht in EUR</v>
      </c>
      <c r="J374" s="37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7">
        <f t="shared" si="15"/>
        <v>0</v>
      </c>
      <c r="L374" s="37">
        <f t="shared" si="16"/>
        <v>0</v>
      </c>
    </row>
    <row r="375" spans="2:12" x14ac:dyDescent="0.3">
      <c r="B375" s="42"/>
      <c r="C375" s="34"/>
      <c r="D375" s="34"/>
      <c r="E375" s="38"/>
      <c r="F375" s="35" t="s">
        <v>38</v>
      </c>
      <c r="G375" s="50"/>
      <c r="H375" s="39">
        <v>3.6999999999999998E-2</v>
      </c>
      <c r="I375" s="51" t="str">
        <f t="shared" si="17"/>
        <v>Rg. nicht in EUR</v>
      </c>
      <c r="J375" s="37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7">
        <f t="shared" si="15"/>
        <v>0</v>
      </c>
      <c r="L375" s="37">
        <f t="shared" si="16"/>
        <v>0</v>
      </c>
    </row>
    <row r="376" spans="2:12" x14ac:dyDescent="0.3">
      <c r="B376" s="42"/>
      <c r="C376" s="34"/>
      <c r="D376" s="34"/>
      <c r="E376" s="38"/>
      <c r="F376" s="35" t="s">
        <v>38</v>
      </c>
      <c r="G376" s="50"/>
      <c r="H376" s="39">
        <v>3.6999999999999998E-2</v>
      </c>
      <c r="I376" s="51" t="str">
        <f t="shared" si="17"/>
        <v>Rg. nicht in EUR</v>
      </c>
      <c r="J376" s="37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7">
        <f t="shared" si="15"/>
        <v>0</v>
      </c>
      <c r="L376" s="37">
        <f t="shared" si="16"/>
        <v>0</v>
      </c>
    </row>
    <row r="377" spans="2:12" x14ac:dyDescent="0.3">
      <c r="B377" s="42"/>
      <c r="C377" s="34"/>
      <c r="D377" s="34"/>
      <c r="E377" s="38"/>
      <c r="F377" s="35" t="s">
        <v>38</v>
      </c>
      <c r="G377" s="50"/>
      <c r="H377" s="39">
        <v>3.6999999999999998E-2</v>
      </c>
      <c r="I377" s="51" t="str">
        <f t="shared" si="17"/>
        <v>Rg. nicht in EUR</v>
      </c>
      <c r="J377" s="37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7">
        <f t="shared" si="15"/>
        <v>0</v>
      </c>
      <c r="L377" s="37">
        <f t="shared" si="16"/>
        <v>0</v>
      </c>
    </row>
    <row r="378" spans="2:12" x14ac:dyDescent="0.3">
      <c r="B378" s="42"/>
      <c r="C378" s="34"/>
      <c r="D378" s="34"/>
      <c r="E378" s="38"/>
      <c r="F378" s="35" t="s">
        <v>38</v>
      </c>
      <c r="G378" s="50"/>
      <c r="H378" s="39">
        <v>3.6999999999999998E-2</v>
      </c>
      <c r="I378" s="51" t="str">
        <f t="shared" si="17"/>
        <v>Rg. nicht in EUR</v>
      </c>
      <c r="J378" s="37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7">
        <f t="shared" si="15"/>
        <v>0</v>
      </c>
      <c r="L378" s="37">
        <f t="shared" si="16"/>
        <v>0</v>
      </c>
    </row>
    <row r="379" spans="2:12" x14ac:dyDescent="0.3">
      <c r="B379" s="42"/>
      <c r="C379" s="34"/>
      <c r="D379" s="34"/>
      <c r="E379" s="38"/>
      <c r="F379" s="35" t="s">
        <v>38</v>
      </c>
      <c r="G379" s="50"/>
      <c r="H379" s="39">
        <v>3.6999999999999998E-2</v>
      </c>
      <c r="I379" s="51" t="str">
        <f t="shared" si="17"/>
        <v>Rg. nicht in EUR</v>
      </c>
      <c r="J379" s="37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7">
        <f t="shared" si="15"/>
        <v>0</v>
      </c>
      <c r="L379" s="37">
        <f t="shared" si="16"/>
        <v>0</v>
      </c>
    </row>
    <row r="380" spans="2:12" x14ac:dyDescent="0.3">
      <c r="B380" s="42"/>
      <c r="C380" s="34"/>
      <c r="D380" s="34"/>
      <c r="E380" s="38"/>
      <c r="F380" s="35" t="s">
        <v>38</v>
      </c>
      <c r="G380" s="50"/>
      <c r="H380" s="39">
        <v>3.6999999999999998E-2</v>
      </c>
      <c r="I380" s="51" t="str">
        <f t="shared" si="17"/>
        <v>Rg. nicht in EUR</v>
      </c>
      <c r="J380" s="37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7">
        <f t="shared" si="15"/>
        <v>0</v>
      </c>
      <c r="L380" s="37">
        <f t="shared" si="16"/>
        <v>0</v>
      </c>
    </row>
    <row r="381" spans="2:12" x14ac:dyDescent="0.3">
      <c r="B381" s="42"/>
      <c r="C381" s="34"/>
      <c r="D381" s="34"/>
      <c r="E381" s="38"/>
      <c r="F381" s="35" t="s">
        <v>38</v>
      </c>
      <c r="G381" s="50"/>
      <c r="H381" s="39">
        <v>3.6999999999999998E-2</v>
      </c>
      <c r="I381" s="51" t="str">
        <f t="shared" si="17"/>
        <v>Rg. nicht in EUR</v>
      </c>
      <c r="J381" s="37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7">
        <f t="shared" si="15"/>
        <v>0</v>
      </c>
      <c r="L381" s="37">
        <f t="shared" si="16"/>
        <v>0</v>
      </c>
    </row>
    <row r="382" spans="2:12" x14ac:dyDescent="0.3">
      <c r="B382" s="42"/>
      <c r="C382" s="34"/>
      <c r="D382" s="34"/>
      <c r="E382" s="38"/>
      <c r="F382" s="35" t="s">
        <v>38</v>
      </c>
      <c r="G382" s="50"/>
      <c r="H382" s="39">
        <v>3.6999999999999998E-2</v>
      </c>
      <c r="I382" s="51" t="str">
        <f t="shared" si="17"/>
        <v>Rg. nicht in EUR</v>
      </c>
      <c r="J382" s="37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7">
        <f t="shared" si="15"/>
        <v>0</v>
      </c>
      <c r="L382" s="37">
        <f t="shared" si="16"/>
        <v>0</v>
      </c>
    </row>
    <row r="383" spans="2:12" x14ac:dyDescent="0.3">
      <c r="B383" s="42"/>
      <c r="C383" s="34"/>
      <c r="D383" s="34"/>
      <c r="E383" s="38"/>
      <c r="F383" s="35" t="s">
        <v>38</v>
      </c>
      <c r="G383" s="50"/>
      <c r="H383" s="39">
        <v>3.6999999999999998E-2</v>
      </c>
      <c r="I383" s="51" t="str">
        <f t="shared" si="17"/>
        <v>Rg. nicht in EUR</v>
      </c>
      <c r="J383" s="37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7">
        <f t="shared" si="15"/>
        <v>0</v>
      </c>
      <c r="L383" s="37">
        <f t="shared" si="16"/>
        <v>0</v>
      </c>
    </row>
    <row r="384" spans="2:12" x14ac:dyDescent="0.3">
      <c r="B384" s="42"/>
      <c r="C384" s="34"/>
      <c r="D384" s="34"/>
      <c r="E384" s="38"/>
      <c r="F384" s="35" t="s">
        <v>38</v>
      </c>
      <c r="G384" s="50"/>
      <c r="H384" s="39">
        <v>3.6999999999999998E-2</v>
      </c>
      <c r="I384" s="51" t="str">
        <f t="shared" si="17"/>
        <v>Rg. nicht in EUR</v>
      </c>
      <c r="J384" s="37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7">
        <f t="shared" si="15"/>
        <v>0</v>
      </c>
      <c r="L384" s="37">
        <f t="shared" si="16"/>
        <v>0</v>
      </c>
    </row>
    <row r="385" spans="2:12" x14ac:dyDescent="0.3">
      <c r="B385" s="42"/>
      <c r="C385" s="34"/>
      <c r="D385" s="34"/>
      <c r="E385" s="38"/>
      <c r="F385" s="35" t="s">
        <v>38</v>
      </c>
      <c r="G385" s="50"/>
      <c r="H385" s="39">
        <v>3.6999999999999998E-2</v>
      </c>
      <c r="I385" s="51" t="str">
        <f t="shared" si="17"/>
        <v>Rg. nicht in EUR</v>
      </c>
      <c r="J385" s="37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7">
        <f t="shared" si="15"/>
        <v>0</v>
      </c>
      <c r="L385" s="37">
        <f t="shared" si="16"/>
        <v>0</v>
      </c>
    </row>
    <row r="386" spans="2:12" x14ac:dyDescent="0.3">
      <c r="B386" s="42"/>
      <c r="C386" s="34"/>
      <c r="D386" s="34"/>
      <c r="E386" s="38"/>
      <c r="F386" s="35" t="s">
        <v>38</v>
      </c>
      <c r="G386" s="50"/>
      <c r="H386" s="39">
        <v>3.6999999999999998E-2</v>
      </c>
      <c r="I386" s="51" t="str">
        <f t="shared" si="17"/>
        <v>Rg. nicht in EUR</v>
      </c>
      <c r="J386" s="37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7">
        <f t="shared" si="15"/>
        <v>0</v>
      </c>
      <c r="L386" s="37">
        <f t="shared" si="16"/>
        <v>0</v>
      </c>
    </row>
    <row r="387" spans="2:12" x14ac:dyDescent="0.3">
      <c r="B387" s="42"/>
      <c r="C387" s="34"/>
      <c r="D387" s="34"/>
      <c r="E387" s="38"/>
      <c r="F387" s="35" t="s">
        <v>38</v>
      </c>
      <c r="G387" s="50"/>
      <c r="H387" s="39">
        <v>3.6999999999999998E-2</v>
      </c>
      <c r="I387" s="51" t="str">
        <f t="shared" si="17"/>
        <v>Rg. nicht in EUR</v>
      </c>
      <c r="J387" s="37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7">
        <f t="shared" si="15"/>
        <v>0</v>
      </c>
      <c r="L387" s="37">
        <f t="shared" si="16"/>
        <v>0</v>
      </c>
    </row>
    <row r="388" spans="2:12" x14ac:dyDescent="0.3">
      <c r="B388" s="42"/>
      <c r="C388" s="34"/>
      <c r="D388" s="34"/>
      <c r="E388" s="38"/>
      <c r="F388" s="35" t="s">
        <v>38</v>
      </c>
      <c r="G388" s="50"/>
      <c r="H388" s="39">
        <v>3.6999999999999998E-2</v>
      </c>
      <c r="I388" s="51" t="str">
        <f t="shared" si="17"/>
        <v>Rg. nicht in EUR</v>
      </c>
      <c r="J388" s="37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7">
        <f t="shared" si="15"/>
        <v>0</v>
      </c>
      <c r="L388" s="37">
        <f t="shared" si="16"/>
        <v>0</v>
      </c>
    </row>
    <row r="389" spans="2:12" x14ac:dyDescent="0.3">
      <c r="B389" s="42"/>
      <c r="C389" s="34"/>
      <c r="D389" s="34"/>
      <c r="E389" s="38"/>
      <c r="F389" s="35" t="s">
        <v>38</v>
      </c>
      <c r="G389" s="50"/>
      <c r="H389" s="39">
        <v>3.6999999999999998E-2</v>
      </c>
      <c r="I389" s="51" t="str">
        <f t="shared" si="17"/>
        <v>Rg. nicht in EUR</v>
      </c>
      <c r="J389" s="37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7">
        <f t="shared" si="15"/>
        <v>0</v>
      </c>
      <c r="L389" s="37">
        <f t="shared" si="16"/>
        <v>0</v>
      </c>
    </row>
    <row r="390" spans="2:12" x14ac:dyDescent="0.3">
      <c r="B390" s="42"/>
      <c r="C390" s="34"/>
      <c r="D390" s="34"/>
      <c r="E390" s="38"/>
      <c r="F390" s="35" t="s">
        <v>38</v>
      </c>
      <c r="G390" s="50"/>
      <c r="H390" s="39">
        <v>3.6999999999999998E-2</v>
      </c>
      <c r="I390" s="51" t="str">
        <f t="shared" si="17"/>
        <v>Rg. nicht in EUR</v>
      </c>
      <c r="J390" s="37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7">
        <f t="shared" si="15"/>
        <v>0</v>
      </c>
      <c r="L390" s="37">
        <f t="shared" si="16"/>
        <v>0</v>
      </c>
    </row>
    <row r="391" spans="2:12" x14ac:dyDescent="0.3">
      <c r="B391" s="42"/>
      <c r="C391" s="34"/>
      <c r="D391" s="34"/>
      <c r="E391" s="38"/>
      <c r="F391" s="35" t="s">
        <v>38</v>
      </c>
      <c r="G391" s="50"/>
      <c r="H391" s="39">
        <v>3.6999999999999998E-2</v>
      </c>
      <c r="I391" s="51" t="str">
        <f t="shared" si="17"/>
        <v>Rg. nicht in EUR</v>
      </c>
      <c r="J391" s="37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7">
        <f t="shared" si="15"/>
        <v>0</v>
      </c>
      <c r="L391" s="37">
        <f t="shared" si="16"/>
        <v>0</v>
      </c>
    </row>
    <row r="392" spans="2:12" x14ac:dyDescent="0.3">
      <c r="B392" s="42"/>
      <c r="C392" s="34"/>
      <c r="D392" s="34"/>
      <c r="E392" s="38"/>
      <c r="F392" s="35" t="s">
        <v>38</v>
      </c>
      <c r="G392" s="50"/>
      <c r="H392" s="39">
        <v>3.6999999999999998E-2</v>
      </c>
      <c r="I392" s="51" t="str">
        <f t="shared" si="17"/>
        <v>Rg. nicht in EUR</v>
      </c>
      <c r="J392" s="37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7">
        <f t="shared" si="15"/>
        <v>0</v>
      </c>
      <c r="L392" s="37">
        <f t="shared" si="16"/>
        <v>0</v>
      </c>
    </row>
    <row r="393" spans="2:12" x14ac:dyDescent="0.3">
      <c r="B393" s="42"/>
      <c r="C393" s="34"/>
      <c r="D393" s="34"/>
      <c r="E393" s="38"/>
      <c r="F393" s="35" t="s">
        <v>38</v>
      </c>
      <c r="G393" s="50"/>
      <c r="H393" s="39">
        <v>3.6999999999999998E-2</v>
      </c>
      <c r="I393" s="51" t="str">
        <f t="shared" si="17"/>
        <v>Rg. nicht in EUR</v>
      </c>
      <c r="J393" s="37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7">
        <f t="shared" si="15"/>
        <v>0</v>
      </c>
      <c r="L393" s="37">
        <f t="shared" si="16"/>
        <v>0</v>
      </c>
    </row>
    <row r="394" spans="2:12" x14ac:dyDescent="0.3">
      <c r="B394" s="42"/>
      <c r="C394" s="34"/>
      <c r="D394" s="34"/>
      <c r="E394" s="38"/>
      <c r="F394" s="35" t="s">
        <v>38</v>
      </c>
      <c r="G394" s="50"/>
      <c r="H394" s="39">
        <v>3.6999999999999998E-2</v>
      </c>
      <c r="I394" s="51" t="str">
        <f t="shared" si="17"/>
        <v>Rg. nicht in EUR</v>
      </c>
      <c r="J394" s="37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7">
        <f t="shared" ref="K394:K457" si="18">H394*J394</f>
        <v>0</v>
      </c>
      <c r="L394" s="37">
        <f t="shared" ref="L394:L457" si="19">J394+K394</f>
        <v>0</v>
      </c>
    </row>
    <row r="395" spans="2:12" x14ac:dyDescent="0.3">
      <c r="B395" s="42"/>
      <c r="C395" s="34"/>
      <c r="D395" s="34"/>
      <c r="E395" s="38"/>
      <c r="F395" s="35" t="s">
        <v>38</v>
      </c>
      <c r="G395" s="50"/>
      <c r="H395" s="39">
        <v>3.6999999999999998E-2</v>
      </c>
      <c r="I395" s="51" t="str">
        <f t="shared" ref="I395:I458" si="20">IF(F395="EUR",G395*H395,"Rg. nicht in EUR")</f>
        <v>Rg. nicht in EUR</v>
      </c>
      <c r="J395" s="37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7">
        <f t="shared" si="18"/>
        <v>0</v>
      </c>
      <c r="L395" s="37">
        <f t="shared" si="19"/>
        <v>0</v>
      </c>
    </row>
    <row r="396" spans="2:12" x14ac:dyDescent="0.3">
      <c r="B396" s="42"/>
      <c r="C396" s="34"/>
      <c r="D396" s="34"/>
      <c r="E396" s="38"/>
      <c r="F396" s="35" t="s">
        <v>38</v>
      </c>
      <c r="G396" s="50"/>
      <c r="H396" s="39">
        <v>3.6999999999999998E-2</v>
      </c>
      <c r="I396" s="51" t="str">
        <f t="shared" si="20"/>
        <v>Rg. nicht in EUR</v>
      </c>
      <c r="J396" s="37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7">
        <f t="shared" si="18"/>
        <v>0</v>
      </c>
      <c r="L396" s="37">
        <f t="shared" si="19"/>
        <v>0</v>
      </c>
    </row>
    <row r="397" spans="2:12" x14ac:dyDescent="0.3">
      <c r="B397" s="42"/>
      <c r="C397" s="34"/>
      <c r="D397" s="34"/>
      <c r="E397" s="38"/>
      <c r="F397" s="35" t="s">
        <v>38</v>
      </c>
      <c r="G397" s="50"/>
      <c r="H397" s="39">
        <v>3.6999999999999998E-2</v>
      </c>
      <c r="I397" s="51" t="str">
        <f t="shared" si="20"/>
        <v>Rg. nicht in EUR</v>
      </c>
      <c r="J397" s="37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7">
        <f t="shared" si="18"/>
        <v>0</v>
      </c>
      <c r="L397" s="37">
        <f t="shared" si="19"/>
        <v>0</v>
      </c>
    </row>
    <row r="398" spans="2:12" x14ac:dyDescent="0.3">
      <c r="B398" s="42"/>
      <c r="C398" s="34"/>
      <c r="D398" s="34"/>
      <c r="E398" s="38"/>
      <c r="F398" s="35" t="s">
        <v>38</v>
      </c>
      <c r="G398" s="50"/>
      <c r="H398" s="39">
        <v>3.6999999999999998E-2</v>
      </c>
      <c r="I398" s="51" t="str">
        <f t="shared" si="20"/>
        <v>Rg. nicht in EUR</v>
      </c>
      <c r="J398" s="37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7">
        <f t="shared" si="18"/>
        <v>0</v>
      </c>
      <c r="L398" s="37">
        <f t="shared" si="19"/>
        <v>0</v>
      </c>
    </row>
    <row r="399" spans="2:12" x14ac:dyDescent="0.3">
      <c r="B399" s="42"/>
      <c r="C399" s="34"/>
      <c r="D399" s="34"/>
      <c r="E399" s="38"/>
      <c r="F399" s="35" t="s">
        <v>38</v>
      </c>
      <c r="G399" s="50"/>
      <c r="H399" s="39">
        <v>3.6999999999999998E-2</v>
      </c>
      <c r="I399" s="51" t="str">
        <f t="shared" si="20"/>
        <v>Rg. nicht in EUR</v>
      </c>
      <c r="J399" s="37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7">
        <f t="shared" si="18"/>
        <v>0</v>
      </c>
      <c r="L399" s="37">
        <f t="shared" si="19"/>
        <v>0</v>
      </c>
    </row>
    <row r="400" spans="2:12" x14ac:dyDescent="0.3">
      <c r="B400" s="42"/>
      <c r="C400" s="34"/>
      <c r="D400" s="34"/>
      <c r="E400" s="38"/>
      <c r="F400" s="35" t="s">
        <v>38</v>
      </c>
      <c r="G400" s="50"/>
      <c r="H400" s="39">
        <v>3.6999999999999998E-2</v>
      </c>
      <c r="I400" s="51" t="str">
        <f t="shared" si="20"/>
        <v>Rg. nicht in EUR</v>
      </c>
      <c r="J400" s="37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7">
        <f t="shared" si="18"/>
        <v>0</v>
      </c>
      <c r="L400" s="37">
        <f t="shared" si="19"/>
        <v>0</v>
      </c>
    </row>
    <row r="401" spans="2:12" x14ac:dyDescent="0.3">
      <c r="B401" s="42"/>
      <c r="C401" s="34"/>
      <c r="D401" s="34"/>
      <c r="E401" s="38"/>
      <c r="F401" s="35" t="s">
        <v>38</v>
      </c>
      <c r="G401" s="50"/>
      <c r="H401" s="39">
        <v>3.6999999999999998E-2</v>
      </c>
      <c r="I401" s="51" t="str">
        <f t="shared" si="20"/>
        <v>Rg. nicht in EUR</v>
      </c>
      <c r="J401" s="37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7">
        <f t="shared" si="18"/>
        <v>0</v>
      </c>
      <c r="L401" s="37">
        <f t="shared" si="19"/>
        <v>0</v>
      </c>
    </row>
    <row r="402" spans="2:12" x14ac:dyDescent="0.3">
      <c r="B402" s="42"/>
      <c r="C402" s="34"/>
      <c r="D402" s="34"/>
      <c r="E402" s="38"/>
      <c r="F402" s="35" t="s">
        <v>38</v>
      </c>
      <c r="G402" s="50"/>
      <c r="H402" s="39">
        <v>3.6999999999999998E-2</v>
      </c>
      <c r="I402" s="51" t="str">
        <f t="shared" si="20"/>
        <v>Rg. nicht in EUR</v>
      </c>
      <c r="J402" s="37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7">
        <f t="shared" si="18"/>
        <v>0</v>
      </c>
      <c r="L402" s="37">
        <f t="shared" si="19"/>
        <v>0</v>
      </c>
    </row>
    <row r="403" spans="2:12" x14ac:dyDescent="0.3">
      <c r="B403" s="42"/>
      <c r="C403" s="34"/>
      <c r="D403" s="34"/>
      <c r="E403" s="38"/>
      <c r="F403" s="35" t="s">
        <v>38</v>
      </c>
      <c r="G403" s="50"/>
      <c r="H403" s="39">
        <v>3.6999999999999998E-2</v>
      </c>
      <c r="I403" s="51" t="str">
        <f t="shared" si="20"/>
        <v>Rg. nicht in EUR</v>
      </c>
      <c r="J403" s="37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7">
        <f t="shared" si="18"/>
        <v>0</v>
      </c>
      <c r="L403" s="37">
        <f t="shared" si="19"/>
        <v>0</v>
      </c>
    </row>
    <row r="404" spans="2:12" x14ac:dyDescent="0.3">
      <c r="B404" s="42"/>
      <c r="C404" s="34"/>
      <c r="D404" s="34"/>
      <c r="E404" s="38"/>
      <c r="F404" s="35" t="s">
        <v>38</v>
      </c>
      <c r="G404" s="50"/>
      <c r="H404" s="39">
        <v>3.6999999999999998E-2</v>
      </c>
      <c r="I404" s="51" t="str">
        <f t="shared" si="20"/>
        <v>Rg. nicht in EUR</v>
      </c>
      <c r="J404" s="37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7">
        <f t="shared" si="18"/>
        <v>0</v>
      </c>
      <c r="L404" s="37">
        <f t="shared" si="19"/>
        <v>0</v>
      </c>
    </row>
    <row r="405" spans="2:12" x14ac:dyDescent="0.3">
      <c r="B405" s="42"/>
      <c r="C405" s="34"/>
      <c r="D405" s="34"/>
      <c r="E405" s="38"/>
      <c r="F405" s="35" t="s">
        <v>38</v>
      </c>
      <c r="G405" s="50"/>
      <c r="H405" s="39">
        <v>3.6999999999999998E-2</v>
      </c>
      <c r="I405" s="51" t="str">
        <f t="shared" si="20"/>
        <v>Rg. nicht in EUR</v>
      </c>
      <c r="J405" s="37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7">
        <f t="shared" si="18"/>
        <v>0</v>
      </c>
      <c r="L405" s="37">
        <f t="shared" si="19"/>
        <v>0</v>
      </c>
    </row>
    <row r="406" spans="2:12" x14ac:dyDescent="0.3">
      <c r="B406" s="42"/>
      <c r="C406" s="34"/>
      <c r="D406" s="34"/>
      <c r="E406" s="38"/>
      <c r="F406" s="35" t="s">
        <v>38</v>
      </c>
      <c r="G406" s="50"/>
      <c r="H406" s="39">
        <v>3.6999999999999998E-2</v>
      </c>
      <c r="I406" s="51" t="str">
        <f t="shared" si="20"/>
        <v>Rg. nicht in EUR</v>
      </c>
      <c r="J406" s="37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7">
        <f t="shared" si="18"/>
        <v>0</v>
      </c>
      <c r="L406" s="37">
        <f t="shared" si="19"/>
        <v>0</v>
      </c>
    </row>
    <row r="407" spans="2:12" x14ac:dyDescent="0.3">
      <c r="B407" s="42"/>
      <c r="C407" s="34"/>
      <c r="D407" s="34"/>
      <c r="E407" s="38"/>
      <c r="F407" s="35" t="s">
        <v>38</v>
      </c>
      <c r="G407" s="50"/>
      <c r="H407" s="39">
        <v>3.6999999999999998E-2</v>
      </c>
      <c r="I407" s="51" t="str">
        <f t="shared" si="20"/>
        <v>Rg. nicht in EUR</v>
      </c>
      <c r="J407" s="37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7">
        <f t="shared" si="18"/>
        <v>0</v>
      </c>
      <c r="L407" s="37">
        <f t="shared" si="19"/>
        <v>0</v>
      </c>
    </row>
    <row r="408" spans="2:12" x14ac:dyDescent="0.3">
      <c r="B408" s="42"/>
      <c r="C408" s="34"/>
      <c r="D408" s="34"/>
      <c r="E408" s="38"/>
      <c r="F408" s="35" t="s">
        <v>38</v>
      </c>
      <c r="G408" s="50"/>
      <c r="H408" s="39">
        <v>3.6999999999999998E-2</v>
      </c>
      <c r="I408" s="51" t="str">
        <f t="shared" si="20"/>
        <v>Rg. nicht in EUR</v>
      </c>
      <c r="J408" s="37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7">
        <f t="shared" si="18"/>
        <v>0</v>
      </c>
      <c r="L408" s="37">
        <f t="shared" si="19"/>
        <v>0</v>
      </c>
    </row>
    <row r="409" spans="2:12" x14ac:dyDescent="0.3">
      <c r="B409" s="42"/>
      <c r="C409" s="34"/>
      <c r="D409" s="34"/>
      <c r="E409" s="38"/>
      <c r="F409" s="35" t="s">
        <v>38</v>
      </c>
      <c r="G409" s="50"/>
      <c r="H409" s="39">
        <v>3.6999999999999998E-2</v>
      </c>
      <c r="I409" s="51" t="str">
        <f t="shared" si="20"/>
        <v>Rg. nicht in EUR</v>
      </c>
      <c r="J409" s="37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7">
        <f t="shared" si="18"/>
        <v>0</v>
      </c>
      <c r="L409" s="37">
        <f t="shared" si="19"/>
        <v>0</v>
      </c>
    </row>
    <row r="410" spans="2:12" x14ac:dyDescent="0.3">
      <c r="B410" s="42"/>
      <c r="C410" s="34"/>
      <c r="D410" s="34"/>
      <c r="E410" s="38"/>
      <c r="F410" s="35" t="s">
        <v>38</v>
      </c>
      <c r="G410" s="50"/>
      <c r="H410" s="39">
        <v>3.6999999999999998E-2</v>
      </c>
      <c r="I410" s="51" t="str">
        <f t="shared" si="20"/>
        <v>Rg. nicht in EUR</v>
      </c>
      <c r="J410" s="37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7">
        <f t="shared" si="18"/>
        <v>0</v>
      </c>
      <c r="L410" s="37">
        <f t="shared" si="19"/>
        <v>0</v>
      </c>
    </row>
    <row r="411" spans="2:12" x14ac:dyDescent="0.3">
      <c r="B411" s="42"/>
      <c r="C411" s="34"/>
      <c r="D411" s="34"/>
      <c r="E411" s="38"/>
      <c r="F411" s="35" t="s">
        <v>38</v>
      </c>
      <c r="G411" s="50"/>
      <c r="H411" s="39">
        <v>3.6999999999999998E-2</v>
      </c>
      <c r="I411" s="51" t="str">
        <f t="shared" si="20"/>
        <v>Rg. nicht in EUR</v>
      </c>
      <c r="J411" s="37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7">
        <f t="shared" si="18"/>
        <v>0</v>
      </c>
      <c r="L411" s="37">
        <f t="shared" si="19"/>
        <v>0</v>
      </c>
    </row>
    <row r="412" spans="2:12" x14ac:dyDescent="0.3">
      <c r="B412" s="42"/>
      <c r="C412" s="34"/>
      <c r="D412" s="34"/>
      <c r="E412" s="38"/>
      <c r="F412" s="35" t="s">
        <v>38</v>
      </c>
      <c r="G412" s="50"/>
      <c r="H412" s="39">
        <v>3.6999999999999998E-2</v>
      </c>
      <c r="I412" s="51" t="str">
        <f t="shared" si="20"/>
        <v>Rg. nicht in EUR</v>
      </c>
      <c r="J412" s="37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7">
        <f t="shared" si="18"/>
        <v>0</v>
      </c>
      <c r="L412" s="37">
        <f t="shared" si="19"/>
        <v>0</v>
      </c>
    </row>
    <row r="413" spans="2:12" x14ac:dyDescent="0.3">
      <c r="B413" s="42"/>
      <c r="C413" s="34"/>
      <c r="D413" s="34"/>
      <c r="E413" s="38"/>
      <c r="F413" s="35" t="s">
        <v>38</v>
      </c>
      <c r="G413" s="50"/>
      <c r="H413" s="39">
        <v>3.6999999999999998E-2</v>
      </c>
      <c r="I413" s="51" t="str">
        <f t="shared" si="20"/>
        <v>Rg. nicht in EUR</v>
      </c>
      <c r="J413" s="37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7">
        <f t="shared" si="18"/>
        <v>0</v>
      </c>
      <c r="L413" s="37">
        <f t="shared" si="19"/>
        <v>0</v>
      </c>
    </row>
    <row r="414" spans="2:12" x14ac:dyDescent="0.3">
      <c r="B414" s="42"/>
      <c r="C414" s="34"/>
      <c r="D414" s="34"/>
      <c r="E414" s="38"/>
      <c r="F414" s="35" t="s">
        <v>38</v>
      </c>
      <c r="G414" s="50"/>
      <c r="H414" s="39">
        <v>3.6999999999999998E-2</v>
      </c>
      <c r="I414" s="51" t="str">
        <f t="shared" si="20"/>
        <v>Rg. nicht in EUR</v>
      </c>
      <c r="J414" s="37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7">
        <f t="shared" si="18"/>
        <v>0</v>
      </c>
      <c r="L414" s="37">
        <f t="shared" si="19"/>
        <v>0</v>
      </c>
    </row>
    <row r="415" spans="2:12" x14ac:dyDescent="0.3">
      <c r="B415" s="42"/>
      <c r="C415" s="34"/>
      <c r="D415" s="34"/>
      <c r="E415" s="38"/>
      <c r="F415" s="35" t="s">
        <v>38</v>
      </c>
      <c r="G415" s="50"/>
      <c r="H415" s="39">
        <v>3.6999999999999998E-2</v>
      </c>
      <c r="I415" s="51" t="str">
        <f t="shared" si="20"/>
        <v>Rg. nicht in EUR</v>
      </c>
      <c r="J415" s="37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7">
        <f t="shared" si="18"/>
        <v>0</v>
      </c>
      <c r="L415" s="37">
        <f t="shared" si="19"/>
        <v>0</v>
      </c>
    </row>
    <row r="416" spans="2:12" x14ac:dyDescent="0.3">
      <c r="B416" s="42"/>
      <c r="C416" s="34"/>
      <c r="D416" s="34"/>
      <c r="E416" s="38"/>
      <c r="F416" s="35" t="s">
        <v>38</v>
      </c>
      <c r="G416" s="50"/>
      <c r="H416" s="39">
        <v>3.6999999999999998E-2</v>
      </c>
      <c r="I416" s="51" t="str">
        <f t="shared" si="20"/>
        <v>Rg. nicht in EUR</v>
      </c>
      <c r="J416" s="37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7">
        <f t="shared" si="18"/>
        <v>0</v>
      </c>
      <c r="L416" s="37">
        <f t="shared" si="19"/>
        <v>0</v>
      </c>
    </row>
    <row r="417" spans="2:12" x14ac:dyDescent="0.3">
      <c r="B417" s="42"/>
      <c r="C417" s="34"/>
      <c r="D417" s="34"/>
      <c r="E417" s="38"/>
      <c r="F417" s="35" t="s">
        <v>38</v>
      </c>
      <c r="G417" s="50"/>
      <c r="H417" s="39">
        <v>3.6999999999999998E-2</v>
      </c>
      <c r="I417" s="51" t="str">
        <f t="shared" si="20"/>
        <v>Rg. nicht in EUR</v>
      </c>
      <c r="J417" s="37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7">
        <f t="shared" si="18"/>
        <v>0</v>
      </c>
      <c r="L417" s="37">
        <f t="shared" si="19"/>
        <v>0</v>
      </c>
    </row>
    <row r="418" spans="2:12" x14ac:dyDescent="0.3">
      <c r="B418" s="42"/>
      <c r="C418" s="34"/>
      <c r="D418" s="34"/>
      <c r="E418" s="38"/>
      <c r="F418" s="35" t="s">
        <v>38</v>
      </c>
      <c r="G418" s="50"/>
      <c r="H418" s="39">
        <v>3.6999999999999998E-2</v>
      </c>
      <c r="I418" s="51" t="str">
        <f t="shared" si="20"/>
        <v>Rg. nicht in EUR</v>
      </c>
      <c r="J418" s="37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7">
        <f t="shared" si="18"/>
        <v>0</v>
      </c>
      <c r="L418" s="37">
        <f t="shared" si="19"/>
        <v>0</v>
      </c>
    </row>
    <row r="419" spans="2:12" x14ac:dyDescent="0.3">
      <c r="B419" s="42"/>
      <c r="C419" s="34"/>
      <c r="D419" s="34"/>
      <c r="E419" s="38"/>
      <c r="F419" s="35" t="s">
        <v>38</v>
      </c>
      <c r="G419" s="50"/>
      <c r="H419" s="39">
        <v>3.6999999999999998E-2</v>
      </c>
      <c r="I419" s="51" t="str">
        <f t="shared" si="20"/>
        <v>Rg. nicht in EUR</v>
      </c>
      <c r="J419" s="37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7">
        <f t="shared" si="18"/>
        <v>0</v>
      </c>
      <c r="L419" s="37">
        <f t="shared" si="19"/>
        <v>0</v>
      </c>
    </row>
    <row r="420" spans="2:12" x14ac:dyDescent="0.3">
      <c r="B420" s="42"/>
      <c r="C420" s="34"/>
      <c r="D420" s="34"/>
      <c r="E420" s="38"/>
      <c r="F420" s="35" t="s">
        <v>38</v>
      </c>
      <c r="G420" s="50"/>
      <c r="H420" s="39">
        <v>3.6999999999999998E-2</v>
      </c>
      <c r="I420" s="51" t="str">
        <f t="shared" si="20"/>
        <v>Rg. nicht in EUR</v>
      </c>
      <c r="J420" s="37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7">
        <f t="shared" si="18"/>
        <v>0</v>
      </c>
      <c r="L420" s="37">
        <f t="shared" si="19"/>
        <v>0</v>
      </c>
    </row>
    <row r="421" spans="2:12" x14ac:dyDescent="0.3">
      <c r="B421" s="42"/>
      <c r="C421" s="34"/>
      <c r="D421" s="34"/>
      <c r="E421" s="38"/>
      <c r="F421" s="35" t="s">
        <v>38</v>
      </c>
      <c r="G421" s="50"/>
      <c r="H421" s="39">
        <v>3.6999999999999998E-2</v>
      </c>
      <c r="I421" s="51" t="str">
        <f t="shared" si="20"/>
        <v>Rg. nicht in EUR</v>
      </c>
      <c r="J421" s="37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7">
        <f t="shared" si="18"/>
        <v>0</v>
      </c>
      <c r="L421" s="37">
        <f t="shared" si="19"/>
        <v>0</v>
      </c>
    </row>
    <row r="422" spans="2:12" x14ac:dyDescent="0.3">
      <c r="B422" s="42"/>
      <c r="C422" s="34"/>
      <c r="D422" s="34"/>
      <c r="E422" s="38"/>
      <c r="F422" s="35" t="s">
        <v>38</v>
      </c>
      <c r="G422" s="50"/>
      <c r="H422" s="39">
        <v>3.6999999999999998E-2</v>
      </c>
      <c r="I422" s="51" t="str">
        <f t="shared" si="20"/>
        <v>Rg. nicht in EUR</v>
      </c>
      <c r="J422" s="37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7">
        <f t="shared" si="18"/>
        <v>0</v>
      </c>
      <c r="L422" s="37">
        <f t="shared" si="19"/>
        <v>0</v>
      </c>
    </row>
    <row r="423" spans="2:12" x14ac:dyDescent="0.3">
      <c r="B423" s="42"/>
      <c r="C423" s="34"/>
      <c r="D423" s="34"/>
      <c r="E423" s="38"/>
      <c r="F423" s="35" t="s">
        <v>38</v>
      </c>
      <c r="G423" s="50"/>
      <c r="H423" s="39">
        <v>3.6999999999999998E-2</v>
      </c>
      <c r="I423" s="51" t="str">
        <f t="shared" si="20"/>
        <v>Rg. nicht in EUR</v>
      </c>
      <c r="J423" s="37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7">
        <f t="shared" si="18"/>
        <v>0</v>
      </c>
      <c r="L423" s="37">
        <f t="shared" si="19"/>
        <v>0</v>
      </c>
    </row>
    <row r="424" spans="2:12" x14ac:dyDescent="0.3">
      <c r="B424" s="42"/>
      <c r="C424" s="34"/>
      <c r="D424" s="34"/>
      <c r="E424" s="38"/>
      <c r="F424" s="35" t="s">
        <v>38</v>
      </c>
      <c r="G424" s="50"/>
      <c r="H424" s="39">
        <v>3.6999999999999998E-2</v>
      </c>
      <c r="I424" s="51" t="str">
        <f t="shared" si="20"/>
        <v>Rg. nicht in EUR</v>
      </c>
      <c r="J424" s="37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7">
        <f t="shared" si="18"/>
        <v>0</v>
      </c>
      <c r="L424" s="37">
        <f t="shared" si="19"/>
        <v>0</v>
      </c>
    </row>
    <row r="425" spans="2:12" x14ac:dyDescent="0.3">
      <c r="B425" s="42"/>
      <c r="C425" s="34"/>
      <c r="D425" s="34"/>
      <c r="E425" s="38"/>
      <c r="F425" s="35" t="s">
        <v>38</v>
      </c>
      <c r="G425" s="50"/>
      <c r="H425" s="39">
        <v>3.6999999999999998E-2</v>
      </c>
      <c r="I425" s="51" t="str">
        <f t="shared" si="20"/>
        <v>Rg. nicht in EUR</v>
      </c>
      <c r="J425" s="37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7">
        <f t="shared" si="18"/>
        <v>0</v>
      </c>
      <c r="L425" s="37">
        <f t="shared" si="19"/>
        <v>0</v>
      </c>
    </row>
    <row r="426" spans="2:12" x14ac:dyDescent="0.3">
      <c r="B426" s="42"/>
      <c r="C426" s="34"/>
      <c r="D426" s="34"/>
      <c r="E426" s="38"/>
      <c r="F426" s="35" t="s">
        <v>38</v>
      </c>
      <c r="G426" s="50"/>
      <c r="H426" s="39">
        <v>3.6999999999999998E-2</v>
      </c>
      <c r="I426" s="51" t="str">
        <f t="shared" si="20"/>
        <v>Rg. nicht in EUR</v>
      </c>
      <c r="J426" s="37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7">
        <f t="shared" si="18"/>
        <v>0</v>
      </c>
      <c r="L426" s="37">
        <f t="shared" si="19"/>
        <v>0</v>
      </c>
    </row>
    <row r="427" spans="2:12" x14ac:dyDescent="0.3">
      <c r="B427" s="42"/>
      <c r="C427" s="34"/>
      <c r="D427" s="34"/>
      <c r="E427" s="38"/>
      <c r="F427" s="35" t="s">
        <v>38</v>
      </c>
      <c r="G427" s="50"/>
      <c r="H427" s="39">
        <v>3.6999999999999998E-2</v>
      </c>
      <c r="I427" s="51" t="str">
        <f t="shared" si="20"/>
        <v>Rg. nicht in EUR</v>
      </c>
      <c r="J427" s="37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7">
        <f t="shared" si="18"/>
        <v>0</v>
      </c>
      <c r="L427" s="37">
        <f t="shared" si="19"/>
        <v>0</v>
      </c>
    </row>
    <row r="428" spans="2:12" x14ac:dyDescent="0.3">
      <c r="B428" s="42"/>
      <c r="C428" s="34"/>
      <c r="D428" s="34"/>
      <c r="E428" s="38"/>
      <c r="F428" s="35" t="s">
        <v>38</v>
      </c>
      <c r="G428" s="50"/>
      <c r="H428" s="39">
        <v>3.6999999999999998E-2</v>
      </c>
      <c r="I428" s="51" t="str">
        <f t="shared" si="20"/>
        <v>Rg. nicht in EUR</v>
      </c>
      <c r="J428" s="37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7">
        <f t="shared" si="18"/>
        <v>0</v>
      </c>
      <c r="L428" s="37">
        <f t="shared" si="19"/>
        <v>0</v>
      </c>
    </row>
    <row r="429" spans="2:12" x14ac:dyDescent="0.3">
      <c r="B429" s="42"/>
      <c r="C429" s="34"/>
      <c r="D429" s="34"/>
      <c r="E429" s="38"/>
      <c r="F429" s="35" t="s">
        <v>38</v>
      </c>
      <c r="G429" s="50"/>
      <c r="H429" s="39">
        <v>3.6999999999999998E-2</v>
      </c>
      <c r="I429" s="51" t="str">
        <f t="shared" si="20"/>
        <v>Rg. nicht in EUR</v>
      </c>
      <c r="J429" s="37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7">
        <f t="shared" si="18"/>
        <v>0</v>
      </c>
      <c r="L429" s="37">
        <f t="shared" si="19"/>
        <v>0</v>
      </c>
    </row>
    <row r="430" spans="2:12" x14ac:dyDescent="0.3">
      <c r="B430" s="42"/>
      <c r="C430" s="34"/>
      <c r="D430" s="34"/>
      <c r="E430" s="38"/>
      <c r="F430" s="35" t="s">
        <v>38</v>
      </c>
      <c r="G430" s="50"/>
      <c r="H430" s="39">
        <v>3.6999999999999998E-2</v>
      </c>
      <c r="I430" s="51" t="str">
        <f t="shared" si="20"/>
        <v>Rg. nicht in EUR</v>
      </c>
      <c r="J430" s="37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7">
        <f t="shared" si="18"/>
        <v>0</v>
      </c>
      <c r="L430" s="37">
        <f t="shared" si="19"/>
        <v>0</v>
      </c>
    </row>
    <row r="431" spans="2:12" x14ac:dyDescent="0.3">
      <c r="B431" s="42"/>
      <c r="C431" s="34"/>
      <c r="D431" s="34"/>
      <c r="E431" s="38"/>
      <c r="F431" s="35" t="s">
        <v>38</v>
      </c>
      <c r="G431" s="50"/>
      <c r="H431" s="39">
        <v>3.6999999999999998E-2</v>
      </c>
      <c r="I431" s="51" t="str">
        <f t="shared" si="20"/>
        <v>Rg. nicht in EUR</v>
      </c>
      <c r="J431" s="37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7">
        <f t="shared" si="18"/>
        <v>0</v>
      </c>
      <c r="L431" s="37">
        <f t="shared" si="19"/>
        <v>0</v>
      </c>
    </row>
    <row r="432" spans="2:12" x14ac:dyDescent="0.3">
      <c r="B432" s="42"/>
      <c r="C432" s="34"/>
      <c r="D432" s="34"/>
      <c r="E432" s="38"/>
      <c r="F432" s="35" t="s">
        <v>38</v>
      </c>
      <c r="G432" s="50"/>
      <c r="H432" s="39">
        <v>3.6999999999999998E-2</v>
      </c>
      <c r="I432" s="51" t="str">
        <f t="shared" si="20"/>
        <v>Rg. nicht in EUR</v>
      </c>
      <c r="J432" s="37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7">
        <f t="shared" si="18"/>
        <v>0</v>
      </c>
      <c r="L432" s="37">
        <f t="shared" si="19"/>
        <v>0</v>
      </c>
    </row>
    <row r="433" spans="2:12" x14ac:dyDescent="0.3">
      <c r="B433" s="42"/>
      <c r="C433" s="34"/>
      <c r="D433" s="34"/>
      <c r="E433" s="38"/>
      <c r="F433" s="35" t="s">
        <v>38</v>
      </c>
      <c r="G433" s="50"/>
      <c r="H433" s="39">
        <v>3.6999999999999998E-2</v>
      </c>
      <c r="I433" s="51" t="str">
        <f t="shared" si="20"/>
        <v>Rg. nicht in EUR</v>
      </c>
      <c r="J433" s="37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7">
        <f t="shared" si="18"/>
        <v>0</v>
      </c>
      <c r="L433" s="37">
        <f t="shared" si="19"/>
        <v>0</v>
      </c>
    </row>
    <row r="434" spans="2:12" x14ac:dyDescent="0.3">
      <c r="B434" s="42"/>
      <c r="C434" s="34"/>
      <c r="D434" s="34"/>
      <c r="E434" s="38"/>
      <c r="F434" s="35" t="s">
        <v>38</v>
      </c>
      <c r="G434" s="50"/>
      <c r="H434" s="39">
        <v>3.6999999999999998E-2</v>
      </c>
      <c r="I434" s="51" t="str">
        <f t="shared" si="20"/>
        <v>Rg. nicht in EUR</v>
      </c>
      <c r="J434" s="37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7">
        <f t="shared" si="18"/>
        <v>0</v>
      </c>
      <c r="L434" s="37">
        <f t="shared" si="19"/>
        <v>0</v>
      </c>
    </row>
    <row r="435" spans="2:12" x14ac:dyDescent="0.3">
      <c r="B435" s="42"/>
      <c r="C435" s="34"/>
      <c r="D435" s="34"/>
      <c r="E435" s="38"/>
      <c r="F435" s="35" t="s">
        <v>38</v>
      </c>
      <c r="G435" s="50"/>
      <c r="H435" s="39">
        <v>3.6999999999999998E-2</v>
      </c>
      <c r="I435" s="51" t="str">
        <f t="shared" si="20"/>
        <v>Rg. nicht in EUR</v>
      </c>
      <c r="J435" s="37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7">
        <f t="shared" si="18"/>
        <v>0</v>
      </c>
      <c r="L435" s="37">
        <f t="shared" si="19"/>
        <v>0</v>
      </c>
    </row>
    <row r="436" spans="2:12" x14ac:dyDescent="0.3">
      <c r="B436" s="42"/>
      <c r="C436" s="34"/>
      <c r="D436" s="34"/>
      <c r="E436" s="38"/>
      <c r="F436" s="35" t="s">
        <v>38</v>
      </c>
      <c r="G436" s="50"/>
      <c r="H436" s="39">
        <v>3.6999999999999998E-2</v>
      </c>
      <c r="I436" s="51" t="str">
        <f t="shared" si="20"/>
        <v>Rg. nicht in EUR</v>
      </c>
      <c r="J436" s="37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7">
        <f t="shared" si="18"/>
        <v>0</v>
      </c>
      <c r="L436" s="37">
        <f t="shared" si="19"/>
        <v>0</v>
      </c>
    </row>
    <row r="437" spans="2:12" x14ac:dyDescent="0.3">
      <c r="B437" s="42"/>
      <c r="C437" s="34"/>
      <c r="D437" s="34"/>
      <c r="E437" s="38"/>
      <c r="F437" s="35" t="s">
        <v>38</v>
      </c>
      <c r="G437" s="50"/>
      <c r="H437" s="39">
        <v>3.6999999999999998E-2</v>
      </c>
      <c r="I437" s="51" t="str">
        <f t="shared" si="20"/>
        <v>Rg. nicht in EUR</v>
      </c>
      <c r="J437" s="37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7">
        <f t="shared" si="18"/>
        <v>0</v>
      </c>
      <c r="L437" s="37">
        <f t="shared" si="19"/>
        <v>0</v>
      </c>
    </row>
    <row r="438" spans="2:12" x14ac:dyDescent="0.3">
      <c r="B438" s="42"/>
      <c r="C438" s="34"/>
      <c r="D438" s="34"/>
      <c r="E438" s="38"/>
      <c r="F438" s="35" t="s">
        <v>38</v>
      </c>
      <c r="G438" s="50"/>
      <c r="H438" s="39">
        <v>3.6999999999999998E-2</v>
      </c>
      <c r="I438" s="51" t="str">
        <f t="shared" si="20"/>
        <v>Rg. nicht in EUR</v>
      </c>
      <c r="J438" s="37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7">
        <f t="shared" si="18"/>
        <v>0</v>
      </c>
      <c r="L438" s="37">
        <f t="shared" si="19"/>
        <v>0</v>
      </c>
    </row>
    <row r="439" spans="2:12" x14ac:dyDescent="0.3">
      <c r="B439" s="42"/>
      <c r="C439" s="34"/>
      <c r="D439" s="34"/>
      <c r="E439" s="38"/>
      <c r="F439" s="35" t="s">
        <v>38</v>
      </c>
      <c r="G439" s="50"/>
      <c r="H439" s="39">
        <v>3.6999999999999998E-2</v>
      </c>
      <c r="I439" s="51" t="str">
        <f t="shared" si="20"/>
        <v>Rg. nicht in EUR</v>
      </c>
      <c r="J439" s="37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7">
        <f t="shared" si="18"/>
        <v>0</v>
      </c>
      <c r="L439" s="37">
        <f t="shared" si="19"/>
        <v>0</v>
      </c>
    </row>
    <row r="440" spans="2:12" x14ac:dyDescent="0.3">
      <c r="B440" s="42"/>
      <c r="C440" s="34"/>
      <c r="D440" s="34"/>
      <c r="E440" s="38"/>
      <c r="F440" s="35" t="s">
        <v>38</v>
      </c>
      <c r="G440" s="50"/>
      <c r="H440" s="39">
        <v>3.6999999999999998E-2</v>
      </c>
      <c r="I440" s="51" t="str">
        <f t="shared" si="20"/>
        <v>Rg. nicht in EUR</v>
      </c>
      <c r="J440" s="37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7">
        <f t="shared" si="18"/>
        <v>0</v>
      </c>
      <c r="L440" s="37">
        <f t="shared" si="19"/>
        <v>0</v>
      </c>
    </row>
    <row r="441" spans="2:12" x14ac:dyDescent="0.3">
      <c r="B441" s="42"/>
      <c r="C441" s="34"/>
      <c r="D441" s="34"/>
      <c r="E441" s="38"/>
      <c r="F441" s="35" t="s">
        <v>38</v>
      </c>
      <c r="G441" s="50"/>
      <c r="H441" s="39">
        <v>3.6999999999999998E-2</v>
      </c>
      <c r="I441" s="51" t="str">
        <f t="shared" si="20"/>
        <v>Rg. nicht in EUR</v>
      </c>
      <c r="J441" s="37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7">
        <f t="shared" si="18"/>
        <v>0</v>
      </c>
      <c r="L441" s="37">
        <f t="shared" si="19"/>
        <v>0</v>
      </c>
    </row>
    <row r="442" spans="2:12" x14ac:dyDescent="0.3">
      <c r="B442" s="42"/>
      <c r="C442" s="34"/>
      <c r="D442" s="34"/>
      <c r="E442" s="38"/>
      <c r="F442" s="35" t="s">
        <v>38</v>
      </c>
      <c r="G442" s="50"/>
      <c r="H442" s="39">
        <v>3.6999999999999998E-2</v>
      </c>
      <c r="I442" s="51" t="str">
        <f t="shared" si="20"/>
        <v>Rg. nicht in EUR</v>
      </c>
      <c r="J442" s="37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7">
        <f t="shared" si="18"/>
        <v>0</v>
      </c>
      <c r="L442" s="37">
        <f t="shared" si="19"/>
        <v>0</v>
      </c>
    </row>
    <row r="443" spans="2:12" x14ac:dyDescent="0.3">
      <c r="B443" s="42"/>
      <c r="C443" s="34"/>
      <c r="D443" s="34"/>
      <c r="E443" s="38"/>
      <c r="F443" s="35" t="s">
        <v>38</v>
      </c>
      <c r="G443" s="50"/>
      <c r="H443" s="39">
        <v>3.6999999999999998E-2</v>
      </c>
      <c r="I443" s="51" t="str">
        <f t="shared" si="20"/>
        <v>Rg. nicht in EUR</v>
      </c>
      <c r="J443" s="37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7">
        <f t="shared" si="18"/>
        <v>0</v>
      </c>
      <c r="L443" s="37">
        <f t="shared" si="19"/>
        <v>0</v>
      </c>
    </row>
    <row r="444" spans="2:12" x14ac:dyDescent="0.3">
      <c r="B444" s="42"/>
      <c r="C444" s="34"/>
      <c r="D444" s="34"/>
      <c r="E444" s="38"/>
      <c r="F444" s="35" t="s">
        <v>38</v>
      </c>
      <c r="G444" s="50"/>
      <c r="H444" s="39">
        <v>3.6999999999999998E-2</v>
      </c>
      <c r="I444" s="51" t="str">
        <f t="shared" si="20"/>
        <v>Rg. nicht in EUR</v>
      </c>
      <c r="J444" s="37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7">
        <f t="shared" si="18"/>
        <v>0</v>
      </c>
      <c r="L444" s="37">
        <f t="shared" si="19"/>
        <v>0</v>
      </c>
    </row>
    <row r="445" spans="2:12" x14ac:dyDescent="0.3">
      <c r="B445" s="42"/>
      <c r="C445" s="34"/>
      <c r="D445" s="34"/>
      <c r="E445" s="38"/>
      <c r="F445" s="35" t="s">
        <v>38</v>
      </c>
      <c r="G445" s="50"/>
      <c r="H445" s="39">
        <v>3.6999999999999998E-2</v>
      </c>
      <c r="I445" s="51" t="str">
        <f t="shared" si="20"/>
        <v>Rg. nicht in EUR</v>
      </c>
      <c r="J445" s="37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7">
        <f t="shared" si="18"/>
        <v>0</v>
      </c>
      <c r="L445" s="37">
        <f t="shared" si="19"/>
        <v>0</v>
      </c>
    </row>
    <row r="446" spans="2:12" x14ac:dyDescent="0.3">
      <c r="B446" s="42"/>
      <c r="C446" s="34"/>
      <c r="D446" s="34"/>
      <c r="E446" s="38"/>
      <c r="F446" s="35" t="s">
        <v>38</v>
      </c>
      <c r="G446" s="50"/>
      <c r="H446" s="39">
        <v>3.6999999999999998E-2</v>
      </c>
      <c r="I446" s="51" t="str">
        <f t="shared" si="20"/>
        <v>Rg. nicht in EUR</v>
      </c>
      <c r="J446" s="37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7">
        <f t="shared" si="18"/>
        <v>0</v>
      </c>
      <c r="L446" s="37">
        <f t="shared" si="19"/>
        <v>0</v>
      </c>
    </row>
    <row r="447" spans="2:12" x14ac:dyDescent="0.3">
      <c r="B447" s="42"/>
      <c r="C447" s="34"/>
      <c r="D447" s="34"/>
      <c r="E447" s="38"/>
      <c r="F447" s="35" t="s">
        <v>38</v>
      </c>
      <c r="G447" s="50"/>
      <c r="H447" s="39">
        <v>3.6999999999999998E-2</v>
      </c>
      <c r="I447" s="51" t="str">
        <f t="shared" si="20"/>
        <v>Rg. nicht in EUR</v>
      </c>
      <c r="J447" s="37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7">
        <f t="shared" si="18"/>
        <v>0</v>
      </c>
      <c r="L447" s="37">
        <f t="shared" si="19"/>
        <v>0</v>
      </c>
    </row>
    <row r="448" spans="2:12" x14ac:dyDescent="0.3">
      <c r="B448" s="42"/>
      <c r="C448" s="34"/>
      <c r="D448" s="34"/>
      <c r="E448" s="38"/>
      <c r="F448" s="35" t="s">
        <v>38</v>
      </c>
      <c r="G448" s="50"/>
      <c r="H448" s="39">
        <v>3.6999999999999998E-2</v>
      </c>
      <c r="I448" s="51" t="str">
        <f t="shared" si="20"/>
        <v>Rg. nicht in EUR</v>
      </c>
      <c r="J448" s="37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7">
        <f t="shared" si="18"/>
        <v>0</v>
      </c>
      <c r="L448" s="37">
        <f t="shared" si="19"/>
        <v>0</v>
      </c>
    </row>
    <row r="449" spans="2:12" x14ac:dyDescent="0.3">
      <c r="B449" s="42"/>
      <c r="C449" s="34"/>
      <c r="D449" s="34"/>
      <c r="E449" s="38"/>
      <c r="F449" s="35" t="s">
        <v>38</v>
      </c>
      <c r="G449" s="50"/>
      <c r="H449" s="39">
        <v>3.6999999999999998E-2</v>
      </c>
      <c r="I449" s="51" t="str">
        <f t="shared" si="20"/>
        <v>Rg. nicht in EUR</v>
      </c>
      <c r="J449" s="37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7">
        <f t="shared" si="18"/>
        <v>0</v>
      </c>
      <c r="L449" s="37">
        <f t="shared" si="19"/>
        <v>0</v>
      </c>
    </row>
    <row r="450" spans="2:12" x14ac:dyDescent="0.3">
      <c r="B450" s="42"/>
      <c r="C450" s="34"/>
      <c r="D450" s="34"/>
      <c r="E450" s="38"/>
      <c r="F450" s="35" t="s">
        <v>38</v>
      </c>
      <c r="G450" s="50"/>
      <c r="H450" s="39">
        <v>3.6999999999999998E-2</v>
      </c>
      <c r="I450" s="51" t="str">
        <f t="shared" si="20"/>
        <v>Rg. nicht in EUR</v>
      </c>
      <c r="J450" s="37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7">
        <f t="shared" si="18"/>
        <v>0</v>
      </c>
      <c r="L450" s="37">
        <f t="shared" si="19"/>
        <v>0</v>
      </c>
    </row>
    <row r="451" spans="2:12" x14ac:dyDescent="0.3">
      <c r="B451" s="42"/>
      <c r="C451" s="34"/>
      <c r="D451" s="34"/>
      <c r="E451" s="38"/>
      <c r="F451" s="35" t="s">
        <v>38</v>
      </c>
      <c r="G451" s="50"/>
      <c r="H451" s="39">
        <v>3.6999999999999998E-2</v>
      </c>
      <c r="I451" s="51" t="str">
        <f t="shared" si="20"/>
        <v>Rg. nicht in EUR</v>
      </c>
      <c r="J451" s="37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7">
        <f t="shared" si="18"/>
        <v>0</v>
      </c>
      <c r="L451" s="37">
        <f t="shared" si="19"/>
        <v>0</v>
      </c>
    </row>
    <row r="452" spans="2:12" x14ac:dyDescent="0.3">
      <c r="B452" s="42"/>
      <c r="C452" s="34"/>
      <c r="D452" s="34"/>
      <c r="E452" s="38"/>
      <c r="F452" s="35" t="s">
        <v>38</v>
      </c>
      <c r="G452" s="50"/>
      <c r="H452" s="39">
        <v>3.6999999999999998E-2</v>
      </c>
      <c r="I452" s="51" t="str">
        <f t="shared" si="20"/>
        <v>Rg. nicht in EUR</v>
      </c>
      <c r="J452" s="37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7">
        <f t="shared" si="18"/>
        <v>0</v>
      </c>
      <c r="L452" s="37">
        <f t="shared" si="19"/>
        <v>0</v>
      </c>
    </row>
    <row r="453" spans="2:12" x14ac:dyDescent="0.3">
      <c r="B453" s="42"/>
      <c r="C453" s="34"/>
      <c r="D453" s="34"/>
      <c r="E453" s="38"/>
      <c r="F453" s="35" t="s">
        <v>38</v>
      </c>
      <c r="G453" s="50"/>
      <c r="H453" s="39">
        <v>3.6999999999999998E-2</v>
      </c>
      <c r="I453" s="51" t="str">
        <f t="shared" si="20"/>
        <v>Rg. nicht in EUR</v>
      </c>
      <c r="J453" s="37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7">
        <f t="shared" si="18"/>
        <v>0</v>
      </c>
      <c r="L453" s="37">
        <f t="shared" si="19"/>
        <v>0</v>
      </c>
    </row>
    <row r="454" spans="2:12" x14ac:dyDescent="0.3">
      <c r="B454" s="42"/>
      <c r="C454" s="34"/>
      <c r="D454" s="34"/>
      <c r="E454" s="38"/>
      <c r="F454" s="35" t="s">
        <v>38</v>
      </c>
      <c r="G454" s="50"/>
      <c r="H454" s="39">
        <v>3.6999999999999998E-2</v>
      </c>
      <c r="I454" s="51" t="str">
        <f t="shared" si="20"/>
        <v>Rg. nicht in EUR</v>
      </c>
      <c r="J454" s="37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7">
        <f t="shared" si="18"/>
        <v>0</v>
      </c>
      <c r="L454" s="37">
        <f t="shared" si="19"/>
        <v>0</v>
      </c>
    </row>
    <row r="455" spans="2:12" x14ac:dyDescent="0.3">
      <c r="B455" s="42"/>
      <c r="C455" s="34"/>
      <c r="D455" s="34"/>
      <c r="E455" s="38"/>
      <c r="F455" s="35" t="s">
        <v>38</v>
      </c>
      <c r="G455" s="50"/>
      <c r="H455" s="39">
        <v>3.6999999999999998E-2</v>
      </c>
      <c r="I455" s="51" t="str">
        <f t="shared" si="20"/>
        <v>Rg. nicht in EUR</v>
      </c>
      <c r="J455" s="37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7">
        <f t="shared" si="18"/>
        <v>0</v>
      </c>
      <c r="L455" s="37">
        <f t="shared" si="19"/>
        <v>0</v>
      </c>
    </row>
    <row r="456" spans="2:12" x14ac:dyDescent="0.3">
      <c r="B456" s="42"/>
      <c r="C456" s="34"/>
      <c r="D456" s="34"/>
      <c r="E456" s="38"/>
      <c r="F456" s="35" t="s">
        <v>38</v>
      </c>
      <c r="G456" s="50"/>
      <c r="H456" s="39">
        <v>3.6999999999999998E-2</v>
      </c>
      <c r="I456" s="51" t="str">
        <f t="shared" si="20"/>
        <v>Rg. nicht in EUR</v>
      </c>
      <c r="J456" s="37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7">
        <f t="shared" si="18"/>
        <v>0</v>
      </c>
      <c r="L456" s="37">
        <f t="shared" si="19"/>
        <v>0</v>
      </c>
    </row>
    <row r="457" spans="2:12" x14ac:dyDescent="0.3">
      <c r="B457" s="42"/>
      <c r="C457" s="34"/>
      <c r="D457" s="34"/>
      <c r="E457" s="38"/>
      <c r="F457" s="35" t="s">
        <v>38</v>
      </c>
      <c r="G457" s="50"/>
      <c r="H457" s="39">
        <v>3.6999999999999998E-2</v>
      </c>
      <c r="I457" s="51" t="str">
        <f t="shared" si="20"/>
        <v>Rg. nicht in EUR</v>
      </c>
      <c r="J457" s="37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7">
        <f t="shared" si="18"/>
        <v>0</v>
      </c>
      <c r="L457" s="37">
        <f t="shared" si="19"/>
        <v>0</v>
      </c>
    </row>
    <row r="458" spans="2:12" x14ac:dyDescent="0.3">
      <c r="B458" s="42"/>
      <c r="C458" s="34"/>
      <c r="D458" s="34"/>
      <c r="E458" s="38"/>
      <c r="F458" s="35" t="s">
        <v>38</v>
      </c>
      <c r="G458" s="50"/>
      <c r="H458" s="39">
        <v>3.6999999999999998E-2</v>
      </c>
      <c r="I458" s="51" t="str">
        <f t="shared" si="20"/>
        <v>Rg. nicht in EUR</v>
      </c>
      <c r="J458" s="37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7">
        <f t="shared" ref="K458:K521" si="21">H458*J458</f>
        <v>0</v>
      </c>
      <c r="L458" s="37">
        <f t="shared" ref="L458:L521" si="22">J458+K458</f>
        <v>0</v>
      </c>
    </row>
    <row r="459" spans="2:12" x14ac:dyDescent="0.3">
      <c r="B459" s="42"/>
      <c r="C459" s="34"/>
      <c r="D459" s="34"/>
      <c r="E459" s="38"/>
      <c r="F459" s="35" t="s">
        <v>38</v>
      </c>
      <c r="G459" s="50"/>
      <c r="H459" s="39">
        <v>3.6999999999999998E-2</v>
      </c>
      <c r="I459" s="51" t="str">
        <f t="shared" ref="I459:I522" si="23">IF(F459="EUR",G459*H459,"Rg. nicht in EUR")</f>
        <v>Rg. nicht in EUR</v>
      </c>
      <c r="J459" s="37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7">
        <f t="shared" si="21"/>
        <v>0</v>
      </c>
      <c r="L459" s="37">
        <f t="shared" si="22"/>
        <v>0</v>
      </c>
    </row>
    <row r="460" spans="2:12" x14ac:dyDescent="0.3">
      <c r="B460" s="42"/>
      <c r="C460" s="34"/>
      <c r="D460" s="34"/>
      <c r="E460" s="38"/>
      <c r="F460" s="35" t="s">
        <v>38</v>
      </c>
      <c r="G460" s="50"/>
      <c r="H460" s="39">
        <v>3.6999999999999998E-2</v>
      </c>
      <c r="I460" s="51" t="str">
        <f t="shared" si="23"/>
        <v>Rg. nicht in EUR</v>
      </c>
      <c r="J460" s="37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7">
        <f t="shared" si="21"/>
        <v>0</v>
      </c>
      <c r="L460" s="37">
        <f t="shared" si="22"/>
        <v>0</v>
      </c>
    </row>
    <row r="461" spans="2:12" x14ac:dyDescent="0.3">
      <c r="B461" s="42"/>
      <c r="C461" s="34"/>
      <c r="D461" s="34"/>
      <c r="E461" s="38"/>
      <c r="F461" s="35" t="s">
        <v>38</v>
      </c>
      <c r="G461" s="50"/>
      <c r="H461" s="39">
        <v>3.6999999999999998E-2</v>
      </c>
      <c r="I461" s="51" t="str">
        <f t="shared" si="23"/>
        <v>Rg. nicht in EUR</v>
      </c>
      <c r="J461" s="37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7">
        <f t="shared" si="21"/>
        <v>0</v>
      </c>
      <c r="L461" s="37">
        <f t="shared" si="22"/>
        <v>0</v>
      </c>
    </row>
    <row r="462" spans="2:12" x14ac:dyDescent="0.3">
      <c r="B462" s="42"/>
      <c r="C462" s="34"/>
      <c r="D462" s="34"/>
      <c r="E462" s="38"/>
      <c r="F462" s="35" t="s">
        <v>38</v>
      </c>
      <c r="G462" s="50"/>
      <c r="H462" s="39">
        <v>3.6999999999999998E-2</v>
      </c>
      <c r="I462" s="51" t="str">
        <f t="shared" si="23"/>
        <v>Rg. nicht in EUR</v>
      </c>
      <c r="J462" s="37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7">
        <f t="shared" si="21"/>
        <v>0</v>
      </c>
      <c r="L462" s="37">
        <f t="shared" si="22"/>
        <v>0</v>
      </c>
    </row>
    <row r="463" spans="2:12" x14ac:dyDescent="0.3">
      <c r="B463" s="42"/>
      <c r="C463" s="34"/>
      <c r="D463" s="34"/>
      <c r="E463" s="38"/>
      <c r="F463" s="35" t="s">
        <v>38</v>
      </c>
      <c r="G463" s="50"/>
      <c r="H463" s="39">
        <v>3.6999999999999998E-2</v>
      </c>
      <c r="I463" s="51" t="str">
        <f t="shared" si="23"/>
        <v>Rg. nicht in EUR</v>
      </c>
      <c r="J463" s="37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7">
        <f t="shared" si="21"/>
        <v>0</v>
      </c>
      <c r="L463" s="37">
        <f t="shared" si="22"/>
        <v>0</v>
      </c>
    </row>
    <row r="464" spans="2:12" x14ac:dyDescent="0.3">
      <c r="B464" s="42"/>
      <c r="C464" s="34"/>
      <c r="D464" s="34"/>
      <c r="E464" s="38"/>
      <c r="F464" s="35" t="s">
        <v>38</v>
      </c>
      <c r="G464" s="50"/>
      <c r="H464" s="39">
        <v>3.6999999999999998E-2</v>
      </c>
      <c r="I464" s="51" t="str">
        <f t="shared" si="23"/>
        <v>Rg. nicht in EUR</v>
      </c>
      <c r="J464" s="37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7">
        <f t="shared" si="21"/>
        <v>0</v>
      </c>
      <c r="L464" s="37">
        <f t="shared" si="22"/>
        <v>0</v>
      </c>
    </row>
    <row r="465" spans="2:12" x14ac:dyDescent="0.3">
      <c r="B465" s="42"/>
      <c r="C465" s="34"/>
      <c r="D465" s="34"/>
      <c r="E465" s="38"/>
      <c r="F465" s="35" t="s">
        <v>38</v>
      </c>
      <c r="G465" s="50"/>
      <c r="H465" s="39">
        <v>3.6999999999999998E-2</v>
      </c>
      <c r="I465" s="51" t="str">
        <f t="shared" si="23"/>
        <v>Rg. nicht in EUR</v>
      </c>
      <c r="J465" s="37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7">
        <f t="shared" si="21"/>
        <v>0</v>
      </c>
      <c r="L465" s="37">
        <f t="shared" si="22"/>
        <v>0</v>
      </c>
    </row>
    <row r="466" spans="2:12" x14ac:dyDescent="0.3">
      <c r="B466" s="42"/>
      <c r="C466" s="34"/>
      <c r="D466" s="34"/>
      <c r="E466" s="38"/>
      <c r="F466" s="35" t="s">
        <v>38</v>
      </c>
      <c r="G466" s="50"/>
      <c r="H466" s="39">
        <v>3.6999999999999998E-2</v>
      </c>
      <c r="I466" s="51" t="str">
        <f t="shared" si="23"/>
        <v>Rg. nicht in EUR</v>
      </c>
      <c r="J466" s="37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7">
        <f t="shared" si="21"/>
        <v>0</v>
      </c>
      <c r="L466" s="37">
        <f t="shared" si="22"/>
        <v>0</v>
      </c>
    </row>
    <row r="467" spans="2:12" x14ac:dyDescent="0.3">
      <c r="B467" s="42"/>
      <c r="C467" s="34"/>
      <c r="D467" s="34"/>
      <c r="E467" s="38"/>
      <c r="F467" s="35" t="s">
        <v>38</v>
      </c>
      <c r="G467" s="50"/>
      <c r="H467" s="39">
        <v>3.6999999999999998E-2</v>
      </c>
      <c r="I467" s="51" t="str">
        <f t="shared" si="23"/>
        <v>Rg. nicht in EUR</v>
      </c>
      <c r="J467" s="37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7">
        <f t="shared" si="21"/>
        <v>0</v>
      </c>
      <c r="L467" s="37">
        <f t="shared" si="22"/>
        <v>0</v>
      </c>
    </row>
    <row r="468" spans="2:12" x14ac:dyDescent="0.3">
      <c r="B468" s="42"/>
      <c r="C468" s="34"/>
      <c r="D468" s="34"/>
      <c r="E468" s="38"/>
      <c r="F468" s="35" t="s">
        <v>38</v>
      </c>
      <c r="G468" s="50"/>
      <c r="H468" s="39">
        <v>3.6999999999999998E-2</v>
      </c>
      <c r="I468" s="51" t="str">
        <f t="shared" si="23"/>
        <v>Rg. nicht in EUR</v>
      </c>
      <c r="J468" s="37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7">
        <f t="shared" si="21"/>
        <v>0</v>
      </c>
      <c r="L468" s="37">
        <f t="shared" si="22"/>
        <v>0</v>
      </c>
    </row>
    <row r="469" spans="2:12" x14ac:dyDescent="0.3">
      <c r="B469" s="42"/>
      <c r="C469" s="34"/>
      <c r="D469" s="34"/>
      <c r="E469" s="38"/>
      <c r="F469" s="35" t="s">
        <v>38</v>
      </c>
      <c r="G469" s="50"/>
      <c r="H469" s="39">
        <v>3.6999999999999998E-2</v>
      </c>
      <c r="I469" s="51" t="str">
        <f t="shared" si="23"/>
        <v>Rg. nicht in EUR</v>
      </c>
      <c r="J469" s="37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7">
        <f t="shared" si="21"/>
        <v>0</v>
      </c>
      <c r="L469" s="37">
        <f t="shared" si="22"/>
        <v>0</v>
      </c>
    </row>
    <row r="470" spans="2:12" x14ac:dyDescent="0.3">
      <c r="B470" s="42"/>
      <c r="C470" s="34"/>
      <c r="D470" s="34"/>
      <c r="E470" s="38"/>
      <c r="F470" s="35" t="s">
        <v>38</v>
      </c>
      <c r="G470" s="50"/>
      <c r="H470" s="39">
        <v>3.6999999999999998E-2</v>
      </c>
      <c r="I470" s="51" t="str">
        <f t="shared" si="23"/>
        <v>Rg. nicht in EUR</v>
      </c>
      <c r="J470" s="37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7">
        <f t="shared" si="21"/>
        <v>0</v>
      </c>
      <c r="L470" s="37">
        <f t="shared" si="22"/>
        <v>0</v>
      </c>
    </row>
    <row r="471" spans="2:12" x14ac:dyDescent="0.3">
      <c r="B471" s="42"/>
      <c r="C471" s="34"/>
      <c r="D471" s="34"/>
      <c r="E471" s="38"/>
      <c r="F471" s="35" t="s">
        <v>38</v>
      </c>
      <c r="G471" s="50"/>
      <c r="H471" s="39">
        <v>3.6999999999999998E-2</v>
      </c>
      <c r="I471" s="51" t="str">
        <f t="shared" si="23"/>
        <v>Rg. nicht in EUR</v>
      </c>
      <c r="J471" s="37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7">
        <f t="shared" si="21"/>
        <v>0</v>
      </c>
      <c r="L471" s="37">
        <f t="shared" si="22"/>
        <v>0</v>
      </c>
    </row>
    <row r="472" spans="2:12" x14ac:dyDescent="0.3">
      <c r="B472" s="42"/>
      <c r="C472" s="34"/>
      <c r="D472" s="34"/>
      <c r="E472" s="38"/>
      <c r="F472" s="35" t="s">
        <v>38</v>
      </c>
      <c r="G472" s="50"/>
      <c r="H472" s="39">
        <v>3.6999999999999998E-2</v>
      </c>
      <c r="I472" s="51" t="str">
        <f t="shared" si="23"/>
        <v>Rg. nicht in EUR</v>
      </c>
      <c r="J472" s="37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7">
        <f t="shared" si="21"/>
        <v>0</v>
      </c>
      <c r="L472" s="37">
        <f t="shared" si="22"/>
        <v>0</v>
      </c>
    </row>
    <row r="473" spans="2:12" x14ac:dyDescent="0.3">
      <c r="B473" s="42"/>
      <c r="C473" s="34"/>
      <c r="D473" s="34"/>
      <c r="E473" s="38"/>
      <c r="F473" s="35" t="s">
        <v>38</v>
      </c>
      <c r="G473" s="50"/>
      <c r="H473" s="39">
        <v>3.6999999999999998E-2</v>
      </c>
      <c r="I473" s="51" t="str">
        <f t="shared" si="23"/>
        <v>Rg. nicht in EUR</v>
      </c>
      <c r="J473" s="37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7">
        <f t="shared" si="21"/>
        <v>0</v>
      </c>
      <c r="L473" s="37">
        <f t="shared" si="22"/>
        <v>0</v>
      </c>
    </row>
    <row r="474" spans="2:12" x14ac:dyDescent="0.3">
      <c r="B474" s="42"/>
      <c r="C474" s="34"/>
      <c r="D474" s="34"/>
      <c r="E474" s="38"/>
      <c r="F474" s="35" t="s">
        <v>38</v>
      </c>
      <c r="G474" s="50"/>
      <c r="H474" s="39">
        <v>3.6999999999999998E-2</v>
      </c>
      <c r="I474" s="51" t="str">
        <f t="shared" si="23"/>
        <v>Rg. nicht in EUR</v>
      </c>
      <c r="J474" s="37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7">
        <f t="shared" si="21"/>
        <v>0</v>
      </c>
      <c r="L474" s="37">
        <f t="shared" si="22"/>
        <v>0</v>
      </c>
    </row>
    <row r="475" spans="2:12" x14ac:dyDescent="0.3">
      <c r="B475" s="42"/>
      <c r="C475" s="34"/>
      <c r="D475" s="34"/>
      <c r="E475" s="38"/>
      <c r="F475" s="35" t="s">
        <v>38</v>
      </c>
      <c r="G475" s="50"/>
      <c r="H475" s="39">
        <v>3.6999999999999998E-2</v>
      </c>
      <c r="I475" s="51" t="str">
        <f t="shared" si="23"/>
        <v>Rg. nicht in EUR</v>
      </c>
      <c r="J475" s="37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7">
        <f t="shared" si="21"/>
        <v>0</v>
      </c>
      <c r="L475" s="37">
        <f t="shared" si="22"/>
        <v>0</v>
      </c>
    </row>
    <row r="476" spans="2:12" x14ac:dyDescent="0.3">
      <c r="B476" s="42"/>
      <c r="C476" s="34"/>
      <c r="D476" s="34"/>
      <c r="E476" s="38"/>
      <c r="F476" s="35" t="s">
        <v>38</v>
      </c>
      <c r="G476" s="50"/>
      <c r="H476" s="39">
        <v>3.6999999999999998E-2</v>
      </c>
      <c r="I476" s="51" t="str">
        <f t="shared" si="23"/>
        <v>Rg. nicht in EUR</v>
      </c>
      <c r="J476" s="37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7">
        <f t="shared" si="21"/>
        <v>0</v>
      </c>
      <c r="L476" s="37">
        <f t="shared" si="22"/>
        <v>0</v>
      </c>
    </row>
    <row r="477" spans="2:12" x14ac:dyDescent="0.3">
      <c r="B477" s="42"/>
      <c r="C477" s="34"/>
      <c r="D477" s="34"/>
      <c r="E477" s="38"/>
      <c r="F477" s="35" t="s">
        <v>38</v>
      </c>
      <c r="G477" s="50"/>
      <c r="H477" s="39">
        <v>3.6999999999999998E-2</v>
      </c>
      <c r="I477" s="51" t="str">
        <f t="shared" si="23"/>
        <v>Rg. nicht in EUR</v>
      </c>
      <c r="J477" s="37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7">
        <f t="shared" si="21"/>
        <v>0</v>
      </c>
      <c r="L477" s="37">
        <f t="shared" si="22"/>
        <v>0</v>
      </c>
    </row>
    <row r="478" spans="2:12" x14ac:dyDescent="0.3">
      <c r="B478" s="42"/>
      <c r="C478" s="34"/>
      <c r="D478" s="34"/>
      <c r="E478" s="38"/>
      <c r="F478" s="35" t="s">
        <v>38</v>
      </c>
      <c r="G478" s="50"/>
      <c r="H478" s="39">
        <v>3.6999999999999998E-2</v>
      </c>
      <c r="I478" s="51" t="str">
        <f t="shared" si="23"/>
        <v>Rg. nicht in EUR</v>
      </c>
      <c r="J478" s="37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7">
        <f t="shared" si="21"/>
        <v>0</v>
      </c>
      <c r="L478" s="37">
        <f t="shared" si="22"/>
        <v>0</v>
      </c>
    </row>
    <row r="479" spans="2:12" x14ac:dyDescent="0.3">
      <c r="B479" s="42"/>
      <c r="C479" s="34"/>
      <c r="D479" s="34"/>
      <c r="E479" s="38"/>
      <c r="F479" s="35" t="s">
        <v>38</v>
      </c>
      <c r="G479" s="50"/>
      <c r="H479" s="39">
        <v>3.6999999999999998E-2</v>
      </c>
      <c r="I479" s="51" t="str">
        <f t="shared" si="23"/>
        <v>Rg. nicht in EUR</v>
      </c>
      <c r="J479" s="37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7">
        <f t="shared" si="21"/>
        <v>0</v>
      </c>
      <c r="L479" s="37">
        <f t="shared" si="22"/>
        <v>0</v>
      </c>
    </row>
    <row r="480" spans="2:12" x14ac:dyDescent="0.3">
      <c r="B480" s="42"/>
      <c r="C480" s="34"/>
      <c r="D480" s="34"/>
      <c r="E480" s="38"/>
      <c r="F480" s="35" t="s">
        <v>38</v>
      </c>
      <c r="G480" s="50"/>
      <c r="H480" s="39">
        <v>3.6999999999999998E-2</v>
      </c>
      <c r="I480" s="51" t="str">
        <f t="shared" si="23"/>
        <v>Rg. nicht in EUR</v>
      </c>
      <c r="J480" s="37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7">
        <f t="shared" si="21"/>
        <v>0</v>
      </c>
      <c r="L480" s="37">
        <f t="shared" si="22"/>
        <v>0</v>
      </c>
    </row>
    <row r="481" spans="2:12" x14ac:dyDescent="0.3">
      <c r="B481" s="42"/>
      <c r="C481" s="34"/>
      <c r="D481" s="34"/>
      <c r="E481" s="38"/>
      <c r="F481" s="35" t="s">
        <v>38</v>
      </c>
      <c r="G481" s="50"/>
      <c r="H481" s="39">
        <v>3.6999999999999998E-2</v>
      </c>
      <c r="I481" s="51" t="str">
        <f t="shared" si="23"/>
        <v>Rg. nicht in EUR</v>
      </c>
      <c r="J481" s="37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7">
        <f t="shared" si="21"/>
        <v>0</v>
      </c>
      <c r="L481" s="37">
        <f t="shared" si="22"/>
        <v>0</v>
      </c>
    </row>
    <row r="482" spans="2:12" x14ac:dyDescent="0.3">
      <c r="B482" s="42"/>
      <c r="C482" s="34"/>
      <c r="D482" s="34"/>
      <c r="E482" s="38"/>
      <c r="F482" s="35" t="s">
        <v>38</v>
      </c>
      <c r="G482" s="50"/>
      <c r="H482" s="39">
        <v>3.6999999999999998E-2</v>
      </c>
      <c r="I482" s="51" t="str">
        <f t="shared" si="23"/>
        <v>Rg. nicht in EUR</v>
      </c>
      <c r="J482" s="37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7">
        <f t="shared" si="21"/>
        <v>0</v>
      </c>
      <c r="L482" s="37">
        <f t="shared" si="22"/>
        <v>0</v>
      </c>
    </row>
    <row r="483" spans="2:12" x14ac:dyDescent="0.3">
      <c r="B483" s="42"/>
      <c r="C483" s="34"/>
      <c r="D483" s="34"/>
      <c r="E483" s="38"/>
      <c r="F483" s="35" t="s">
        <v>38</v>
      </c>
      <c r="G483" s="50"/>
      <c r="H483" s="39">
        <v>3.6999999999999998E-2</v>
      </c>
      <c r="I483" s="51" t="str">
        <f t="shared" si="23"/>
        <v>Rg. nicht in EUR</v>
      </c>
      <c r="J483" s="37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7">
        <f t="shared" si="21"/>
        <v>0</v>
      </c>
      <c r="L483" s="37">
        <f t="shared" si="22"/>
        <v>0</v>
      </c>
    </row>
    <row r="484" spans="2:12" x14ac:dyDescent="0.3">
      <c r="B484" s="42"/>
      <c r="C484" s="34"/>
      <c r="D484" s="34"/>
      <c r="E484" s="38"/>
      <c r="F484" s="35" t="s">
        <v>38</v>
      </c>
      <c r="G484" s="50"/>
      <c r="H484" s="39">
        <v>3.6999999999999998E-2</v>
      </c>
      <c r="I484" s="51" t="str">
        <f t="shared" si="23"/>
        <v>Rg. nicht in EUR</v>
      </c>
      <c r="J484" s="37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7">
        <f t="shared" si="21"/>
        <v>0</v>
      </c>
      <c r="L484" s="37">
        <f t="shared" si="22"/>
        <v>0</v>
      </c>
    </row>
    <row r="485" spans="2:12" x14ac:dyDescent="0.3">
      <c r="B485" s="42"/>
      <c r="C485" s="34"/>
      <c r="D485" s="34"/>
      <c r="E485" s="38"/>
      <c r="F485" s="35" t="s">
        <v>38</v>
      </c>
      <c r="G485" s="50"/>
      <c r="H485" s="39">
        <v>3.6999999999999998E-2</v>
      </c>
      <c r="I485" s="51" t="str">
        <f t="shared" si="23"/>
        <v>Rg. nicht in EUR</v>
      </c>
      <c r="J485" s="37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7">
        <f t="shared" si="21"/>
        <v>0</v>
      </c>
      <c r="L485" s="37">
        <f t="shared" si="22"/>
        <v>0</v>
      </c>
    </row>
    <row r="486" spans="2:12" x14ac:dyDescent="0.3">
      <c r="B486" s="42"/>
      <c r="C486" s="34"/>
      <c r="D486" s="34"/>
      <c r="E486" s="38"/>
      <c r="F486" s="35" t="s">
        <v>38</v>
      </c>
      <c r="G486" s="50"/>
      <c r="H486" s="39">
        <v>3.6999999999999998E-2</v>
      </c>
      <c r="I486" s="51" t="str">
        <f t="shared" si="23"/>
        <v>Rg. nicht in EUR</v>
      </c>
      <c r="J486" s="37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7">
        <f t="shared" si="21"/>
        <v>0</v>
      </c>
      <c r="L486" s="37">
        <f t="shared" si="22"/>
        <v>0</v>
      </c>
    </row>
    <row r="487" spans="2:12" x14ac:dyDescent="0.3">
      <c r="B487" s="42"/>
      <c r="C487" s="34"/>
      <c r="D487" s="34"/>
      <c r="E487" s="38"/>
      <c r="F487" s="35" t="s">
        <v>38</v>
      </c>
      <c r="G487" s="50"/>
      <c r="H487" s="39">
        <v>3.6999999999999998E-2</v>
      </c>
      <c r="I487" s="51" t="str">
        <f t="shared" si="23"/>
        <v>Rg. nicht in EUR</v>
      </c>
      <c r="J487" s="37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7">
        <f t="shared" si="21"/>
        <v>0</v>
      </c>
      <c r="L487" s="37">
        <f t="shared" si="22"/>
        <v>0</v>
      </c>
    </row>
    <row r="488" spans="2:12" x14ac:dyDescent="0.3">
      <c r="B488" s="42"/>
      <c r="C488" s="34"/>
      <c r="D488" s="34"/>
      <c r="E488" s="38"/>
      <c r="F488" s="35" t="s">
        <v>38</v>
      </c>
      <c r="G488" s="50"/>
      <c r="H488" s="39">
        <v>3.6999999999999998E-2</v>
      </c>
      <c r="I488" s="51" t="str">
        <f t="shared" si="23"/>
        <v>Rg. nicht in EUR</v>
      </c>
      <c r="J488" s="37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7">
        <f t="shared" si="21"/>
        <v>0</v>
      </c>
      <c r="L488" s="37">
        <f t="shared" si="22"/>
        <v>0</v>
      </c>
    </row>
    <row r="489" spans="2:12" x14ac:dyDescent="0.3">
      <c r="B489" s="42"/>
      <c r="C489" s="34"/>
      <c r="D489" s="34"/>
      <c r="E489" s="38"/>
      <c r="F489" s="35" t="s">
        <v>38</v>
      </c>
      <c r="G489" s="50"/>
      <c r="H489" s="39">
        <v>3.6999999999999998E-2</v>
      </c>
      <c r="I489" s="51" t="str">
        <f t="shared" si="23"/>
        <v>Rg. nicht in EUR</v>
      </c>
      <c r="J489" s="37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7">
        <f t="shared" si="21"/>
        <v>0</v>
      </c>
      <c r="L489" s="37">
        <f t="shared" si="22"/>
        <v>0</v>
      </c>
    </row>
    <row r="490" spans="2:12" x14ac:dyDescent="0.3">
      <c r="B490" s="42"/>
      <c r="C490" s="34"/>
      <c r="D490" s="34"/>
      <c r="E490" s="38"/>
      <c r="F490" s="35" t="s">
        <v>38</v>
      </c>
      <c r="G490" s="50"/>
      <c r="H490" s="39">
        <v>3.6999999999999998E-2</v>
      </c>
      <c r="I490" s="51" t="str">
        <f t="shared" si="23"/>
        <v>Rg. nicht in EUR</v>
      </c>
      <c r="J490" s="37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7">
        <f t="shared" si="21"/>
        <v>0</v>
      </c>
      <c r="L490" s="37">
        <f t="shared" si="22"/>
        <v>0</v>
      </c>
    </row>
    <row r="491" spans="2:12" x14ac:dyDescent="0.3">
      <c r="B491" s="42"/>
      <c r="C491" s="34"/>
      <c r="D491" s="34"/>
      <c r="E491" s="38"/>
      <c r="F491" s="35" t="s">
        <v>38</v>
      </c>
      <c r="G491" s="50"/>
      <c r="H491" s="39">
        <v>3.6999999999999998E-2</v>
      </c>
      <c r="I491" s="51" t="str">
        <f t="shared" si="23"/>
        <v>Rg. nicht in EUR</v>
      </c>
      <c r="J491" s="37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7">
        <f t="shared" si="21"/>
        <v>0</v>
      </c>
      <c r="L491" s="37">
        <f t="shared" si="22"/>
        <v>0</v>
      </c>
    </row>
    <row r="492" spans="2:12" x14ac:dyDescent="0.3">
      <c r="B492" s="42"/>
      <c r="C492" s="34"/>
      <c r="D492" s="34"/>
      <c r="E492" s="38"/>
      <c r="F492" s="35" t="s">
        <v>38</v>
      </c>
      <c r="G492" s="50"/>
      <c r="H492" s="39">
        <v>3.6999999999999998E-2</v>
      </c>
      <c r="I492" s="51" t="str">
        <f t="shared" si="23"/>
        <v>Rg. nicht in EUR</v>
      </c>
      <c r="J492" s="37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7">
        <f t="shared" si="21"/>
        <v>0</v>
      </c>
      <c r="L492" s="37">
        <f t="shared" si="22"/>
        <v>0</v>
      </c>
    </row>
    <row r="493" spans="2:12" x14ac:dyDescent="0.3">
      <c r="B493" s="42"/>
      <c r="C493" s="34"/>
      <c r="D493" s="34"/>
      <c r="E493" s="38"/>
      <c r="F493" s="35" t="s">
        <v>38</v>
      </c>
      <c r="G493" s="50"/>
      <c r="H493" s="39">
        <v>3.6999999999999998E-2</v>
      </c>
      <c r="I493" s="51" t="str">
        <f t="shared" si="23"/>
        <v>Rg. nicht in EUR</v>
      </c>
      <c r="J493" s="37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7">
        <f t="shared" si="21"/>
        <v>0</v>
      </c>
      <c r="L493" s="37">
        <f t="shared" si="22"/>
        <v>0</v>
      </c>
    </row>
    <row r="494" spans="2:12" x14ac:dyDescent="0.3">
      <c r="B494" s="42"/>
      <c r="C494" s="34"/>
      <c r="D494" s="34"/>
      <c r="E494" s="38"/>
      <c r="F494" s="35" t="s">
        <v>38</v>
      </c>
      <c r="G494" s="50"/>
      <c r="H494" s="39">
        <v>3.6999999999999998E-2</v>
      </c>
      <c r="I494" s="51" t="str">
        <f t="shared" si="23"/>
        <v>Rg. nicht in EUR</v>
      </c>
      <c r="J494" s="37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7">
        <f t="shared" si="21"/>
        <v>0</v>
      </c>
      <c r="L494" s="37">
        <f t="shared" si="22"/>
        <v>0</v>
      </c>
    </row>
    <row r="495" spans="2:12" x14ac:dyDescent="0.3">
      <c r="B495" s="42"/>
      <c r="C495" s="34"/>
      <c r="D495" s="34"/>
      <c r="E495" s="38"/>
      <c r="F495" s="35" t="s">
        <v>38</v>
      </c>
      <c r="G495" s="50"/>
      <c r="H495" s="39">
        <v>3.6999999999999998E-2</v>
      </c>
      <c r="I495" s="51" t="str">
        <f t="shared" si="23"/>
        <v>Rg. nicht in EUR</v>
      </c>
      <c r="J495" s="37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7">
        <f t="shared" si="21"/>
        <v>0</v>
      </c>
      <c r="L495" s="37">
        <f t="shared" si="22"/>
        <v>0</v>
      </c>
    </row>
    <row r="496" spans="2:12" x14ac:dyDescent="0.3">
      <c r="B496" s="42"/>
      <c r="C496" s="34"/>
      <c r="D496" s="34"/>
      <c r="E496" s="38"/>
      <c r="F496" s="35" t="s">
        <v>38</v>
      </c>
      <c r="G496" s="50"/>
      <c r="H496" s="39">
        <v>3.6999999999999998E-2</v>
      </c>
      <c r="I496" s="51" t="str">
        <f t="shared" si="23"/>
        <v>Rg. nicht in EUR</v>
      </c>
      <c r="J496" s="37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7">
        <f t="shared" si="21"/>
        <v>0</v>
      </c>
      <c r="L496" s="37">
        <f t="shared" si="22"/>
        <v>0</v>
      </c>
    </row>
    <row r="497" spans="2:12" x14ac:dyDescent="0.3">
      <c r="B497" s="42"/>
      <c r="C497" s="34"/>
      <c r="D497" s="34"/>
      <c r="E497" s="38"/>
      <c r="F497" s="35" t="s">
        <v>38</v>
      </c>
      <c r="G497" s="50"/>
      <c r="H497" s="39">
        <v>3.6999999999999998E-2</v>
      </c>
      <c r="I497" s="51" t="str">
        <f t="shared" si="23"/>
        <v>Rg. nicht in EUR</v>
      </c>
      <c r="J497" s="37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7">
        <f t="shared" si="21"/>
        <v>0</v>
      </c>
      <c r="L497" s="37">
        <f t="shared" si="22"/>
        <v>0</v>
      </c>
    </row>
    <row r="498" spans="2:12" x14ac:dyDescent="0.3">
      <c r="B498" s="42"/>
      <c r="C498" s="34"/>
      <c r="D498" s="34"/>
      <c r="E498" s="38"/>
      <c r="F498" s="35" t="s">
        <v>38</v>
      </c>
      <c r="G498" s="50"/>
      <c r="H498" s="39">
        <v>3.6999999999999998E-2</v>
      </c>
      <c r="I498" s="51" t="str">
        <f t="shared" si="23"/>
        <v>Rg. nicht in EUR</v>
      </c>
      <c r="J498" s="37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7">
        <f t="shared" si="21"/>
        <v>0</v>
      </c>
      <c r="L498" s="37">
        <f t="shared" si="22"/>
        <v>0</v>
      </c>
    </row>
    <row r="499" spans="2:12" x14ac:dyDescent="0.3">
      <c r="B499" s="42"/>
      <c r="C499" s="34"/>
      <c r="D499" s="34"/>
      <c r="E499" s="38"/>
      <c r="F499" s="35" t="s">
        <v>38</v>
      </c>
      <c r="G499" s="50"/>
      <c r="H499" s="39">
        <v>3.6999999999999998E-2</v>
      </c>
      <c r="I499" s="51" t="str">
        <f t="shared" si="23"/>
        <v>Rg. nicht in EUR</v>
      </c>
      <c r="J499" s="37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7">
        <f t="shared" si="21"/>
        <v>0</v>
      </c>
      <c r="L499" s="37">
        <f t="shared" si="22"/>
        <v>0</v>
      </c>
    </row>
    <row r="500" spans="2:12" x14ac:dyDescent="0.3">
      <c r="B500" s="42"/>
      <c r="C500" s="34"/>
      <c r="D500" s="34"/>
      <c r="E500" s="38"/>
      <c r="F500" s="35" t="s">
        <v>38</v>
      </c>
      <c r="G500" s="50"/>
      <c r="H500" s="39">
        <v>3.6999999999999998E-2</v>
      </c>
      <c r="I500" s="51" t="str">
        <f t="shared" si="23"/>
        <v>Rg. nicht in EUR</v>
      </c>
      <c r="J500" s="37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7">
        <f t="shared" si="21"/>
        <v>0</v>
      </c>
      <c r="L500" s="37">
        <f t="shared" si="22"/>
        <v>0</v>
      </c>
    </row>
    <row r="501" spans="2:12" x14ac:dyDescent="0.3">
      <c r="B501" s="42"/>
      <c r="C501" s="34"/>
      <c r="D501" s="34"/>
      <c r="E501" s="38"/>
      <c r="F501" s="35" t="s">
        <v>38</v>
      </c>
      <c r="G501" s="50"/>
      <c r="H501" s="39">
        <v>3.6999999999999998E-2</v>
      </c>
      <c r="I501" s="51" t="str">
        <f t="shared" si="23"/>
        <v>Rg. nicht in EUR</v>
      </c>
      <c r="J501" s="37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7">
        <f t="shared" si="21"/>
        <v>0</v>
      </c>
      <c r="L501" s="37">
        <f t="shared" si="22"/>
        <v>0</v>
      </c>
    </row>
    <row r="502" spans="2:12" x14ac:dyDescent="0.3">
      <c r="B502" s="42"/>
      <c r="C502" s="34"/>
      <c r="D502" s="34"/>
      <c r="E502" s="38"/>
      <c r="F502" s="35" t="s">
        <v>38</v>
      </c>
      <c r="G502" s="50"/>
      <c r="H502" s="39">
        <v>3.6999999999999998E-2</v>
      </c>
      <c r="I502" s="51" t="str">
        <f t="shared" si="23"/>
        <v>Rg. nicht in EUR</v>
      </c>
      <c r="J502" s="37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7">
        <f t="shared" si="21"/>
        <v>0</v>
      </c>
      <c r="L502" s="37">
        <f t="shared" si="22"/>
        <v>0</v>
      </c>
    </row>
    <row r="503" spans="2:12" x14ac:dyDescent="0.3">
      <c r="B503" s="42"/>
      <c r="C503" s="34"/>
      <c r="D503" s="34"/>
      <c r="E503" s="38"/>
      <c r="F503" s="35" t="s">
        <v>38</v>
      </c>
      <c r="G503" s="50"/>
      <c r="H503" s="39">
        <v>3.6999999999999998E-2</v>
      </c>
      <c r="I503" s="51" t="str">
        <f t="shared" si="23"/>
        <v>Rg. nicht in EUR</v>
      </c>
      <c r="J503" s="37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7">
        <f t="shared" si="21"/>
        <v>0</v>
      </c>
      <c r="L503" s="37">
        <f t="shared" si="22"/>
        <v>0</v>
      </c>
    </row>
    <row r="504" spans="2:12" x14ac:dyDescent="0.3">
      <c r="B504" s="42"/>
      <c r="C504" s="34"/>
      <c r="D504" s="34"/>
      <c r="E504" s="38"/>
      <c r="F504" s="35" t="s">
        <v>38</v>
      </c>
      <c r="G504" s="50"/>
      <c r="H504" s="39">
        <v>3.6999999999999998E-2</v>
      </c>
      <c r="I504" s="51" t="str">
        <f t="shared" si="23"/>
        <v>Rg. nicht in EUR</v>
      </c>
      <c r="J504" s="37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7">
        <f t="shared" si="21"/>
        <v>0</v>
      </c>
      <c r="L504" s="37">
        <f t="shared" si="22"/>
        <v>0</v>
      </c>
    </row>
    <row r="505" spans="2:12" x14ac:dyDescent="0.3">
      <c r="B505" s="42"/>
      <c r="C505" s="34"/>
      <c r="D505" s="34"/>
      <c r="E505" s="38"/>
      <c r="F505" s="35" t="s">
        <v>38</v>
      </c>
      <c r="G505" s="50"/>
      <c r="H505" s="39">
        <v>3.6999999999999998E-2</v>
      </c>
      <c r="I505" s="51" t="str">
        <f t="shared" si="23"/>
        <v>Rg. nicht in EUR</v>
      </c>
      <c r="J505" s="37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7">
        <f t="shared" si="21"/>
        <v>0</v>
      </c>
      <c r="L505" s="37">
        <f t="shared" si="22"/>
        <v>0</v>
      </c>
    </row>
    <row r="506" spans="2:12" x14ac:dyDescent="0.3">
      <c r="B506" s="42"/>
      <c r="C506" s="34"/>
      <c r="D506" s="34"/>
      <c r="E506" s="38"/>
      <c r="F506" s="35" t="s">
        <v>38</v>
      </c>
      <c r="G506" s="50"/>
      <c r="H506" s="39">
        <v>3.6999999999999998E-2</v>
      </c>
      <c r="I506" s="51" t="str">
        <f t="shared" si="23"/>
        <v>Rg. nicht in EUR</v>
      </c>
      <c r="J506" s="37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7">
        <f t="shared" si="21"/>
        <v>0</v>
      </c>
      <c r="L506" s="37">
        <f t="shared" si="22"/>
        <v>0</v>
      </c>
    </row>
    <row r="507" spans="2:12" x14ac:dyDescent="0.3">
      <c r="B507" s="42"/>
      <c r="C507" s="34"/>
      <c r="D507" s="34"/>
      <c r="E507" s="38"/>
      <c r="F507" s="35" t="s">
        <v>38</v>
      </c>
      <c r="G507" s="50"/>
      <c r="H507" s="39">
        <v>3.6999999999999998E-2</v>
      </c>
      <c r="I507" s="51" t="str">
        <f t="shared" si="23"/>
        <v>Rg. nicht in EUR</v>
      </c>
      <c r="J507" s="37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7">
        <f t="shared" si="21"/>
        <v>0</v>
      </c>
      <c r="L507" s="37">
        <f t="shared" si="22"/>
        <v>0</v>
      </c>
    </row>
    <row r="508" spans="2:12" x14ac:dyDescent="0.3">
      <c r="B508" s="42"/>
      <c r="C508" s="34"/>
      <c r="D508" s="34"/>
      <c r="E508" s="38"/>
      <c r="F508" s="35" t="s">
        <v>38</v>
      </c>
      <c r="G508" s="50"/>
      <c r="H508" s="39">
        <v>3.6999999999999998E-2</v>
      </c>
      <c r="I508" s="51" t="str">
        <f t="shared" si="23"/>
        <v>Rg. nicht in EUR</v>
      </c>
      <c r="J508" s="37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7">
        <f t="shared" si="21"/>
        <v>0</v>
      </c>
      <c r="L508" s="37">
        <f t="shared" si="22"/>
        <v>0</v>
      </c>
    </row>
    <row r="509" spans="2:12" x14ac:dyDescent="0.3">
      <c r="B509" s="42"/>
      <c r="C509" s="34"/>
      <c r="D509" s="34"/>
      <c r="E509" s="38"/>
      <c r="F509" s="35" t="s">
        <v>38</v>
      </c>
      <c r="G509" s="50"/>
      <c r="H509" s="39">
        <v>3.6999999999999998E-2</v>
      </c>
      <c r="I509" s="51" t="str">
        <f t="shared" si="23"/>
        <v>Rg. nicht in EUR</v>
      </c>
      <c r="J509" s="37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7">
        <f t="shared" si="21"/>
        <v>0</v>
      </c>
      <c r="L509" s="37">
        <f t="shared" si="22"/>
        <v>0</v>
      </c>
    </row>
    <row r="510" spans="2:12" x14ac:dyDescent="0.3">
      <c r="B510" s="42"/>
      <c r="C510" s="34"/>
      <c r="D510" s="34"/>
      <c r="E510" s="38"/>
      <c r="F510" s="35" t="s">
        <v>38</v>
      </c>
      <c r="G510" s="50"/>
      <c r="H510" s="39">
        <v>3.6999999999999998E-2</v>
      </c>
      <c r="I510" s="51" t="str">
        <f t="shared" si="23"/>
        <v>Rg. nicht in EUR</v>
      </c>
      <c r="J510" s="37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7">
        <f t="shared" si="21"/>
        <v>0</v>
      </c>
      <c r="L510" s="37">
        <f t="shared" si="22"/>
        <v>0</v>
      </c>
    </row>
    <row r="511" spans="2:12" x14ac:dyDescent="0.3">
      <c r="B511" s="42"/>
      <c r="C511" s="34"/>
      <c r="D511" s="34"/>
      <c r="E511" s="38"/>
      <c r="F511" s="35" t="s">
        <v>38</v>
      </c>
      <c r="G511" s="50"/>
      <c r="H511" s="39">
        <v>3.6999999999999998E-2</v>
      </c>
      <c r="I511" s="51" t="str">
        <f t="shared" si="23"/>
        <v>Rg. nicht in EUR</v>
      </c>
      <c r="J511" s="37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7">
        <f t="shared" si="21"/>
        <v>0</v>
      </c>
      <c r="L511" s="37">
        <f t="shared" si="22"/>
        <v>0</v>
      </c>
    </row>
    <row r="512" spans="2:12" x14ac:dyDescent="0.3">
      <c r="B512" s="42"/>
      <c r="C512" s="34"/>
      <c r="D512" s="34"/>
      <c r="E512" s="38"/>
      <c r="F512" s="35" t="s">
        <v>38</v>
      </c>
      <c r="G512" s="50"/>
      <c r="H512" s="39">
        <v>3.6999999999999998E-2</v>
      </c>
      <c r="I512" s="51" t="str">
        <f t="shared" si="23"/>
        <v>Rg. nicht in EUR</v>
      </c>
      <c r="J512" s="37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7">
        <f t="shared" si="21"/>
        <v>0</v>
      </c>
      <c r="L512" s="37">
        <f t="shared" si="22"/>
        <v>0</v>
      </c>
    </row>
    <row r="513" spans="2:12" x14ac:dyDescent="0.3">
      <c r="B513" s="42"/>
      <c r="C513" s="34"/>
      <c r="D513" s="34"/>
      <c r="E513" s="38"/>
      <c r="F513" s="35" t="s">
        <v>38</v>
      </c>
      <c r="G513" s="50"/>
      <c r="H513" s="39">
        <v>3.6999999999999998E-2</v>
      </c>
      <c r="I513" s="51" t="str">
        <f t="shared" si="23"/>
        <v>Rg. nicht in EUR</v>
      </c>
      <c r="J513" s="37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7">
        <f t="shared" si="21"/>
        <v>0</v>
      </c>
      <c r="L513" s="37">
        <f t="shared" si="22"/>
        <v>0</v>
      </c>
    </row>
    <row r="514" spans="2:12" x14ac:dyDescent="0.3">
      <c r="B514" s="42"/>
      <c r="C514" s="34"/>
      <c r="D514" s="34"/>
      <c r="E514" s="38"/>
      <c r="F514" s="35" t="s">
        <v>38</v>
      </c>
      <c r="G514" s="50"/>
      <c r="H514" s="39">
        <v>3.6999999999999998E-2</v>
      </c>
      <c r="I514" s="51" t="str">
        <f t="shared" si="23"/>
        <v>Rg. nicht in EUR</v>
      </c>
      <c r="J514" s="37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7">
        <f t="shared" si="21"/>
        <v>0</v>
      </c>
      <c r="L514" s="37">
        <f t="shared" si="22"/>
        <v>0</v>
      </c>
    </row>
    <row r="515" spans="2:12" x14ac:dyDescent="0.3">
      <c r="B515" s="42"/>
      <c r="C515" s="34"/>
      <c r="D515" s="34"/>
      <c r="E515" s="38"/>
      <c r="F515" s="35" t="s">
        <v>38</v>
      </c>
      <c r="G515" s="50"/>
      <c r="H515" s="39">
        <v>3.6999999999999998E-2</v>
      </c>
      <c r="I515" s="51" t="str">
        <f t="shared" si="23"/>
        <v>Rg. nicht in EUR</v>
      </c>
      <c r="J515" s="37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7">
        <f t="shared" si="21"/>
        <v>0</v>
      </c>
      <c r="L515" s="37">
        <f t="shared" si="22"/>
        <v>0</v>
      </c>
    </row>
    <row r="516" spans="2:12" x14ac:dyDescent="0.3">
      <c r="B516" s="42"/>
      <c r="C516" s="34"/>
      <c r="D516" s="34"/>
      <c r="E516" s="38"/>
      <c r="F516" s="35" t="s">
        <v>38</v>
      </c>
      <c r="G516" s="50"/>
      <c r="H516" s="39">
        <v>3.6999999999999998E-2</v>
      </c>
      <c r="I516" s="51" t="str">
        <f t="shared" si="23"/>
        <v>Rg. nicht in EUR</v>
      </c>
      <c r="J516" s="37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7">
        <f t="shared" si="21"/>
        <v>0</v>
      </c>
      <c r="L516" s="37">
        <f t="shared" si="22"/>
        <v>0</v>
      </c>
    </row>
    <row r="517" spans="2:12" x14ac:dyDescent="0.3">
      <c r="B517" s="42"/>
      <c r="C517" s="34"/>
      <c r="D517" s="34"/>
      <c r="E517" s="38"/>
      <c r="F517" s="35" t="s">
        <v>38</v>
      </c>
      <c r="G517" s="50"/>
      <c r="H517" s="39">
        <v>3.6999999999999998E-2</v>
      </c>
      <c r="I517" s="51" t="str">
        <f t="shared" si="23"/>
        <v>Rg. nicht in EUR</v>
      </c>
      <c r="J517" s="37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7">
        <f t="shared" si="21"/>
        <v>0</v>
      </c>
      <c r="L517" s="37">
        <f t="shared" si="22"/>
        <v>0</v>
      </c>
    </row>
    <row r="518" spans="2:12" x14ac:dyDescent="0.3">
      <c r="B518" s="42"/>
      <c r="C518" s="34"/>
      <c r="D518" s="34"/>
      <c r="E518" s="38"/>
      <c r="F518" s="35" t="s">
        <v>38</v>
      </c>
      <c r="G518" s="50"/>
      <c r="H518" s="39">
        <v>3.6999999999999998E-2</v>
      </c>
      <c r="I518" s="51" t="str">
        <f t="shared" si="23"/>
        <v>Rg. nicht in EUR</v>
      </c>
      <c r="J518" s="37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7">
        <f t="shared" si="21"/>
        <v>0</v>
      </c>
      <c r="L518" s="37">
        <f t="shared" si="22"/>
        <v>0</v>
      </c>
    </row>
    <row r="519" spans="2:12" x14ac:dyDescent="0.3">
      <c r="B519" s="42"/>
      <c r="C519" s="34"/>
      <c r="D519" s="34"/>
      <c r="E519" s="38"/>
      <c r="F519" s="35" t="s">
        <v>38</v>
      </c>
      <c r="G519" s="50"/>
      <c r="H519" s="39">
        <v>3.6999999999999998E-2</v>
      </c>
      <c r="I519" s="51" t="str">
        <f t="shared" si="23"/>
        <v>Rg. nicht in EUR</v>
      </c>
      <c r="J519" s="37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7">
        <f t="shared" si="21"/>
        <v>0</v>
      </c>
      <c r="L519" s="37">
        <f t="shared" si="22"/>
        <v>0</v>
      </c>
    </row>
    <row r="520" spans="2:12" x14ac:dyDescent="0.3">
      <c r="B520" s="42"/>
      <c r="C520" s="34"/>
      <c r="D520" s="34"/>
      <c r="E520" s="38"/>
      <c r="F520" s="35" t="s">
        <v>38</v>
      </c>
      <c r="G520" s="50"/>
      <c r="H520" s="39">
        <v>3.6999999999999998E-2</v>
      </c>
      <c r="I520" s="51" t="str">
        <f t="shared" si="23"/>
        <v>Rg. nicht in EUR</v>
      </c>
      <c r="J520" s="37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7">
        <f t="shared" si="21"/>
        <v>0</v>
      </c>
      <c r="L520" s="37">
        <f t="shared" si="22"/>
        <v>0</v>
      </c>
    </row>
    <row r="521" spans="2:12" x14ac:dyDescent="0.3">
      <c r="B521" s="42"/>
      <c r="C521" s="34"/>
      <c r="D521" s="34"/>
      <c r="E521" s="38"/>
      <c r="F521" s="35" t="s">
        <v>38</v>
      </c>
      <c r="G521" s="50"/>
      <c r="H521" s="39">
        <v>3.6999999999999998E-2</v>
      </c>
      <c r="I521" s="51" t="str">
        <f t="shared" si="23"/>
        <v>Rg. nicht in EUR</v>
      </c>
      <c r="J521" s="37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7">
        <f t="shared" si="21"/>
        <v>0</v>
      </c>
      <c r="L521" s="37">
        <f t="shared" si="22"/>
        <v>0</v>
      </c>
    </row>
    <row r="522" spans="2:12" x14ac:dyDescent="0.3">
      <c r="B522" s="42"/>
      <c r="C522" s="34"/>
      <c r="D522" s="34"/>
      <c r="E522" s="38"/>
      <c r="F522" s="35" t="s">
        <v>38</v>
      </c>
      <c r="G522" s="50"/>
      <c r="H522" s="39">
        <v>3.6999999999999998E-2</v>
      </c>
      <c r="I522" s="51" t="str">
        <f t="shared" si="23"/>
        <v>Rg. nicht in EUR</v>
      </c>
      <c r="J522" s="37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7">
        <f t="shared" ref="K522:K585" si="24">H522*J522</f>
        <v>0</v>
      </c>
      <c r="L522" s="37">
        <f t="shared" ref="L522:L585" si="25">J522+K522</f>
        <v>0</v>
      </c>
    </row>
    <row r="523" spans="2:12" x14ac:dyDescent="0.3">
      <c r="B523" s="42"/>
      <c r="C523" s="34"/>
      <c r="D523" s="34"/>
      <c r="E523" s="38"/>
      <c r="F523" s="35" t="s">
        <v>38</v>
      </c>
      <c r="G523" s="50"/>
      <c r="H523" s="39">
        <v>3.6999999999999998E-2</v>
      </c>
      <c r="I523" s="51" t="str">
        <f t="shared" ref="I523:I586" si="26">IF(F523="EUR",G523*H523,"Rg. nicht in EUR")</f>
        <v>Rg. nicht in EUR</v>
      </c>
      <c r="J523" s="37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7">
        <f t="shared" si="24"/>
        <v>0</v>
      </c>
      <c r="L523" s="37">
        <f t="shared" si="25"/>
        <v>0</v>
      </c>
    </row>
    <row r="524" spans="2:12" x14ac:dyDescent="0.3">
      <c r="B524" s="42"/>
      <c r="C524" s="34"/>
      <c r="D524" s="34"/>
      <c r="E524" s="38"/>
      <c r="F524" s="35" t="s">
        <v>38</v>
      </c>
      <c r="G524" s="50"/>
      <c r="H524" s="39">
        <v>3.6999999999999998E-2</v>
      </c>
      <c r="I524" s="51" t="str">
        <f t="shared" si="26"/>
        <v>Rg. nicht in EUR</v>
      </c>
      <c r="J524" s="37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7">
        <f t="shared" si="24"/>
        <v>0</v>
      </c>
      <c r="L524" s="37">
        <f t="shared" si="25"/>
        <v>0</v>
      </c>
    </row>
    <row r="525" spans="2:12" x14ac:dyDescent="0.3">
      <c r="B525" s="42"/>
      <c r="C525" s="34"/>
      <c r="D525" s="34"/>
      <c r="E525" s="38"/>
      <c r="F525" s="35" t="s">
        <v>38</v>
      </c>
      <c r="G525" s="50"/>
      <c r="H525" s="39">
        <v>3.6999999999999998E-2</v>
      </c>
      <c r="I525" s="51" t="str">
        <f t="shared" si="26"/>
        <v>Rg. nicht in EUR</v>
      </c>
      <c r="J525" s="37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7">
        <f t="shared" si="24"/>
        <v>0</v>
      </c>
      <c r="L525" s="37">
        <f t="shared" si="25"/>
        <v>0</v>
      </c>
    </row>
    <row r="526" spans="2:12" x14ac:dyDescent="0.3">
      <c r="B526" s="42"/>
      <c r="C526" s="34"/>
      <c r="D526" s="34"/>
      <c r="E526" s="38"/>
      <c r="F526" s="35" t="s">
        <v>38</v>
      </c>
      <c r="G526" s="50"/>
      <c r="H526" s="39">
        <v>3.6999999999999998E-2</v>
      </c>
      <c r="I526" s="51" t="str">
        <f t="shared" si="26"/>
        <v>Rg. nicht in EUR</v>
      </c>
      <c r="J526" s="37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7">
        <f t="shared" si="24"/>
        <v>0</v>
      </c>
      <c r="L526" s="37">
        <f t="shared" si="25"/>
        <v>0</v>
      </c>
    </row>
    <row r="527" spans="2:12" x14ac:dyDescent="0.3">
      <c r="B527" s="42"/>
      <c r="C527" s="34"/>
      <c r="D527" s="34"/>
      <c r="E527" s="38"/>
      <c r="F527" s="35" t="s">
        <v>38</v>
      </c>
      <c r="G527" s="50"/>
      <c r="H527" s="39">
        <v>3.6999999999999998E-2</v>
      </c>
      <c r="I527" s="51" t="str">
        <f t="shared" si="26"/>
        <v>Rg. nicht in EUR</v>
      </c>
      <c r="J527" s="37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7">
        <f t="shared" si="24"/>
        <v>0</v>
      </c>
      <c r="L527" s="37">
        <f t="shared" si="25"/>
        <v>0</v>
      </c>
    </row>
    <row r="528" spans="2:12" x14ac:dyDescent="0.3">
      <c r="B528" s="42"/>
      <c r="C528" s="34"/>
      <c r="D528" s="34"/>
      <c r="E528" s="38"/>
      <c r="F528" s="35" t="s">
        <v>38</v>
      </c>
      <c r="G528" s="50"/>
      <c r="H528" s="39">
        <v>3.6999999999999998E-2</v>
      </c>
      <c r="I528" s="51" t="str">
        <f t="shared" si="26"/>
        <v>Rg. nicht in EUR</v>
      </c>
      <c r="J528" s="37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7">
        <f t="shared" si="24"/>
        <v>0</v>
      </c>
      <c r="L528" s="37">
        <f t="shared" si="25"/>
        <v>0</v>
      </c>
    </row>
    <row r="529" spans="2:12" x14ac:dyDescent="0.3">
      <c r="B529" s="42"/>
      <c r="C529" s="34"/>
      <c r="D529" s="34"/>
      <c r="E529" s="38"/>
      <c r="F529" s="35" t="s">
        <v>38</v>
      </c>
      <c r="G529" s="50"/>
      <c r="H529" s="39">
        <v>3.6999999999999998E-2</v>
      </c>
      <c r="I529" s="51" t="str">
        <f t="shared" si="26"/>
        <v>Rg. nicht in EUR</v>
      </c>
      <c r="J529" s="37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7">
        <f t="shared" si="24"/>
        <v>0</v>
      </c>
      <c r="L529" s="37">
        <f t="shared" si="25"/>
        <v>0</v>
      </c>
    </row>
    <row r="530" spans="2:12" x14ac:dyDescent="0.3">
      <c r="B530" s="42"/>
      <c r="C530" s="34"/>
      <c r="D530" s="34"/>
      <c r="E530" s="38"/>
      <c r="F530" s="35" t="s">
        <v>38</v>
      </c>
      <c r="G530" s="50"/>
      <c r="H530" s="39">
        <v>3.6999999999999998E-2</v>
      </c>
      <c r="I530" s="51" t="str">
        <f t="shared" si="26"/>
        <v>Rg. nicht in EUR</v>
      </c>
      <c r="J530" s="37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7">
        <f t="shared" si="24"/>
        <v>0</v>
      </c>
      <c r="L530" s="37">
        <f t="shared" si="25"/>
        <v>0</v>
      </c>
    </row>
    <row r="531" spans="2:12" x14ac:dyDescent="0.3">
      <c r="B531" s="42"/>
      <c r="C531" s="34"/>
      <c r="D531" s="34"/>
      <c r="E531" s="38"/>
      <c r="F531" s="35" t="s">
        <v>38</v>
      </c>
      <c r="G531" s="50"/>
      <c r="H531" s="39">
        <v>3.6999999999999998E-2</v>
      </c>
      <c r="I531" s="51" t="str">
        <f t="shared" si="26"/>
        <v>Rg. nicht in EUR</v>
      </c>
      <c r="J531" s="37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7">
        <f t="shared" si="24"/>
        <v>0</v>
      </c>
      <c r="L531" s="37">
        <f t="shared" si="25"/>
        <v>0</v>
      </c>
    </row>
    <row r="532" spans="2:12" x14ac:dyDescent="0.3">
      <c r="B532" s="42"/>
      <c r="C532" s="34"/>
      <c r="D532" s="34"/>
      <c r="E532" s="38"/>
      <c r="F532" s="35" t="s">
        <v>38</v>
      </c>
      <c r="G532" s="50"/>
      <c r="H532" s="39">
        <v>3.6999999999999998E-2</v>
      </c>
      <c r="I532" s="51" t="str">
        <f t="shared" si="26"/>
        <v>Rg. nicht in EUR</v>
      </c>
      <c r="J532" s="37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7">
        <f t="shared" si="24"/>
        <v>0</v>
      </c>
      <c r="L532" s="37">
        <f t="shared" si="25"/>
        <v>0</v>
      </c>
    </row>
    <row r="533" spans="2:12" x14ac:dyDescent="0.3">
      <c r="B533" s="42"/>
      <c r="C533" s="34"/>
      <c r="D533" s="34"/>
      <c r="E533" s="38"/>
      <c r="F533" s="35" t="s">
        <v>38</v>
      </c>
      <c r="G533" s="50"/>
      <c r="H533" s="39">
        <v>3.6999999999999998E-2</v>
      </c>
      <c r="I533" s="51" t="str">
        <f t="shared" si="26"/>
        <v>Rg. nicht in EUR</v>
      </c>
      <c r="J533" s="37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7">
        <f t="shared" si="24"/>
        <v>0</v>
      </c>
      <c r="L533" s="37">
        <f t="shared" si="25"/>
        <v>0</v>
      </c>
    </row>
    <row r="534" spans="2:12" x14ac:dyDescent="0.3">
      <c r="B534" s="42"/>
      <c r="C534" s="34"/>
      <c r="D534" s="34"/>
      <c r="E534" s="38"/>
      <c r="F534" s="35" t="s">
        <v>38</v>
      </c>
      <c r="G534" s="50"/>
      <c r="H534" s="39">
        <v>3.6999999999999998E-2</v>
      </c>
      <c r="I534" s="51" t="str">
        <f t="shared" si="26"/>
        <v>Rg. nicht in EUR</v>
      </c>
      <c r="J534" s="37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7">
        <f t="shared" si="24"/>
        <v>0</v>
      </c>
      <c r="L534" s="37">
        <f t="shared" si="25"/>
        <v>0</v>
      </c>
    </row>
    <row r="535" spans="2:12" x14ac:dyDescent="0.3">
      <c r="B535" s="42"/>
      <c r="C535" s="34"/>
      <c r="D535" s="34"/>
      <c r="E535" s="38"/>
      <c r="F535" s="35" t="s">
        <v>38</v>
      </c>
      <c r="G535" s="50"/>
      <c r="H535" s="39">
        <v>3.6999999999999998E-2</v>
      </c>
      <c r="I535" s="51" t="str">
        <f t="shared" si="26"/>
        <v>Rg. nicht in EUR</v>
      </c>
      <c r="J535" s="37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7">
        <f t="shared" si="24"/>
        <v>0</v>
      </c>
      <c r="L535" s="37">
        <f t="shared" si="25"/>
        <v>0</v>
      </c>
    </row>
    <row r="536" spans="2:12" x14ac:dyDescent="0.3">
      <c r="B536" s="42"/>
      <c r="C536" s="34"/>
      <c r="D536" s="34"/>
      <c r="E536" s="38"/>
      <c r="F536" s="35" t="s">
        <v>38</v>
      </c>
      <c r="G536" s="50"/>
      <c r="H536" s="39">
        <v>3.6999999999999998E-2</v>
      </c>
      <c r="I536" s="51" t="str">
        <f t="shared" si="26"/>
        <v>Rg. nicht in EUR</v>
      </c>
      <c r="J536" s="37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7">
        <f t="shared" si="24"/>
        <v>0</v>
      </c>
      <c r="L536" s="37">
        <f t="shared" si="25"/>
        <v>0</v>
      </c>
    </row>
    <row r="537" spans="2:12" x14ac:dyDescent="0.3">
      <c r="B537" s="42"/>
      <c r="C537" s="34"/>
      <c r="D537" s="34"/>
      <c r="E537" s="38"/>
      <c r="F537" s="35" t="s">
        <v>38</v>
      </c>
      <c r="G537" s="50"/>
      <c r="H537" s="39">
        <v>3.6999999999999998E-2</v>
      </c>
      <c r="I537" s="51" t="str">
        <f t="shared" si="26"/>
        <v>Rg. nicht in EUR</v>
      </c>
      <c r="J537" s="37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7">
        <f t="shared" si="24"/>
        <v>0</v>
      </c>
      <c r="L537" s="37">
        <f t="shared" si="25"/>
        <v>0</v>
      </c>
    </row>
    <row r="538" spans="2:12" x14ac:dyDescent="0.3">
      <c r="B538" s="42"/>
      <c r="C538" s="34"/>
      <c r="D538" s="34"/>
      <c r="E538" s="38"/>
      <c r="F538" s="35" t="s">
        <v>38</v>
      </c>
      <c r="G538" s="50"/>
      <c r="H538" s="39">
        <v>3.6999999999999998E-2</v>
      </c>
      <c r="I538" s="51" t="str">
        <f t="shared" si="26"/>
        <v>Rg. nicht in EUR</v>
      </c>
      <c r="J538" s="37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7">
        <f t="shared" si="24"/>
        <v>0</v>
      </c>
      <c r="L538" s="37">
        <f t="shared" si="25"/>
        <v>0</v>
      </c>
    </row>
    <row r="539" spans="2:12" x14ac:dyDescent="0.3">
      <c r="B539" s="42"/>
      <c r="C539" s="34"/>
      <c r="D539" s="34"/>
      <c r="E539" s="38"/>
      <c r="F539" s="35" t="s">
        <v>38</v>
      </c>
      <c r="G539" s="50"/>
      <c r="H539" s="39">
        <v>3.6999999999999998E-2</v>
      </c>
      <c r="I539" s="51" t="str">
        <f t="shared" si="26"/>
        <v>Rg. nicht in EUR</v>
      </c>
      <c r="J539" s="37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7">
        <f t="shared" si="24"/>
        <v>0</v>
      </c>
      <c r="L539" s="37">
        <f t="shared" si="25"/>
        <v>0</v>
      </c>
    </row>
    <row r="540" spans="2:12" x14ac:dyDescent="0.3">
      <c r="B540" s="42"/>
      <c r="C540" s="34"/>
      <c r="D540" s="34"/>
      <c r="E540" s="38"/>
      <c r="F540" s="35" t="s">
        <v>38</v>
      </c>
      <c r="G540" s="50"/>
      <c r="H540" s="39">
        <v>3.6999999999999998E-2</v>
      </c>
      <c r="I540" s="51" t="str">
        <f t="shared" si="26"/>
        <v>Rg. nicht in EUR</v>
      </c>
      <c r="J540" s="37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7">
        <f t="shared" si="24"/>
        <v>0</v>
      </c>
      <c r="L540" s="37">
        <f t="shared" si="25"/>
        <v>0</v>
      </c>
    </row>
    <row r="541" spans="2:12" x14ac:dyDescent="0.3">
      <c r="B541" s="42"/>
      <c r="C541" s="34"/>
      <c r="D541" s="34"/>
      <c r="E541" s="38"/>
      <c r="F541" s="35" t="s">
        <v>38</v>
      </c>
      <c r="G541" s="50"/>
      <c r="H541" s="39">
        <v>3.6999999999999998E-2</v>
      </c>
      <c r="I541" s="51" t="str">
        <f t="shared" si="26"/>
        <v>Rg. nicht in EUR</v>
      </c>
      <c r="J541" s="37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7">
        <f t="shared" si="24"/>
        <v>0</v>
      </c>
      <c r="L541" s="37">
        <f t="shared" si="25"/>
        <v>0</v>
      </c>
    </row>
    <row r="542" spans="2:12" x14ac:dyDescent="0.3">
      <c r="B542" s="42"/>
      <c r="C542" s="34"/>
      <c r="D542" s="34"/>
      <c r="E542" s="38"/>
      <c r="F542" s="35" t="s">
        <v>38</v>
      </c>
      <c r="G542" s="50"/>
      <c r="H542" s="39">
        <v>3.6999999999999998E-2</v>
      </c>
      <c r="I542" s="51" t="str">
        <f t="shared" si="26"/>
        <v>Rg. nicht in EUR</v>
      </c>
      <c r="J542" s="37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7">
        <f t="shared" si="24"/>
        <v>0</v>
      </c>
      <c r="L542" s="37">
        <f t="shared" si="25"/>
        <v>0</v>
      </c>
    </row>
    <row r="543" spans="2:12" x14ac:dyDescent="0.3">
      <c r="B543" s="42"/>
      <c r="C543" s="34"/>
      <c r="D543" s="34"/>
      <c r="E543" s="38"/>
      <c r="F543" s="35" t="s">
        <v>38</v>
      </c>
      <c r="G543" s="50"/>
      <c r="H543" s="39">
        <v>3.6999999999999998E-2</v>
      </c>
      <c r="I543" s="51" t="str">
        <f t="shared" si="26"/>
        <v>Rg. nicht in EUR</v>
      </c>
      <c r="J543" s="37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7">
        <f t="shared" si="24"/>
        <v>0</v>
      </c>
      <c r="L543" s="37">
        <f t="shared" si="25"/>
        <v>0</v>
      </c>
    </row>
    <row r="544" spans="2:12" x14ac:dyDescent="0.3">
      <c r="B544" s="42"/>
      <c r="C544" s="34"/>
      <c r="D544" s="34"/>
      <c r="E544" s="38"/>
      <c r="F544" s="35" t="s">
        <v>38</v>
      </c>
      <c r="G544" s="50"/>
      <c r="H544" s="39">
        <v>3.6999999999999998E-2</v>
      </c>
      <c r="I544" s="51" t="str">
        <f t="shared" si="26"/>
        <v>Rg. nicht in EUR</v>
      </c>
      <c r="J544" s="37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7">
        <f t="shared" si="24"/>
        <v>0</v>
      </c>
      <c r="L544" s="37">
        <f t="shared" si="25"/>
        <v>0</v>
      </c>
    </row>
    <row r="545" spans="2:12" x14ac:dyDescent="0.3">
      <c r="B545" s="42"/>
      <c r="C545" s="34"/>
      <c r="D545" s="34"/>
      <c r="E545" s="38"/>
      <c r="F545" s="35" t="s">
        <v>38</v>
      </c>
      <c r="G545" s="50"/>
      <c r="H545" s="39">
        <v>3.6999999999999998E-2</v>
      </c>
      <c r="I545" s="51" t="str">
        <f t="shared" si="26"/>
        <v>Rg. nicht in EUR</v>
      </c>
      <c r="J545" s="37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7">
        <f t="shared" si="24"/>
        <v>0</v>
      </c>
      <c r="L545" s="37">
        <f t="shared" si="25"/>
        <v>0</v>
      </c>
    </row>
    <row r="546" spans="2:12" x14ac:dyDescent="0.3">
      <c r="B546" s="42"/>
      <c r="C546" s="34"/>
      <c r="D546" s="34"/>
      <c r="E546" s="38"/>
      <c r="F546" s="35" t="s">
        <v>38</v>
      </c>
      <c r="G546" s="50"/>
      <c r="H546" s="39">
        <v>3.6999999999999998E-2</v>
      </c>
      <c r="I546" s="51" t="str">
        <f t="shared" si="26"/>
        <v>Rg. nicht in EUR</v>
      </c>
      <c r="J546" s="37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7">
        <f t="shared" si="24"/>
        <v>0</v>
      </c>
      <c r="L546" s="37">
        <f t="shared" si="25"/>
        <v>0</v>
      </c>
    </row>
    <row r="547" spans="2:12" x14ac:dyDescent="0.3">
      <c r="B547" s="42"/>
      <c r="C547" s="34"/>
      <c r="D547" s="34"/>
      <c r="E547" s="38"/>
      <c r="F547" s="35" t="s">
        <v>38</v>
      </c>
      <c r="G547" s="50"/>
      <c r="H547" s="39">
        <v>3.6999999999999998E-2</v>
      </c>
      <c r="I547" s="51" t="str">
        <f t="shared" si="26"/>
        <v>Rg. nicht in EUR</v>
      </c>
      <c r="J547" s="37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7">
        <f t="shared" si="24"/>
        <v>0</v>
      </c>
      <c r="L547" s="37">
        <f t="shared" si="25"/>
        <v>0</v>
      </c>
    </row>
    <row r="548" spans="2:12" x14ac:dyDescent="0.3">
      <c r="B548" s="42"/>
      <c r="C548" s="34"/>
      <c r="D548" s="34"/>
      <c r="E548" s="38"/>
      <c r="F548" s="35" t="s">
        <v>38</v>
      </c>
      <c r="G548" s="50"/>
      <c r="H548" s="39">
        <v>3.6999999999999998E-2</v>
      </c>
      <c r="I548" s="51" t="str">
        <f t="shared" si="26"/>
        <v>Rg. nicht in EUR</v>
      </c>
      <c r="J548" s="37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7">
        <f t="shared" si="24"/>
        <v>0</v>
      </c>
      <c r="L548" s="37">
        <f t="shared" si="25"/>
        <v>0</v>
      </c>
    </row>
    <row r="549" spans="2:12" x14ac:dyDescent="0.3">
      <c r="B549" s="42"/>
      <c r="C549" s="34"/>
      <c r="D549" s="34"/>
      <c r="E549" s="38"/>
      <c r="F549" s="35" t="s">
        <v>38</v>
      </c>
      <c r="G549" s="50"/>
      <c r="H549" s="39">
        <v>3.6999999999999998E-2</v>
      </c>
      <c r="I549" s="51" t="str">
        <f t="shared" si="26"/>
        <v>Rg. nicht in EUR</v>
      </c>
      <c r="J549" s="37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7">
        <f t="shared" si="24"/>
        <v>0</v>
      </c>
      <c r="L549" s="37">
        <f t="shared" si="25"/>
        <v>0</v>
      </c>
    </row>
    <row r="550" spans="2:12" x14ac:dyDescent="0.3">
      <c r="B550" s="42"/>
      <c r="C550" s="34"/>
      <c r="D550" s="34"/>
      <c r="E550" s="38"/>
      <c r="F550" s="35" t="s">
        <v>38</v>
      </c>
      <c r="G550" s="50"/>
      <c r="H550" s="39">
        <v>3.6999999999999998E-2</v>
      </c>
      <c r="I550" s="51" t="str">
        <f t="shared" si="26"/>
        <v>Rg. nicht in EUR</v>
      </c>
      <c r="J550" s="37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7">
        <f t="shared" si="24"/>
        <v>0</v>
      </c>
      <c r="L550" s="37">
        <f t="shared" si="25"/>
        <v>0</v>
      </c>
    </row>
    <row r="551" spans="2:12" x14ac:dyDescent="0.3">
      <c r="B551" s="42"/>
      <c r="C551" s="34"/>
      <c r="D551" s="34"/>
      <c r="E551" s="38"/>
      <c r="F551" s="35" t="s">
        <v>38</v>
      </c>
      <c r="G551" s="50"/>
      <c r="H551" s="39">
        <v>3.6999999999999998E-2</v>
      </c>
      <c r="I551" s="51" t="str">
        <f t="shared" si="26"/>
        <v>Rg. nicht in EUR</v>
      </c>
      <c r="J551" s="37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7">
        <f t="shared" si="24"/>
        <v>0</v>
      </c>
      <c r="L551" s="37">
        <f t="shared" si="25"/>
        <v>0</v>
      </c>
    </row>
    <row r="552" spans="2:12" x14ac:dyDescent="0.3">
      <c r="B552" s="42"/>
      <c r="C552" s="34"/>
      <c r="D552" s="34"/>
      <c r="E552" s="38"/>
      <c r="F552" s="35" t="s">
        <v>38</v>
      </c>
      <c r="G552" s="50"/>
      <c r="H552" s="39">
        <v>3.6999999999999998E-2</v>
      </c>
      <c r="I552" s="51" t="str">
        <f t="shared" si="26"/>
        <v>Rg. nicht in EUR</v>
      </c>
      <c r="J552" s="37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7">
        <f t="shared" si="24"/>
        <v>0</v>
      </c>
      <c r="L552" s="37">
        <f t="shared" si="25"/>
        <v>0</v>
      </c>
    </row>
    <row r="553" spans="2:12" x14ac:dyDescent="0.3">
      <c r="B553" s="42"/>
      <c r="C553" s="34"/>
      <c r="D553" s="34"/>
      <c r="E553" s="38"/>
      <c r="F553" s="35" t="s">
        <v>38</v>
      </c>
      <c r="G553" s="50"/>
      <c r="H553" s="39">
        <v>3.6999999999999998E-2</v>
      </c>
      <c r="I553" s="51" t="str">
        <f t="shared" si="26"/>
        <v>Rg. nicht in EUR</v>
      </c>
      <c r="J553" s="37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7">
        <f t="shared" si="24"/>
        <v>0</v>
      </c>
      <c r="L553" s="37">
        <f t="shared" si="25"/>
        <v>0</v>
      </c>
    </row>
    <row r="554" spans="2:12" x14ac:dyDescent="0.3">
      <c r="B554" s="42"/>
      <c r="C554" s="34"/>
      <c r="D554" s="34"/>
      <c r="E554" s="38"/>
      <c r="F554" s="35" t="s">
        <v>38</v>
      </c>
      <c r="G554" s="50"/>
      <c r="H554" s="39">
        <v>3.6999999999999998E-2</v>
      </c>
      <c r="I554" s="51" t="str">
        <f t="shared" si="26"/>
        <v>Rg. nicht in EUR</v>
      </c>
      <c r="J554" s="37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7">
        <f t="shared" si="24"/>
        <v>0</v>
      </c>
      <c r="L554" s="37">
        <f t="shared" si="25"/>
        <v>0</v>
      </c>
    </row>
    <row r="555" spans="2:12" x14ac:dyDescent="0.3">
      <c r="B555" s="42"/>
      <c r="C555" s="34"/>
      <c r="D555" s="34"/>
      <c r="E555" s="38"/>
      <c r="F555" s="35" t="s">
        <v>38</v>
      </c>
      <c r="G555" s="50"/>
      <c r="H555" s="39">
        <v>3.6999999999999998E-2</v>
      </c>
      <c r="I555" s="51" t="str">
        <f t="shared" si="26"/>
        <v>Rg. nicht in EUR</v>
      </c>
      <c r="J555" s="37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7">
        <f t="shared" si="24"/>
        <v>0</v>
      </c>
      <c r="L555" s="37">
        <f t="shared" si="25"/>
        <v>0</v>
      </c>
    </row>
    <row r="556" spans="2:12" x14ac:dyDescent="0.3">
      <c r="B556" s="42"/>
      <c r="C556" s="34"/>
      <c r="D556" s="34"/>
      <c r="E556" s="38"/>
      <c r="F556" s="35" t="s">
        <v>38</v>
      </c>
      <c r="G556" s="50"/>
      <c r="H556" s="39">
        <v>3.6999999999999998E-2</v>
      </c>
      <c r="I556" s="51" t="str">
        <f t="shared" si="26"/>
        <v>Rg. nicht in EUR</v>
      </c>
      <c r="J556" s="37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7">
        <f t="shared" si="24"/>
        <v>0</v>
      </c>
      <c r="L556" s="37">
        <f t="shared" si="25"/>
        <v>0</v>
      </c>
    </row>
    <row r="557" spans="2:12" x14ac:dyDescent="0.3">
      <c r="B557" s="42"/>
      <c r="C557" s="34"/>
      <c r="D557" s="34"/>
      <c r="E557" s="38"/>
      <c r="F557" s="35" t="s">
        <v>38</v>
      </c>
      <c r="G557" s="50"/>
      <c r="H557" s="39">
        <v>3.6999999999999998E-2</v>
      </c>
      <c r="I557" s="51" t="str">
        <f t="shared" si="26"/>
        <v>Rg. nicht in EUR</v>
      </c>
      <c r="J557" s="37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7">
        <f t="shared" si="24"/>
        <v>0</v>
      </c>
      <c r="L557" s="37">
        <f t="shared" si="25"/>
        <v>0</v>
      </c>
    </row>
    <row r="558" spans="2:12" x14ac:dyDescent="0.3">
      <c r="B558" s="42"/>
      <c r="C558" s="34"/>
      <c r="D558" s="34"/>
      <c r="E558" s="38"/>
      <c r="F558" s="35" t="s">
        <v>38</v>
      </c>
      <c r="G558" s="50"/>
      <c r="H558" s="39">
        <v>3.6999999999999998E-2</v>
      </c>
      <c r="I558" s="51" t="str">
        <f t="shared" si="26"/>
        <v>Rg. nicht in EUR</v>
      </c>
      <c r="J558" s="37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7">
        <f t="shared" si="24"/>
        <v>0</v>
      </c>
      <c r="L558" s="37">
        <f t="shared" si="25"/>
        <v>0</v>
      </c>
    </row>
    <row r="559" spans="2:12" x14ac:dyDescent="0.3">
      <c r="B559" s="42"/>
      <c r="C559" s="34"/>
      <c r="D559" s="34"/>
      <c r="E559" s="38"/>
      <c r="F559" s="35" t="s">
        <v>38</v>
      </c>
      <c r="G559" s="50"/>
      <c r="H559" s="39">
        <v>3.6999999999999998E-2</v>
      </c>
      <c r="I559" s="51" t="str">
        <f t="shared" si="26"/>
        <v>Rg. nicht in EUR</v>
      </c>
      <c r="J559" s="37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7">
        <f t="shared" si="24"/>
        <v>0</v>
      </c>
      <c r="L559" s="37">
        <f t="shared" si="25"/>
        <v>0</v>
      </c>
    </row>
    <row r="560" spans="2:12" x14ac:dyDescent="0.3">
      <c r="B560" s="42"/>
      <c r="C560" s="34"/>
      <c r="D560" s="34"/>
      <c r="E560" s="38"/>
      <c r="F560" s="35" t="s">
        <v>38</v>
      </c>
      <c r="G560" s="50"/>
      <c r="H560" s="39">
        <v>3.6999999999999998E-2</v>
      </c>
      <c r="I560" s="51" t="str">
        <f t="shared" si="26"/>
        <v>Rg. nicht in EUR</v>
      </c>
      <c r="J560" s="37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7">
        <f t="shared" si="24"/>
        <v>0</v>
      </c>
      <c r="L560" s="37">
        <f t="shared" si="25"/>
        <v>0</v>
      </c>
    </row>
    <row r="561" spans="2:12" x14ac:dyDescent="0.3">
      <c r="B561" s="42"/>
      <c r="C561" s="34"/>
      <c r="D561" s="34"/>
      <c r="E561" s="38"/>
      <c r="F561" s="35" t="s">
        <v>38</v>
      </c>
      <c r="G561" s="50"/>
      <c r="H561" s="39">
        <v>3.6999999999999998E-2</v>
      </c>
      <c r="I561" s="51" t="str">
        <f t="shared" si="26"/>
        <v>Rg. nicht in EUR</v>
      </c>
      <c r="J561" s="37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7">
        <f t="shared" si="24"/>
        <v>0</v>
      </c>
      <c r="L561" s="37">
        <f t="shared" si="25"/>
        <v>0</v>
      </c>
    </row>
    <row r="562" spans="2:12" x14ac:dyDescent="0.3">
      <c r="B562" s="42"/>
      <c r="C562" s="34"/>
      <c r="D562" s="34"/>
      <c r="E562" s="38"/>
      <c r="F562" s="35" t="s">
        <v>38</v>
      </c>
      <c r="G562" s="50"/>
      <c r="H562" s="39">
        <v>3.6999999999999998E-2</v>
      </c>
      <c r="I562" s="51" t="str">
        <f t="shared" si="26"/>
        <v>Rg. nicht in EUR</v>
      </c>
      <c r="J562" s="37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7">
        <f t="shared" si="24"/>
        <v>0</v>
      </c>
      <c r="L562" s="37">
        <f t="shared" si="25"/>
        <v>0</v>
      </c>
    </row>
    <row r="563" spans="2:12" x14ac:dyDescent="0.3">
      <c r="B563" s="42"/>
      <c r="C563" s="34"/>
      <c r="D563" s="34"/>
      <c r="E563" s="38"/>
      <c r="F563" s="35" t="s">
        <v>38</v>
      </c>
      <c r="G563" s="50"/>
      <c r="H563" s="39">
        <v>3.6999999999999998E-2</v>
      </c>
      <c r="I563" s="51" t="str">
        <f t="shared" si="26"/>
        <v>Rg. nicht in EUR</v>
      </c>
      <c r="J563" s="37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7">
        <f t="shared" si="24"/>
        <v>0</v>
      </c>
      <c r="L563" s="37">
        <f t="shared" si="25"/>
        <v>0</v>
      </c>
    </row>
    <row r="564" spans="2:12" x14ac:dyDescent="0.3">
      <c r="B564" s="42"/>
      <c r="C564" s="34"/>
      <c r="D564" s="34"/>
      <c r="E564" s="38"/>
      <c r="F564" s="35" t="s">
        <v>38</v>
      </c>
      <c r="G564" s="50"/>
      <c r="H564" s="39">
        <v>3.6999999999999998E-2</v>
      </c>
      <c r="I564" s="51" t="str">
        <f t="shared" si="26"/>
        <v>Rg. nicht in EUR</v>
      </c>
      <c r="J564" s="37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7">
        <f t="shared" si="24"/>
        <v>0</v>
      </c>
      <c r="L564" s="37">
        <f t="shared" si="25"/>
        <v>0</v>
      </c>
    </row>
    <row r="565" spans="2:12" x14ac:dyDescent="0.3">
      <c r="B565" s="42"/>
      <c r="C565" s="34"/>
      <c r="D565" s="34"/>
      <c r="E565" s="38"/>
      <c r="F565" s="35" t="s">
        <v>38</v>
      </c>
      <c r="G565" s="50"/>
      <c r="H565" s="39">
        <v>3.6999999999999998E-2</v>
      </c>
      <c r="I565" s="51" t="str">
        <f t="shared" si="26"/>
        <v>Rg. nicht in EUR</v>
      </c>
      <c r="J565" s="37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7">
        <f t="shared" si="24"/>
        <v>0</v>
      </c>
      <c r="L565" s="37">
        <f t="shared" si="25"/>
        <v>0</v>
      </c>
    </row>
    <row r="566" spans="2:12" x14ac:dyDescent="0.3">
      <c r="B566" s="42"/>
      <c r="C566" s="34"/>
      <c r="D566" s="34"/>
      <c r="E566" s="38"/>
      <c r="F566" s="35" t="s">
        <v>38</v>
      </c>
      <c r="G566" s="50"/>
      <c r="H566" s="39">
        <v>3.6999999999999998E-2</v>
      </c>
      <c r="I566" s="51" t="str">
        <f t="shared" si="26"/>
        <v>Rg. nicht in EUR</v>
      </c>
      <c r="J566" s="37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7">
        <f t="shared" si="24"/>
        <v>0</v>
      </c>
      <c r="L566" s="37">
        <f t="shared" si="25"/>
        <v>0</v>
      </c>
    </row>
    <row r="567" spans="2:12" x14ac:dyDescent="0.3">
      <c r="B567" s="42"/>
      <c r="C567" s="34"/>
      <c r="D567" s="34"/>
      <c r="E567" s="38"/>
      <c r="F567" s="35" t="s">
        <v>38</v>
      </c>
      <c r="G567" s="50"/>
      <c r="H567" s="39">
        <v>3.6999999999999998E-2</v>
      </c>
      <c r="I567" s="51" t="str">
        <f t="shared" si="26"/>
        <v>Rg. nicht in EUR</v>
      </c>
      <c r="J567" s="37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7">
        <f t="shared" si="24"/>
        <v>0</v>
      </c>
      <c r="L567" s="37">
        <f t="shared" si="25"/>
        <v>0</v>
      </c>
    </row>
    <row r="568" spans="2:12" x14ac:dyDescent="0.3">
      <c r="B568" s="42"/>
      <c r="C568" s="34"/>
      <c r="D568" s="34"/>
      <c r="E568" s="38"/>
      <c r="F568" s="35" t="s">
        <v>38</v>
      </c>
      <c r="G568" s="50"/>
      <c r="H568" s="39">
        <v>3.6999999999999998E-2</v>
      </c>
      <c r="I568" s="51" t="str">
        <f t="shared" si="26"/>
        <v>Rg. nicht in EUR</v>
      </c>
      <c r="J568" s="37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7">
        <f t="shared" si="24"/>
        <v>0</v>
      </c>
      <c r="L568" s="37">
        <f t="shared" si="25"/>
        <v>0</v>
      </c>
    </row>
    <row r="569" spans="2:12" x14ac:dyDescent="0.3">
      <c r="B569" s="42"/>
      <c r="C569" s="34"/>
      <c r="D569" s="34"/>
      <c r="E569" s="38"/>
      <c r="F569" s="35" t="s">
        <v>38</v>
      </c>
      <c r="G569" s="50"/>
      <c r="H569" s="39">
        <v>3.6999999999999998E-2</v>
      </c>
      <c r="I569" s="51" t="str">
        <f t="shared" si="26"/>
        <v>Rg. nicht in EUR</v>
      </c>
      <c r="J569" s="37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7">
        <f t="shared" si="24"/>
        <v>0</v>
      </c>
      <c r="L569" s="37">
        <f t="shared" si="25"/>
        <v>0</v>
      </c>
    </row>
    <row r="570" spans="2:12" x14ac:dyDescent="0.3">
      <c r="B570" s="42"/>
      <c r="C570" s="34"/>
      <c r="D570" s="34"/>
      <c r="E570" s="38"/>
      <c r="F570" s="35" t="s">
        <v>38</v>
      </c>
      <c r="G570" s="50"/>
      <c r="H570" s="39">
        <v>3.6999999999999998E-2</v>
      </c>
      <c r="I570" s="51" t="str">
        <f t="shared" si="26"/>
        <v>Rg. nicht in EUR</v>
      </c>
      <c r="J570" s="37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7">
        <f t="shared" si="24"/>
        <v>0</v>
      </c>
      <c r="L570" s="37">
        <f t="shared" si="25"/>
        <v>0</v>
      </c>
    </row>
    <row r="571" spans="2:12" x14ac:dyDescent="0.3">
      <c r="B571" s="42"/>
      <c r="C571" s="34"/>
      <c r="D571" s="34"/>
      <c r="E571" s="38"/>
      <c r="F571" s="35" t="s">
        <v>38</v>
      </c>
      <c r="G571" s="50"/>
      <c r="H571" s="39">
        <v>3.6999999999999998E-2</v>
      </c>
      <c r="I571" s="51" t="str">
        <f t="shared" si="26"/>
        <v>Rg. nicht in EUR</v>
      </c>
      <c r="J571" s="37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7">
        <f t="shared" si="24"/>
        <v>0</v>
      </c>
      <c r="L571" s="37">
        <f t="shared" si="25"/>
        <v>0</v>
      </c>
    </row>
    <row r="572" spans="2:12" x14ac:dyDescent="0.3">
      <c r="B572" s="42"/>
      <c r="C572" s="34"/>
      <c r="D572" s="34"/>
      <c r="E572" s="38"/>
      <c r="F572" s="35" t="s">
        <v>38</v>
      </c>
      <c r="G572" s="50"/>
      <c r="H572" s="39">
        <v>3.6999999999999998E-2</v>
      </c>
      <c r="I572" s="51" t="str">
        <f t="shared" si="26"/>
        <v>Rg. nicht in EUR</v>
      </c>
      <c r="J572" s="37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7">
        <f t="shared" si="24"/>
        <v>0</v>
      </c>
      <c r="L572" s="37">
        <f t="shared" si="25"/>
        <v>0</v>
      </c>
    </row>
    <row r="573" spans="2:12" x14ac:dyDescent="0.3">
      <c r="B573" s="42"/>
      <c r="C573" s="34"/>
      <c r="D573" s="34"/>
      <c r="E573" s="38"/>
      <c r="F573" s="35" t="s">
        <v>38</v>
      </c>
      <c r="G573" s="50"/>
      <c r="H573" s="39">
        <v>3.6999999999999998E-2</v>
      </c>
      <c r="I573" s="51" t="str">
        <f t="shared" si="26"/>
        <v>Rg. nicht in EUR</v>
      </c>
      <c r="J573" s="37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7">
        <f t="shared" si="24"/>
        <v>0</v>
      </c>
      <c r="L573" s="37">
        <f t="shared" si="25"/>
        <v>0</v>
      </c>
    </row>
    <row r="574" spans="2:12" x14ac:dyDescent="0.3">
      <c r="B574" s="42"/>
      <c r="C574" s="34"/>
      <c r="D574" s="34"/>
      <c r="E574" s="38"/>
      <c r="F574" s="35" t="s">
        <v>38</v>
      </c>
      <c r="G574" s="50"/>
      <c r="H574" s="39">
        <v>3.6999999999999998E-2</v>
      </c>
      <c r="I574" s="51" t="str">
        <f t="shared" si="26"/>
        <v>Rg. nicht in EUR</v>
      </c>
      <c r="J574" s="37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7">
        <f t="shared" si="24"/>
        <v>0</v>
      </c>
      <c r="L574" s="37">
        <f t="shared" si="25"/>
        <v>0</v>
      </c>
    </row>
    <row r="575" spans="2:12" x14ac:dyDescent="0.3">
      <c r="B575" s="42"/>
      <c r="C575" s="34"/>
      <c r="D575" s="34"/>
      <c r="E575" s="38"/>
      <c r="F575" s="35" t="s">
        <v>38</v>
      </c>
      <c r="G575" s="50"/>
      <c r="H575" s="39">
        <v>3.6999999999999998E-2</v>
      </c>
      <c r="I575" s="51" t="str">
        <f t="shared" si="26"/>
        <v>Rg. nicht in EUR</v>
      </c>
      <c r="J575" s="37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7">
        <f t="shared" si="24"/>
        <v>0</v>
      </c>
      <c r="L575" s="37">
        <f t="shared" si="25"/>
        <v>0</v>
      </c>
    </row>
    <row r="576" spans="2:12" x14ac:dyDescent="0.3">
      <c r="B576" s="42"/>
      <c r="C576" s="34"/>
      <c r="D576" s="34"/>
      <c r="E576" s="38"/>
      <c r="F576" s="35" t="s">
        <v>38</v>
      </c>
      <c r="G576" s="50"/>
      <c r="H576" s="39">
        <v>3.6999999999999998E-2</v>
      </c>
      <c r="I576" s="51" t="str">
        <f t="shared" si="26"/>
        <v>Rg. nicht in EUR</v>
      </c>
      <c r="J576" s="37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7">
        <f t="shared" si="24"/>
        <v>0</v>
      </c>
      <c r="L576" s="37">
        <f t="shared" si="25"/>
        <v>0</v>
      </c>
    </row>
    <row r="577" spans="2:12" x14ac:dyDescent="0.3">
      <c r="B577" s="42"/>
      <c r="C577" s="34"/>
      <c r="D577" s="34"/>
      <c r="E577" s="38"/>
      <c r="F577" s="35" t="s">
        <v>38</v>
      </c>
      <c r="G577" s="50"/>
      <c r="H577" s="39">
        <v>3.6999999999999998E-2</v>
      </c>
      <c r="I577" s="51" t="str">
        <f t="shared" si="26"/>
        <v>Rg. nicht in EUR</v>
      </c>
      <c r="J577" s="37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7">
        <f t="shared" si="24"/>
        <v>0</v>
      </c>
      <c r="L577" s="37">
        <f t="shared" si="25"/>
        <v>0</v>
      </c>
    </row>
    <row r="578" spans="2:12" x14ac:dyDescent="0.3">
      <c r="B578" s="42"/>
      <c r="C578" s="34"/>
      <c r="D578" s="34"/>
      <c r="E578" s="38"/>
      <c r="F578" s="35" t="s">
        <v>38</v>
      </c>
      <c r="G578" s="50"/>
      <c r="H578" s="39">
        <v>3.6999999999999998E-2</v>
      </c>
      <c r="I578" s="51" t="str">
        <f t="shared" si="26"/>
        <v>Rg. nicht in EUR</v>
      </c>
      <c r="J578" s="37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7">
        <f t="shared" si="24"/>
        <v>0</v>
      </c>
      <c r="L578" s="37">
        <f t="shared" si="25"/>
        <v>0</v>
      </c>
    </row>
    <row r="579" spans="2:12" x14ac:dyDescent="0.3">
      <c r="B579" s="42"/>
      <c r="C579" s="34"/>
      <c r="D579" s="34"/>
      <c r="E579" s="38"/>
      <c r="F579" s="35" t="s">
        <v>38</v>
      </c>
      <c r="G579" s="50"/>
      <c r="H579" s="39">
        <v>3.6999999999999998E-2</v>
      </c>
      <c r="I579" s="51" t="str">
        <f t="shared" si="26"/>
        <v>Rg. nicht in EUR</v>
      </c>
      <c r="J579" s="37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7">
        <f t="shared" si="24"/>
        <v>0</v>
      </c>
      <c r="L579" s="37">
        <f t="shared" si="25"/>
        <v>0</v>
      </c>
    </row>
    <row r="580" spans="2:12" x14ac:dyDescent="0.3">
      <c r="B580" s="42"/>
      <c r="C580" s="34"/>
      <c r="D580" s="34"/>
      <c r="E580" s="38"/>
      <c r="F580" s="35" t="s">
        <v>38</v>
      </c>
      <c r="G580" s="50"/>
      <c r="H580" s="39">
        <v>3.6999999999999998E-2</v>
      </c>
      <c r="I580" s="51" t="str">
        <f t="shared" si="26"/>
        <v>Rg. nicht in EUR</v>
      </c>
      <c r="J580" s="37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7">
        <f t="shared" si="24"/>
        <v>0</v>
      </c>
      <c r="L580" s="37">
        <f t="shared" si="25"/>
        <v>0</v>
      </c>
    </row>
    <row r="581" spans="2:12" x14ac:dyDescent="0.3">
      <c r="B581" s="42"/>
      <c r="C581" s="34"/>
      <c r="D581" s="34"/>
      <c r="E581" s="38"/>
      <c r="F581" s="35" t="s">
        <v>38</v>
      </c>
      <c r="G581" s="50"/>
      <c r="H581" s="39">
        <v>3.6999999999999998E-2</v>
      </c>
      <c r="I581" s="51" t="str">
        <f t="shared" si="26"/>
        <v>Rg. nicht in EUR</v>
      </c>
      <c r="J581" s="37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7">
        <f t="shared" si="24"/>
        <v>0</v>
      </c>
      <c r="L581" s="37">
        <f t="shared" si="25"/>
        <v>0</v>
      </c>
    </row>
    <row r="582" spans="2:12" x14ac:dyDescent="0.3">
      <c r="B582" s="42"/>
      <c r="C582" s="34"/>
      <c r="D582" s="34"/>
      <c r="E582" s="38"/>
      <c r="F582" s="35" t="s">
        <v>38</v>
      </c>
      <c r="G582" s="50"/>
      <c r="H582" s="39">
        <v>3.6999999999999998E-2</v>
      </c>
      <c r="I582" s="51" t="str">
        <f t="shared" si="26"/>
        <v>Rg. nicht in EUR</v>
      </c>
      <c r="J582" s="37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7">
        <f t="shared" si="24"/>
        <v>0</v>
      </c>
      <c r="L582" s="37">
        <f t="shared" si="25"/>
        <v>0</v>
      </c>
    </row>
    <row r="583" spans="2:12" x14ac:dyDescent="0.3">
      <c r="B583" s="42"/>
      <c r="C583" s="34"/>
      <c r="D583" s="34"/>
      <c r="E583" s="38"/>
      <c r="F583" s="35" t="s">
        <v>38</v>
      </c>
      <c r="G583" s="50"/>
      <c r="H583" s="39">
        <v>3.6999999999999998E-2</v>
      </c>
      <c r="I583" s="51" t="str">
        <f t="shared" si="26"/>
        <v>Rg. nicht in EUR</v>
      </c>
      <c r="J583" s="37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7">
        <f t="shared" si="24"/>
        <v>0</v>
      </c>
      <c r="L583" s="37">
        <f t="shared" si="25"/>
        <v>0</v>
      </c>
    </row>
    <row r="584" spans="2:12" x14ac:dyDescent="0.3">
      <c r="B584" s="42"/>
      <c r="C584" s="34"/>
      <c r="D584" s="34"/>
      <c r="E584" s="38"/>
      <c r="F584" s="35" t="s">
        <v>38</v>
      </c>
      <c r="G584" s="50"/>
      <c r="H584" s="39">
        <v>3.6999999999999998E-2</v>
      </c>
      <c r="I584" s="51" t="str">
        <f t="shared" si="26"/>
        <v>Rg. nicht in EUR</v>
      </c>
      <c r="J584" s="37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7">
        <f t="shared" si="24"/>
        <v>0</v>
      </c>
      <c r="L584" s="37">
        <f t="shared" si="25"/>
        <v>0</v>
      </c>
    </row>
    <row r="585" spans="2:12" x14ac:dyDescent="0.3">
      <c r="B585" s="42"/>
      <c r="C585" s="34"/>
      <c r="D585" s="34"/>
      <c r="E585" s="38"/>
      <c r="F585" s="35" t="s">
        <v>38</v>
      </c>
      <c r="G585" s="50"/>
      <c r="H585" s="39">
        <v>3.6999999999999998E-2</v>
      </c>
      <c r="I585" s="51" t="str">
        <f t="shared" si="26"/>
        <v>Rg. nicht in EUR</v>
      </c>
      <c r="J585" s="37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7">
        <f t="shared" si="24"/>
        <v>0</v>
      </c>
      <c r="L585" s="37">
        <f t="shared" si="25"/>
        <v>0</v>
      </c>
    </row>
    <row r="586" spans="2:12" x14ac:dyDescent="0.3">
      <c r="B586" s="42"/>
      <c r="C586" s="34"/>
      <c r="D586" s="34"/>
      <c r="E586" s="38"/>
      <c r="F586" s="35" t="s">
        <v>38</v>
      </c>
      <c r="G586" s="50"/>
      <c r="H586" s="39">
        <v>3.6999999999999998E-2</v>
      </c>
      <c r="I586" s="51" t="str">
        <f t="shared" si="26"/>
        <v>Rg. nicht in EUR</v>
      </c>
      <c r="J586" s="37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7">
        <f t="shared" ref="K586:K649" si="27">H586*J586</f>
        <v>0</v>
      </c>
      <c r="L586" s="37">
        <f t="shared" ref="L586:L649" si="28">J586+K586</f>
        <v>0</v>
      </c>
    </row>
    <row r="587" spans="2:12" x14ac:dyDescent="0.3">
      <c r="B587" s="42"/>
      <c r="C587" s="34"/>
      <c r="D587" s="34"/>
      <c r="E587" s="38"/>
      <c r="F587" s="35" t="s">
        <v>38</v>
      </c>
      <c r="G587" s="50"/>
      <c r="H587" s="39">
        <v>3.6999999999999998E-2</v>
      </c>
      <c r="I587" s="51" t="str">
        <f t="shared" ref="I587:I650" si="29">IF(F587="EUR",G587*H587,"Rg. nicht in EUR")</f>
        <v>Rg. nicht in EUR</v>
      </c>
      <c r="J587" s="37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7">
        <f t="shared" si="27"/>
        <v>0</v>
      </c>
      <c r="L587" s="37">
        <f t="shared" si="28"/>
        <v>0</v>
      </c>
    </row>
    <row r="588" spans="2:12" x14ac:dyDescent="0.3">
      <c r="B588" s="42"/>
      <c r="C588" s="34"/>
      <c r="D588" s="34"/>
      <c r="E588" s="38"/>
      <c r="F588" s="35" t="s">
        <v>38</v>
      </c>
      <c r="G588" s="50"/>
      <c r="H588" s="39">
        <v>3.6999999999999998E-2</v>
      </c>
      <c r="I588" s="51" t="str">
        <f t="shared" si="29"/>
        <v>Rg. nicht in EUR</v>
      </c>
      <c r="J588" s="37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7">
        <f t="shared" si="27"/>
        <v>0</v>
      </c>
      <c r="L588" s="37">
        <f t="shared" si="28"/>
        <v>0</v>
      </c>
    </row>
    <row r="589" spans="2:12" x14ac:dyDescent="0.3">
      <c r="B589" s="42"/>
      <c r="C589" s="34"/>
      <c r="D589" s="34"/>
      <c r="E589" s="38"/>
      <c r="F589" s="35" t="s">
        <v>38</v>
      </c>
      <c r="G589" s="50"/>
      <c r="H589" s="39">
        <v>3.6999999999999998E-2</v>
      </c>
      <c r="I589" s="51" t="str">
        <f t="shared" si="29"/>
        <v>Rg. nicht in EUR</v>
      </c>
      <c r="J589" s="37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7">
        <f t="shared" si="27"/>
        <v>0</v>
      </c>
      <c r="L589" s="37">
        <f t="shared" si="28"/>
        <v>0</v>
      </c>
    </row>
    <row r="590" spans="2:12" x14ac:dyDescent="0.3">
      <c r="B590" s="42"/>
      <c r="C590" s="34"/>
      <c r="D590" s="34"/>
      <c r="E590" s="38"/>
      <c r="F590" s="35" t="s">
        <v>38</v>
      </c>
      <c r="G590" s="50"/>
      <c r="H590" s="39">
        <v>3.6999999999999998E-2</v>
      </c>
      <c r="I590" s="51" t="str">
        <f t="shared" si="29"/>
        <v>Rg. nicht in EUR</v>
      </c>
      <c r="J590" s="37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7">
        <f t="shared" si="27"/>
        <v>0</v>
      </c>
      <c r="L590" s="37">
        <f t="shared" si="28"/>
        <v>0</v>
      </c>
    </row>
    <row r="591" spans="2:12" x14ac:dyDescent="0.3">
      <c r="B591" s="42"/>
      <c r="C591" s="34"/>
      <c r="D591" s="34"/>
      <c r="E591" s="38"/>
      <c r="F591" s="35" t="s">
        <v>38</v>
      </c>
      <c r="G591" s="50"/>
      <c r="H591" s="39">
        <v>3.6999999999999998E-2</v>
      </c>
      <c r="I591" s="51" t="str">
        <f t="shared" si="29"/>
        <v>Rg. nicht in EUR</v>
      </c>
      <c r="J591" s="37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7">
        <f t="shared" si="27"/>
        <v>0</v>
      </c>
      <c r="L591" s="37">
        <f t="shared" si="28"/>
        <v>0</v>
      </c>
    </row>
    <row r="592" spans="2:12" x14ac:dyDescent="0.3">
      <c r="B592" s="42"/>
      <c r="C592" s="34"/>
      <c r="D592" s="34"/>
      <c r="E592" s="38"/>
      <c r="F592" s="35" t="s">
        <v>38</v>
      </c>
      <c r="G592" s="50"/>
      <c r="H592" s="39">
        <v>3.6999999999999998E-2</v>
      </c>
      <c r="I592" s="51" t="str">
        <f t="shared" si="29"/>
        <v>Rg. nicht in EUR</v>
      </c>
      <c r="J592" s="37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7">
        <f t="shared" si="27"/>
        <v>0</v>
      </c>
      <c r="L592" s="37">
        <f t="shared" si="28"/>
        <v>0</v>
      </c>
    </row>
    <row r="593" spans="2:12" x14ac:dyDescent="0.3">
      <c r="B593" s="42"/>
      <c r="C593" s="34"/>
      <c r="D593" s="34"/>
      <c r="E593" s="38"/>
      <c r="F593" s="35" t="s">
        <v>38</v>
      </c>
      <c r="G593" s="50"/>
      <c r="H593" s="39">
        <v>3.6999999999999998E-2</v>
      </c>
      <c r="I593" s="51" t="str">
        <f t="shared" si="29"/>
        <v>Rg. nicht in EUR</v>
      </c>
      <c r="J593" s="37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7">
        <f t="shared" si="27"/>
        <v>0</v>
      </c>
      <c r="L593" s="37">
        <f t="shared" si="28"/>
        <v>0</v>
      </c>
    </row>
    <row r="594" spans="2:12" x14ac:dyDescent="0.3">
      <c r="B594" s="42"/>
      <c r="C594" s="34"/>
      <c r="D594" s="34"/>
      <c r="E594" s="38"/>
      <c r="F594" s="35" t="s">
        <v>38</v>
      </c>
      <c r="G594" s="50"/>
      <c r="H594" s="39">
        <v>3.6999999999999998E-2</v>
      </c>
      <c r="I594" s="51" t="str">
        <f t="shared" si="29"/>
        <v>Rg. nicht in EUR</v>
      </c>
      <c r="J594" s="37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7">
        <f t="shared" si="27"/>
        <v>0</v>
      </c>
      <c r="L594" s="37">
        <f t="shared" si="28"/>
        <v>0</v>
      </c>
    </row>
    <row r="595" spans="2:12" x14ac:dyDescent="0.3">
      <c r="B595" s="42"/>
      <c r="C595" s="34"/>
      <c r="D595" s="34"/>
      <c r="E595" s="38"/>
      <c r="F595" s="35" t="s">
        <v>38</v>
      </c>
      <c r="G595" s="50"/>
      <c r="H595" s="39">
        <v>3.6999999999999998E-2</v>
      </c>
      <c r="I595" s="51" t="str">
        <f t="shared" si="29"/>
        <v>Rg. nicht in EUR</v>
      </c>
      <c r="J595" s="37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7">
        <f t="shared" si="27"/>
        <v>0</v>
      </c>
      <c r="L595" s="37">
        <f t="shared" si="28"/>
        <v>0</v>
      </c>
    </row>
    <row r="596" spans="2:12" x14ac:dyDescent="0.3">
      <c r="B596" s="42"/>
      <c r="C596" s="34"/>
      <c r="D596" s="34"/>
      <c r="E596" s="38"/>
      <c r="F596" s="35" t="s">
        <v>38</v>
      </c>
      <c r="G596" s="50"/>
      <c r="H596" s="39">
        <v>3.6999999999999998E-2</v>
      </c>
      <c r="I596" s="51" t="str">
        <f t="shared" si="29"/>
        <v>Rg. nicht in EUR</v>
      </c>
      <c r="J596" s="37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7">
        <f t="shared" si="27"/>
        <v>0</v>
      </c>
      <c r="L596" s="37">
        <f t="shared" si="28"/>
        <v>0</v>
      </c>
    </row>
    <row r="597" spans="2:12" x14ac:dyDescent="0.3">
      <c r="B597" s="42"/>
      <c r="C597" s="34"/>
      <c r="D597" s="34"/>
      <c r="E597" s="38"/>
      <c r="F597" s="35" t="s">
        <v>38</v>
      </c>
      <c r="G597" s="50"/>
      <c r="H597" s="39">
        <v>3.6999999999999998E-2</v>
      </c>
      <c r="I597" s="51" t="str">
        <f t="shared" si="29"/>
        <v>Rg. nicht in EUR</v>
      </c>
      <c r="J597" s="37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7">
        <f t="shared" si="27"/>
        <v>0</v>
      </c>
      <c r="L597" s="37">
        <f t="shared" si="28"/>
        <v>0</v>
      </c>
    </row>
    <row r="598" spans="2:12" x14ac:dyDescent="0.3">
      <c r="B598" s="42"/>
      <c r="C598" s="34"/>
      <c r="D598" s="34"/>
      <c r="E598" s="38"/>
      <c r="F598" s="35" t="s">
        <v>38</v>
      </c>
      <c r="G598" s="50"/>
      <c r="H598" s="39">
        <v>3.6999999999999998E-2</v>
      </c>
      <c r="I598" s="51" t="str">
        <f t="shared" si="29"/>
        <v>Rg. nicht in EUR</v>
      </c>
      <c r="J598" s="37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7">
        <f t="shared" si="27"/>
        <v>0</v>
      </c>
      <c r="L598" s="37">
        <f t="shared" si="28"/>
        <v>0</v>
      </c>
    </row>
    <row r="599" spans="2:12" x14ac:dyDescent="0.3">
      <c r="B599" s="42"/>
      <c r="C599" s="34"/>
      <c r="D599" s="34"/>
      <c r="E599" s="38"/>
      <c r="F599" s="35" t="s">
        <v>38</v>
      </c>
      <c r="G599" s="50"/>
      <c r="H599" s="39">
        <v>3.6999999999999998E-2</v>
      </c>
      <c r="I599" s="51" t="str">
        <f t="shared" si="29"/>
        <v>Rg. nicht in EUR</v>
      </c>
      <c r="J599" s="37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7">
        <f t="shared" si="27"/>
        <v>0</v>
      </c>
      <c r="L599" s="37">
        <f t="shared" si="28"/>
        <v>0</v>
      </c>
    </row>
    <row r="600" spans="2:12" x14ac:dyDescent="0.3">
      <c r="B600" s="42"/>
      <c r="C600" s="34"/>
      <c r="D600" s="34"/>
      <c r="E600" s="38"/>
      <c r="F600" s="35" t="s">
        <v>38</v>
      </c>
      <c r="G600" s="50"/>
      <c r="H600" s="39">
        <v>3.6999999999999998E-2</v>
      </c>
      <c r="I600" s="51" t="str">
        <f t="shared" si="29"/>
        <v>Rg. nicht in EUR</v>
      </c>
      <c r="J600" s="37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7">
        <f t="shared" si="27"/>
        <v>0</v>
      </c>
      <c r="L600" s="37">
        <f t="shared" si="28"/>
        <v>0</v>
      </c>
    </row>
    <row r="601" spans="2:12" x14ac:dyDescent="0.3">
      <c r="B601" s="42"/>
      <c r="C601" s="34"/>
      <c r="D601" s="34"/>
      <c r="E601" s="38"/>
      <c r="F601" s="35" t="s">
        <v>38</v>
      </c>
      <c r="G601" s="50"/>
      <c r="H601" s="39">
        <v>3.6999999999999998E-2</v>
      </c>
      <c r="I601" s="51" t="str">
        <f t="shared" si="29"/>
        <v>Rg. nicht in EUR</v>
      </c>
      <c r="J601" s="37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7">
        <f t="shared" si="27"/>
        <v>0</v>
      </c>
      <c r="L601" s="37">
        <f t="shared" si="28"/>
        <v>0</v>
      </c>
    </row>
    <row r="602" spans="2:12" x14ac:dyDescent="0.3">
      <c r="B602" s="42"/>
      <c r="C602" s="34"/>
      <c r="D602" s="34"/>
      <c r="E602" s="38"/>
      <c r="F602" s="35" t="s">
        <v>38</v>
      </c>
      <c r="G602" s="50"/>
      <c r="H602" s="39">
        <v>3.6999999999999998E-2</v>
      </c>
      <c r="I602" s="51" t="str">
        <f t="shared" si="29"/>
        <v>Rg. nicht in EUR</v>
      </c>
      <c r="J602" s="37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7">
        <f t="shared" si="27"/>
        <v>0</v>
      </c>
      <c r="L602" s="37">
        <f t="shared" si="28"/>
        <v>0</v>
      </c>
    </row>
    <row r="603" spans="2:12" x14ac:dyDescent="0.3">
      <c r="B603" s="42"/>
      <c r="C603" s="34"/>
      <c r="D603" s="34"/>
      <c r="E603" s="38"/>
      <c r="F603" s="35" t="s">
        <v>38</v>
      </c>
      <c r="G603" s="50"/>
      <c r="H603" s="39">
        <v>3.6999999999999998E-2</v>
      </c>
      <c r="I603" s="51" t="str">
        <f t="shared" si="29"/>
        <v>Rg. nicht in EUR</v>
      </c>
      <c r="J603" s="37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7">
        <f t="shared" si="27"/>
        <v>0</v>
      </c>
      <c r="L603" s="37">
        <f t="shared" si="28"/>
        <v>0</v>
      </c>
    </row>
    <row r="604" spans="2:12" x14ac:dyDescent="0.3">
      <c r="B604" s="42"/>
      <c r="C604" s="34"/>
      <c r="D604" s="34"/>
      <c r="E604" s="38"/>
      <c r="F604" s="35" t="s">
        <v>38</v>
      </c>
      <c r="G604" s="50"/>
      <c r="H604" s="39">
        <v>3.6999999999999998E-2</v>
      </c>
      <c r="I604" s="51" t="str">
        <f t="shared" si="29"/>
        <v>Rg. nicht in EUR</v>
      </c>
      <c r="J604" s="37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7">
        <f t="shared" si="27"/>
        <v>0</v>
      </c>
      <c r="L604" s="37">
        <f t="shared" si="28"/>
        <v>0</v>
      </c>
    </row>
    <row r="605" spans="2:12" x14ac:dyDescent="0.3">
      <c r="B605" s="42"/>
      <c r="C605" s="34"/>
      <c r="D605" s="34"/>
      <c r="E605" s="38"/>
      <c r="F605" s="35" t="s">
        <v>38</v>
      </c>
      <c r="G605" s="50"/>
      <c r="H605" s="39">
        <v>3.6999999999999998E-2</v>
      </c>
      <c r="I605" s="51" t="str">
        <f t="shared" si="29"/>
        <v>Rg. nicht in EUR</v>
      </c>
      <c r="J605" s="37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7">
        <f t="shared" si="27"/>
        <v>0</v>
      </c>
      <c r="L605" s="37">
        <f t="shared" si="28"/>
        <v>0</v>
      </c>
    </row>
    <row r="606" spans="2:12" x14ac:dyDescent="0.3">
      <c r="B606" s="42"/>
      <c r="C606" s="34"/>
      <c r="D606" s="34"/>
      <c r="E606" s="38"/>
      <c r="F606" s="35" t="s">
        <v>38</v>
      </c>
      <c r="G606" s="50"/>
      <c r="H606" s="39">
        <v>3.6999999999999998E-2</v>
      </c>
      <c r="I606" s="51" t="str">
        <f t="shared" si="29"/>
        <v>Rg. nicht in EUR</v>
      </c>
      <c r="J606" s="37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7">
        <f t="shared" si="27"/>
        <v>0</v>
      </c>
      <c r="L606" s="37">
        <f t="shared" si="28"/>
        <v>0</v>
      </c>
    </row>
    <row r="607" spans="2:12" x14ac:dyDescent="0.3">
      <c r="B607" s="42"/>
      <c r="C607" s="34"/>
      <c r="D607" s="34"/>
      <c r="E607" s="38"/>
      <c r="F607" s="35" t="s">
        <v>38</v>
      </c>
      <c r="G607" s="50"/>
      <c r="H607" s="39">
        <v>3.6999999999999998E-2</v>
      </c>
      <c r="I607" s="51" t="str">
        <f t="shared" si="29"/>
        <v>Rg. nicht in EUR</v>
      </c>
      <c r="J607" s="37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7">
        <f t="shared" si="27"/>
        <v>0</v>
      </c>
      <c r="L607" s="37">
        <f t="shared" si="28"/>
        <v>0</v>
      </c>
    </row>
    <row r="608" spans="2:12" x14ac:dyDescent="0.3">
      <c r="B608" s="42"/>
      <c r="C608" s="34"/>
      <c r="D608" s="34"/>
      <c r="E608" s="38"/>
      <c r="F608" s="35" t="s">
        <v>38</v>
      </c>
      <c r="G608" s="50"/>
      <c r="H608" s="39">
        <v>3.6999999999999998E-2</v>
      </c>
      <c r="I608" s="51" t="str">
        <f t="shared" si="29"/>
        <v>Rg. nicht in EUR</v>
      </c>
      <c r="J608" s="37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7">
        <f t="shared" si="27"/>
        <v>0</v>
      </c>
      <c r="L608" s="37">
        <f t="shared" si="28"/>
        <v>0</v>
      </c>
    </row>
    <row r="609" spans="2:12" x14ac:dyDescent="0.3">
      <c r="B609" s="42"/>
      <c r="C609" s="34"/>
      <c r="D609" s="34"/>
      <c r="E609" s="38"/>
      <c r="F609" s="35" t="s">
        <v>38</v>
      </c>
      <c r="G609" s="50"/>
      <c r="H609" s="39">
        <v>3.6999999999999998E-2</v>
      </c>
      <c r="I609" s="51" t="str">
        <f t="shared" si="29"/>
        <v>Rg. nicht in EUR</v>
      </c>
      <c r="J609" s="37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7">
        <f t="shared" si="27"/>
        <v>0</v>
      </c>
      <c r="L609" s="37">
        <f t="shared" si="28"/>
        <v>0</v>
      </c>
    </row>
    <row r="610" spans="2:12" x14ac:dyDescent="0.3">
      <c r="B610" s="42"/>
      <c r="C610" s="34"/>
      <c r="D610" s="34"/>
      <c r="E610" s="38"/>
      <c r="F610" s="35" t="s">
        <v>38</v>
      </c>
      <c r="G610" s="50"/>
      <c r="H610" s="39">
        <v>3.6999999999999998E-2</v>
      </c>
      <c r="I610" s="51" t="str">
        <f t="shared" si="29"/>
        <v>Rg. nicht in EUR</v>
      </c>
      <c r="J610" s="37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7">
        <f t="shared" si="27"/>
        <v>0</v>
      </c>
      <c r="L610" s="37">
        <f t="shared" si="28"/>
        <v>0</v>
      </c>
    </row>
    <row r="611" spans="2:12" x14ac:dyDescent="0.3">
      <c r="B611" s="42"/>
      <c r="C611" s="34"/>
      <c r="D611" s="34"/>
      <c r="E611" s="38"/>
      <c r="F611" s="35" t="s">
        <v>38</v>
      </c>
      <c r="G611" s="50"/>
      <c r="H611" s="39">
        <v>3.6999999999999998E-2</v>
      </c>
      <c r="I611" s="51" t="str">
        <f t="shared" si="29"/>
        <v>Rg. nicht in EUR</v>
      </c>
      <c r="J611" s="37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7">
        <f t="shared" si="27"/>
        <v>0</v>
      </c>
      <c r="L611" s="37">
        <f t="shared" si="28"/>
        <v>0</v>
      </c>
    </row>
    <row r="612" spans="2:12" x14ac:dyDescent="0.3">
      <c r="B612" s="42"/>
      <c r="C612" s="34"/>
      <c r="D612" s="34"/>
      <c r="E612" s="38"/>
      <c r="F612" s="35" t="s">
        <v>38</v>
      </c>
      <c r="G612" s="50"/>
      <c r="H612" s="39">
        <v>3.6999999999999998E-2</v>
      </c>
      <c r="I612" s="51" t="str">
        <f t="shared" si="29"/>
        <v>Rg. nicht in EUR</v>
      </c>
      <c r="J612" s="37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7">
        <f t="shared" si="27"/>
        <v>0</v>
      </c>
      <c r="L612" s="37">
        <f t="shared" si="28"/>
        <v>0</v>
      </c>
    </row>
    <row r="613" spans="2:12" x14ac:dyDescent="0.3">
      <c r="B613" s="42"/>
      <c r="C613" s="34"/>
      <c r="D613" s="34"/>
      <c r="E613" s="38"/>
      <c r="F613" s="35" t="s">
        <v>38</v>
      </c>
      <c r="G613" s="50"/>
      <c r="H613" s="39">
        <v>3.6999999999999998E-2</v>
      </c>
      <c r="I613" s="51" t="str">
        <f t="shared" si="29"/>
        <v>Rg. nicht in EUR</v>
      </c>
      <c r="J613" s="37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7">
        <f t="shared" si="27"/>
        <v>0</v>
      </c>
      <c r="L613" s="37">
        <f t="shared" si="28"/>
        <v>0</v>
      </c>
    </row>
    <row r="614" spans="2:12" x14ac:dyDescent="0.3">
      <c r="B614" s="42"/>
      <c r="C614" s="34"/>
      <c r="D614" s="34"/>
      <c r="E614" s="38"/>
      <c r="F614" s="35" t="s">
        <v>38</v>
      </c>
      <c r="G614" s="50"/>
      <c r="H614" s="39">
        <v>3.6999999999999998E-2</v>
      </c>
      <c r="I614" s="51" t="str">
        <f t="shared" si="29"/>
        <v>Rg. nicht in EUR</v>
      </c>
      <c r="J614" s="37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7">
        <f t="shared" si="27"/>
        <v>0</v>
      </c>
      <c r="L614" s="37">
        <f t="shared" si="28"/>
        <v>0</v>
      </c>
    </row>
    <row r="615" spans="2:12" x14ac:dyDescent="0.3">
      <c r="B615" s="42"/>
      <c r="C615" s="34"/>
      <c r="D615" s="34"/>
      <c r="E615" s="38"/>
      <c r="F615" s="35" t="s">
        <v>38</v>
      </c>
      <c r="G615" s="50"/>
      <c r="H615" s="39">
        <v>3.6999999999999998E-2</v>
      </c>
      <c r="I615" s="51" t="str">
        <f t="shared" si="29"/>
        <v>Rg. nicht in EUR</v>
      </c>
      <c r="J615" s="37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7">
        <f t="shared" si="27"/>
        <v>0</v>
      </c>
      <c r="L615" s="37">
        <f t="shared" si="28"/>
        <v>0</v>
      </c>
    </row>
    <row r="616" spans="2:12" x14ac:dyDescent="0.3">
      <c r="B616" s="42"/>
      <c r="C616" s="34"/>
      <c r="D616" s="34"/>
      <c r="E616" s="38"/>
      <c r="F616" s="35" t="s">
        <v>38</v>
      </c>
      <c r="G616" s="50"/>
      <c r="H616" s="39">
        <v>3.6999999999999998E-2</v>
      </c>
      <c r="I616" s="51" t="str">
        <f t="shared" si="29"/>
        <v>Rg. nicht in EUR</v>
      </c>
      <c r="J616" s="37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7">
        <f t="shared" si="27"/>
        <v>0</v>
      </c>
      <c r="L616" s="37">
        <f t="shared" si="28"/>
        <v>0</v>
      </c>
    </row>
    <row r="617" spans="2:12" x14ac:dyDescent="0.3">
      <c r="B617" s="42"/>
      <c r="C617" s="34"/>
      <c r="D617" s="34"/>
      <c r="E617" s="38"/>
      <c r="F617" s="35" t="s">
        <v>38</v>
      </c>
      <c r="G617" s="50"/>
      <c r="H617" s="39">
        <v>3.6999999999999998E-2</v>
      </c>
      <c r="I617" s="51" t="str">
        <f t="shared" si="29"/>
        <v>Rg. nicht in EUR</v>
      </c>
      <c r="J617" s="37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7">
        <f t="shared" si="27"/>
        <v>0</v>
      </c>
      <c r="L617" s="37">
        <f t="shared" si="28"/>
        <v>0</v>
      </c>
    </row>
    <row r="618" spans="2:12" x14ac:dyDescent="0.3">
      <c r="B618" s="42"/>
      <c r="C618" s="34"/>
      <c r="D618" s="34"/>
      <c r="E618" s="38"/>
      <c r="F618" s="35" t="s">
        <v>38</v>
      </c>
      <c r="G618" s="50"/>
      <c r="H618" s="39">
        <v>3.6999999999999998E-2</v>
      </c>
      <c r="I618" s="51" t="str">
        <f t="shared" si="29"/>
        <v>Rg. nicht in EUR</v>
      </c>
      <c r="J618" s="37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7">
        <f t="shared" si="27"/>
        <v>0</v>
      </c>
      <c r="L618" s="37">
        <f t="shared" si="28"/>
        <v>0</v>
      </c>
    </row>
    <row r="619" spans="2:12" x14ac:dyDescent="0.3">
      <c r="B619" s="42"/>
      <c r="C619" s="34"/>
      <c r="D619" s="34"/>
      <c r="E619" s="38"/>
      <c r="F619" s="35" t="s">
        <v>38</v>
      </c>
      <c r="G619" s="50"/>
      <c r="H619" s="39">
        <v>3.6999999999999998E-2</v>
      </c>
      <c r="I619" s="51" t="str">
        <f t="shared" si="29"/>
        <v>Rg. nicht in EUR</v>
      </c>
      <c r="J619" s="37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7">
        <f t="shared" si="27"/>
        <v>0</v>
      </c>
      <c r="L619" s="37">
        <f t="shared" si="28"/>
        <v>0</v>
      </c>
    </row>
    <row r="620" spans="2:12" x14ac:dyDescent="0.3">
      <c r="B620" s="42"/>
      <c r="C620" s="34"/>
      <c r="D620" s="34"/>
      <c r="E620" s="38"/>
      <c r="F620" s="35" t="s">
        <v>38</v>
      </c>
      <c r="G620" s="50"/>
      <c r="H620" s="39">
        <v>3.6999999999999998E-2</v>
      </c>
      <c r="I620" s="51" t="str">
        <f t="shared" si="29"/>
        <v>Rg. nicht in EUR</v>
      </c>
      <c r="J620" s="37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7">
        <f t="shared" si="27"/>
        <v>0</v>
      </c>
      <c r="L620" s="37">
        <f t="shared" si="28"/>
        <v>0</v>
      </c>
    </row>
    <row r="621" spans="2:12" x14ac:dyDescent="0.3">
      <c r="B621" s="42"/>
      <c r="C621" s="34"/>
      <c r="D621" s="34"/>
      <c r="E621" s="38"/>
      <c r="F621" s="35" t="s">
        <v>38</v>
      </c>
      <c r="G621" s="50"/>
      <c r="H621" s="39">
        <v>3.6999999999999998E-2</v>
      </c>
      <c r="I621" s="51" t="str">
        <f t="shared" si="29"/>
        <v>Rg. nicht in EUR</v>
      </c>
      <c r="J621" s="37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7">
        <f t="shared" si="27"/>
        <v>0</v>
      </c>
      <c r="L621" s="37">
        <f t="shared" si="28"/>
        <v>0</v>
      </c>
    </row>
    <row r="622" spans="2:12" x14ac:dyDescent="0.3">
      <c r="B622" s="42"/>
      <c r="C622" s="34"/>
      <c r="D622" s="34"/>
      <c r="E622" s="38"/>
      <c r="F622" s="35" t="s">
        <v>38</v>
      </c>
      <c r="G622" s="50"/>
      <c r="H622" s="39">
        <v>3.6999999999999998E-2</v>
      </c>
      <c r="I622" s="51" t="str">
        <f t="shared" si="29"/>
        <v>Rg. nicht in EUR</v>
      </c>
      <c r="J622" s="37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7">
        <f t="shared" si="27"/>
        <v>0</v>
      </c>
      <c r="L622" s="37">
        <f t="shared" si="28"/>
        <v>0</v>
      </c>
    </row>
    <row r="623" spans="2:12" x14ac:dyDescent="0.3">
      <c r="B623" s="42"/>
      <c r="C623" s="34"/>
      <c r="D623" s="34"/>
      <c r="E623" s="38"/>
      <c r="F623" s="35" t="s">
        <v>38</v>
      </c>
      <c r="G623" s="50"/>
      <c r="H623" s="39">
        <v>3.6999999999999998E-2</v>
      </c>
      <c r="I623" s="51" t="str">
        <f t="shared" si="29"/>
        <v>Rg. nicht in EUR</v>
      </c>
      <c r="J623" s="37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7">
        <f t="shared" si="27"/>
        <v>0</v>
      </c>
      <c r="L623" s="37">
        <f t="shared" si="28"/>
        <v>0</v>
      </c>
    </row>
    <row r="624" spans="2:12" x14ac:dyDescent="0.3">
      <c r="B624" s="42"/>
      <c r="C624" s="34"/>
      <c r="D624" s="34"/>
      <c r="E624" s="38"/>
      <c r="F624" s="35" t="s">
        <v>38</v>
      </c>
      <c r="G624" s="50"/>
      <c r="H624" s="39">
        <v>3.6999999999999998E-2</v>
      </c>
      <c r="I624" s="51" t="str">
        <f t="shared" si="29"/>
        <v>Rg. nicht in EUR</v>
      </c>
      <c r="J624" s="37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7">
        <f t="shared" si="27"/>
        <v>0</v>
      </c>
      <c r="L624" s="37">
        <f t="shared" si="28"/>
        <v>0</v>
      </c>
    </row>
    <row r="625" spans="2:12" x14ac:dyDescent="0.3">
      <c r="B625" s="42"/>
      <c r="C625" s="34"/>
      <c r="D625" s="34"/>
      <c r="E625" s="38"/>
      <c r="F625" s="35" t="s">
        <v>38</v>
      </c>
      <c r="G625" s="50"/>
      <c r="H625" s="39">
        <v>3.6999999999999998E-2</v>
      </c>
      <c r="I625" s="51" t="str">
        <f t="shared" si="29"/>
        <v>Rg. nicht in EUR</v>
      </c>
      <c r="J625" s="37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7">
        <f t="shared" si="27"/>
        <v>0</v>
      </c>
      <c r="L625" s="37">
        <f t="shared" si="28"/>
        <v>0</v>
      </c>
    </row>
    <row r="626" spans="2:12" x14ac:dyDescent="0.3">
      <c r="B626" s="42"/>
      <c r="C626" s="34"/>
      <c r="D626" s="34"/>
      <c r="E626" s="38"/>
      <c r="F626" s="35" t="s">
        <v>38</v>
      </c>
      <c r="G626" s="50"/>
      <c r="H626" s="39">
        <v>3.6999999999999998E-2</v>
      </c>
      <c r="I626" s="51" t="str">
        <f t="shared" si="29"/>
        <v>Rg. nicht in EUR</v>
      </c>
      <c r="J626" s="37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7">
        <f t="shared" si="27"/>
        <v>0</v>
      </c>
      <c r="L626" s="37">
        <f t="shared" si="28"/>
        <v>0</v>
      </c>
    </row>
    <row r="627" spans="2:12" x14ac:dyDescent="0.3">
      <c r="B627" s="42"/>
      <c r="C627" s="34"/>
      <c r="D627" s="34"/>
      <c r="E627" s="38"/>
      <c r="F627" s="35" t="s">
        <v>38</v>
      </c>
      <c r="G627" s="50"/>
      <c r="H627" s="39">
        <v>3.6999999999999998E-2</v>
      </c>
      <c r="I627" s="51" t="str">
        <f t="shared" si="29"/>
        <v>Rg. nicht in EUR</v>
      </c>
      <c r="J627" s="37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7">
        <f t="shared" si="27"/>
        <v>0</v>
      </c>
      <c r="L627" s="37">
        <f t="shared" si="28"/>
        <v>0</v>
      </c>
    </row>
    <row r="628" spans="2:12" x14ac:dyDescent="0.3">
      <c r="B628" s="42"/>
      <c r="C628" s="34"/>
      <c r="D628" s="34"/>
      <c r="E628" s="38"/>
      <c r="F628" s="35" t="s">
        <v>38</v>
      </c>
      <c r="G628" s="50"/>
      <c r="H628" s="39">
        <v>3.6999999999999998E-2</v>
      </c>
      <c r="I628" s="51" t="str">
        <f t="shared" si="29"/>
        <v>Rg. nicht in EUR</v>
      </c>
      <c r="J628" s="37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7">
        <f t="shared" si="27"/>
        <v>0</v>
      </c>
      <c r="L628" s="37">
        <f t="shared" si="28"/>
        <v>0</v>
      </c>
    </row>
    <row r="629" spans="2:12" x14ac:dyDescent="0.3">
      <c r="B629" s="42"/>
      <c r="C629" s="34"/>
      <c r="D629" s="34"/>
      <c r="E629" s="38"/>
      <c r="F629" s="35" t="s">
        <v>38</v>
      </c>
      <c r="G629" s="50"/>
      <c r="H629" s="39">
        <v>3.6999999999999998E-2</v>
      </c>
      <c r="I629" s="51" t="str">
        <f t="shared" si="29"/>
        <v>Rg. nicht in EUR</v>
      </c>
      <c r="J629" s="37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7">
        <f t="shared" si="27"/>
        <v>0</v>
      </c>
      <c r="L629" s="37">
        <f t="shared" si="28"/>
        <v>0</v>
      </c>
    </row>
    <row r="630" spans="2:12" x14ac:dyDescent="0.3">
      <c r="B630" s="42"/>
      <c r="C630" s="34"/>
      <c r="D630" s="34"/>
      <c r="E630" s="38"/>
      <c r="F630" s="35" t="s">
        <v>38</v>
      </c>
      <c r="G630" s="50"/>
      <c r="H630" s="39">
        <v>3.6999999999999998E-2</v>
      </c>
      <c r="I630" s="51" t="str">
        <f t="shared" si="29"/>
        <v>Rg. nicht in EUR</v>
      </c>
      <c r="J630" s="37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7">
        <f t="shared" si="27"/>
        <v>0</v>
      </c>
      <c r="L630" s="37">
        <f t="shared" si="28"/>
        <v>0</v>
      </c>
    </row>
    <row r="631" spans="2:12" x14ac:dyDescent="0.3">
      <c r="B631" s="42"/>
      <c r="C631" s="34"/>
      <c r="D631" s="34"/>
      <c r="E631" s="38"/>
      <c r="F631" s="35" t="s">
        <v>38</v>
      </c>
      <c r="G631" s="50"/>
      <c r="H631" s="39">
        <v>3.6999999999999998E-2</v>
      </c>
      <c r="I631" s="51" t="str">
        <f t="shared" si="29"/>
        <v>Rg. nicht in EUR</v>
      </c>
      <c r="J631" s="37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7">
        <f t="shared" si="27"/>
        <v>0</v>
      </c>
      <c r="L631" s="37">
        <f t="shared" si="28"/>
        <v>0</v>
      </c>
    </row>
    <row r="632" spans="2:12" x14ac:dyDescent="0.3">
      <c r="B632" s="42"/>
      <c r="C632" s="34"/>
      <c r="D632" s="34"/>
      <c r="E632" s="38"/>
      <c r="F632" s="35" t="s">
        <v>38</v>
      </c>
      <c r="G632" s="50"/>
      <c r="H632" s="39">
        <v>3.6999999999999998E-2</v>
      </c>
      <c r="I632" s="51" t="str">
        <f t="shared" si="29"/>
        <v>Rg. nicht in EUR</v>
      </c>
      <c r="J632" s="37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7">
        <f t="shared" si="27"/>
        <v>0</v>
      </c>
      <c r="L632" s="37">
        <f t="shared" si="28"/>
        <v>0</v>
      </c>
    </row>
    <row r="633" spans="2:12" x14ac:dyDescent="0.3">
      <c r="B633" s="42"/>
      <c r="C633" s="34"/>
      <c r="D633" s="34"/>
      <c r="E633" s="38"/>
      <c r="F633" s="35" t="s">
        <v>38</v>
      </c>
      <c r="G633" s="50"/>
      <c r="H633" s="39">
        <v>3.6999999999999998E-2</v>
      </c>
      <c r="I633" s="51" t="str">
        <f t="shared" si="29"/>
        <v>Rg. nicht in EUR</v>
      </c>
      <c r="J633" s="37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7">
        <f t="shared" si="27"/>
        <v>0</v>
      </c>
      <c r="L633" s="37">
        <f t="shared" si="28"/>
        <v>0</v>
      </c>
    </row>
    <row r="634" spans="2:12" x14ac:dyDescent="0.3">
      <c r="B634" s="42"/>
      <c r="C634" s="34"/>
      <c r="D634" s="34"/>
      <c r="E634" s="38"/>
      <c r="F634" s="35" t="s">
        <v>38</v>
      </c>
      <c r="G634" s="50"/>
      <c r="H634" s="39">
        <v>3.6999999999999998E-2</v>
      </c>
      <c r="I634" s="51" t="str">
        <f t="shared" si="29"/>
        <v>Rg. nicht in EUR</v>
      </c>
      <c r="J634" s="37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7">
        <f t="shared" si="27"/>
        <v>0</v>
      </c>
      <c r="L634" s="37">
        <f t="shared" si="28"/>
        <v>0</v>
      </c>
    </row>
    <row r="635" spans="2:12" x14ac:dyDescent="0.3">
      <c r="B635" s="42"/>
      <c r="C635" s="34"/>
      <c r="D635" s="34"/>
      <c r="E635" s="38"/>
      <c r="F635" s="35" t="s">
        <v>38</v>
      </c>
      <c r="G635" s="50"/>
      <c r="H635" s="39">
        <v>3.6999999999999998E-2</v>
      </c>
      <c r="I635" s="51" t="str">
        <f t="shared" si="29"/>
        <v>Rg. nicht in EUR</v>
      </c>
      <c r="J635" s="37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7">
        <f t="shared" si="27"/>
        <v>0</v>
      </c>
      <c r="L635" s="37">
        <f t="shared" si="28"/>
        <v>0</v>
      </c>
    </row>
    <row r="636" spans="2:12" x14ac:dyDescent="0.3">
      <c r="B636" s="42"/>
      <c r="C636" s="34"/>
      <c r="D636" s="34"/>
      <c r="E636" s="38"/>
      <c r="F636" s="35" t="s">
        <v>38</v>
      </c>
      <c r="G636" s="50"/>
      <c r="H636" s="39">
        <v>3.6999999999999998E-2</v>
      </c>
      <c r="I636" s="51" t="str">
        <f t="shared" si="29"/>
        <v>Rg. nicht in EUR</v>
      </c>
      <c r="J636" s="37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7">
        <f t="shared" si="27"/>
        <v>0</v>
      </c>
      <c r="L636" s="37">
        <f t="shared" si="28"/>
        <v>0</v>
      </c>
    </row>
    <row r="637" spans="2:12" x14ac:dyDescent="0.3">
      <c r="B637" s="42"/>
      <c r="C637" s="34"/>
      <c r="D637" s="34"/>
      <c r="E637" s="38"/>
      <c r="F637" s="35" t="s">
        <v>38</v>
      </c>
      <c r="G637" s="50"/>
      <c r="H637" s="39">
        <v>3.6999999999999998E-2</v>
      </c>
      <c r="I637" s="51" t="str">
        <f t="shared" si="29"/>
        <v>Rg. nicht in EUR</v>
      </c>
      <c r="J637" s="37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7">
        <f t="shared" si="27"/>
        <v>0</v>
      </c>
      <c r="L637" s="37">
        <f t="shared" si="28"/>
        <v>0</v>
      </c>
    </row>
    <row r="638" spans="2:12" x14ac:dyDescent="0.3">
      <c r="B638" s="42"/>
      <c r="C638" s="34"/>
      <c r="D638" s="34"/>
      <c r="E638" s="38"/>
      <c r="F638" s="35" t="s">
        <v>38</v>
      </c>
      <c r="G638" s="50"/>
      <c r="H638" s="39">
        <v>3.6999999999999998E-2</v>
      </c>
      <c r="I638" s="51" t="str">
        <f t="shared" si="29"/>
        <v>Rg. nicht in EUR</v>
      </c>
      <c r="J638" s="37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7">
        <f t="shared" si="27"/>
        <v>0</v>
      </c>
      <c r="L638" s="37">
        <f t="shared" si="28"/>
        <v>0</v>
      </c>
    </row>
    <row r="639" spans="2:12" x14ac:dyDescent="0.3">
      <c r="B639" s="42"/>
      <c r="C639" s="34"/>
      <c r="D639" s="34"/>
      <c r="E639" s="38"/>
      <c r="F639" s="35" t="s">
        <v>38</v>
      </c>
      <c r="G639" s="50"/>
      <c r="H639" s="39">
        <v>3.6999999999999998E-2</v>
      </c>
      <c r="I639" s="51" t="str">
        <f t="shared" si="29"/>
        <v>Rg. nicht in EUR</v>
      </c>
      <c r="J639" s="37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7">
        <f t="shared" si="27"/>
        <v>0</v>
      </c>
      <c r="L639" s="37">
        <f t="shared" si="28"/>
        <v>0</v>
      </c>
    </row>
    <row r="640" spans="2:12" x14ac:dyDescent="0.3">
      <c r="B640" s="42"/>
      <c r="C640" s="34"/>
      <c r="D640" s="34"/>
      <c r="E640" s="38"/>
      <c r="F640" s="35" t="s">
        <v>38</v>
      </c>
      <c r="G640" s="50"/>
      <c r="H640" s="39">
        <v>3.6999999999999998E-2</v>
      </c>
      <c r="I640" s="51" t="str">
        <f t="shared" si="29"/>
        <v>Rg. nicht in EUR</v>
      </c>
      <c r="J640" s="37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7">
        <f t="shared" si="27"/>
        <v>0</v>
      </c>
      <c r="L640" s="37">
        <f t="shared" si="28"/>
        <v>0</v>
      </c>
    </row>
    <row r="641" spans="2:12" x14ac:dyDescent="0.3">
      <c r="B641" s="42"/>
      <c r="C641" s="34"/>
      <c r="D641" s="34"/>
      <c r="E641" s="38"/>
      <c r="F641" s="35" t="s">
        <v>38</v>
      </c>
      <c r="G641" s="50"/>
      <c r="H641" s="39">
        <v>3.6999999999999998E-2</v>
      </c>
      <c r="I641" s="51" t="str">
        <f t="shared" si="29"/>
        <v>Rg. nicht in EUR</v>
      </c>
      <c r="J641" s="37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7">
        <f t="shared" si="27"/>
        <v>0</v>
      </c>
      <c r="L641" s="37">
        <f t="shared" si="28"/>
        <v>0</v>
      </c>
    </row>
    <row r="642" spans="2:12" x14ac:dyDescent="0.3">
      <c r="B642" s="42"/>
      <c r="C642" s="34"/>
      <c r="D642" s="34"/>
      <c r="E642" s="38"/>
      <c r="F642" s="35" t="s">
        <v>38</v>
      </c>
      <c r="G642" s="50"/>
      <c r="H642" s="39">
        <v>3.6999999999999998E-2</v>
      </c>
      <c r="I642" s="51" t="str">
        <f t="shared" si="29"/>
        <v>Rg. nicht in EUR</v>
      </c>
      <c r="J642" s="37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7">
        <f t="shared" si="27"/>
        <v>0</v>
      </c>
      <c r="L642" s="37">
        <f t="shared" si="28"/>
        <v>0</v>
      </c>
    </row>
    <row r="643" spans="2:12" x14ac:dyDescent="0.3">
      <c r="B643" s="42"/>
      <c r="C643" s="34"/>
      <c r="D643" s="34"/>
      <c r="E643" s="38"/>
      <c r="F643" s="35" t="s">
        <v>38</v>
      </c>
      <c r="G643" s="50"/>
      <c r="H643" s="39">
        <v>3.6999999999999998E-2</v>
      </c>
      <c r="I643" s="51" t="str">
        <f t="shared" si="29"/>
        <v>Rg. nicht in EUR</v>
      </c>
      <c r="J643" s="37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7">
        <f t="shared" si="27"/>
        <v>0</v>
      </c>
      <c r="L643" s="37">
        <f t="shared" si="28"/>
        <v>0</v>
      </c>
    </row>
    <row r="644" spans="2:12" x14ac:dyDescent="0.3">
      <c r="B644" s="42"/>
      <c r="C644" s="34"/>
      <c r="D644" s="34"/>
      <c r="E644" s="38"/>
      <c r="F644" s="35" t="s">
        <v>38</v>
      </c>
      <c r="G644" s="50"/>
      <c r="H644" s="39">
        <v>3.6999999999999998E-2</v>
      </c>
      <c r="I644" s="51" t="str">
        <f t="shared" si="29"/>
        <v>Rg. nicht in EUR</v>
      </c>
      <c r="J644" s="37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7">
        <f t="shared" si="27"/>
        <v>0</v>
      </c>
      <c r="L644" s="37">
        <f t="shared" si="28"/>
        <v>0</v>
      </c>
    </row>
    <row r="645" spans="2:12" x14ac:dyDescent="0.3">
      <c r="B645" s="42"/>
      <c r="C645" s="34"/>
      <c r="D645" s="34"/>
      <c r="E645" s="38"/>
      <c r="F645" s="35" t="s">
        <v>38</v>
      </c>
      <c r="G645" s="50"/>
      <c r="H645" s="39">
        <v>3.6999999999999998E-2</v>
      </c>
      <c r="I645" s="51" t="str">
        <f t="shared" si="29"/>
        <v>Rg. nicht in EUR</v>
      </c>
      <c r="J645" s="37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7">
        <f t="shared" si="27"/>
        <v>0</v>
      </c>
      <c r="L645" s="37">
        <f t="shared" si="28"/>
        <v>0</v>
      </c>
    </row>
    <row r="646" spans="2:12" x14ac:dyDescent="0.3">
      <c r="B646" s="42"/>
      <c r="C646" s="34"/>
      <c r="D646" s="34"/>
      <c r="E646" s="38"/>
      <c r="F646" s="35" t="s">
        <v>38</v>
      </c>
      <c r="G646" s="50"/>
      <c r="H646" s="39">
        <v>3.6999999999999998E-2</v>
      </c>
      <c r="I646" s="51" t="str">
        <f t="shared" si="29"/>
        <v>Rg. nicht in EUR</v>
      </c>
      <c r="J646" s="37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7">
        <f t="shared" si="27"/>
        <v>0</v>
      </c>
      <c r="L646" s="37">
        <f t="shared" si="28"/>
        <v>0</v>
      </c>
    </row>
    <row r="647" spans="2:12" x14ac:dyDescent="0.3">
      <c r="B647" s="42"/>
      <c r="C647" s="34"/>
      <c r="D647" s="34"/>
      <c r="E647" s="38"/>
      <c r="F647" s="35" t="s">
        <v>38</v>
      </c>
      <c r="G647" s="50"/>
      <c r="H647" s="39">
        <v>3.6999999999999998E-2</v>
      </c>
      <c r="I647" s="51" t="str">
        <f t="shared" si="29"/>
        <v>Rg. nicht in EUR</v>
      </c>
      <c r="J647" s="37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7">
        <f t="shared" si="27"/>
        <v>0</v>
      </c>
      <c r="L647" s="37">
        <f t="shared" si="28"/>
        <v>0</v>
      </c>
    </row>
    <row r="648" spans="2:12" x14ac:dyDescent="0.3">
      <c r="B648" s="42"/>
      <c r="C648" s="34"/>
      <c r="D648" s="34"/>
      <c r="E648" s="38"/>
      <c r="F648" s="35" t="s">
        <v>38</v>
      </c>
      <c r="G648" s="50"/>
      <c r="H648" s="39">
        <v>3.6999999999999998E-2</v>
      </c>
      <c r="I648" s="51" t="str">
        <f t="shared" si="29"/>
        <v>Rg. nicht in EUR</v>
      </c>
      <c r="J648" s="37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7">
        <f t="shared" si="27"/>
        <v>0</v>
      </c>
      <c r="L648" s="37">
        <f t="shared" si="28"/>
        <v>0</v>
      </c>
    </row>
    <row r="649" spans="2:12" x14ac:dyDescent="0.3">
      <c r="B649" s="42"/>
      <c r="C649" s="34"/>
      <c r="D649" s="34"/>
      <c r="E649" s="38"/>
      <c r="F649" s="35" t="s">
        <v>38</v>
      </c>
      <c r="G649" s="50"/>
      <c r="H649" s="39">
        <v>3.6999999999999998E-2</v>
      </c>
      <c r="I649" s="51" t="str">
        <f t="shared" si="29"/>
        <v>Rg. nicht in EUR</v>
      </c>
      <c r="J649" s="37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7">
        <f t="shared" si="27"/>
        <v>0</v>
      </c>
      <c r="L649" s="37">
        <f t="shared" si="28"/>
        <v>0</v>
      </c>
    </row>
    <row r="650" spans="2:12" x14ac:dyDescent="0.3">
      <c r="B650" s="42"/>
      <c r="C650" s="34"/>
      <c r="D650" s="34"/>
      <c r="E650" s="38"/>
      <c r="F650" s="35" t="s">
        <v>38</v>
      </c>
      <c r="G650" s="50"/>
      <c r="H650" s="39">
        <v>3.6999999999999998E-2</v>
      </c>
      <c r="I650" s="51" t="str">
        <f t="shared" si="29"/>
        <v>Rg. nicht in EUR</v>
      </c>
      <c r="J650" s="37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7">
        <f t="shared" ref="K650:K713" si="30">H650*J650</f>
        <v>0</v>
      </c>
      <c r="L650" s="37">
        <f t="shared" ref="L650:L713" si="31">J650+K650</f>
        <v>0</v>
      </c>
    </row>
    <row r="651" spans="2:12" x14ac:dyDescent="0.3">
      <c r="B651" s="42"/>
      <c r="C651" s="34"/>
      <c r="D651" s="34"/>
      <c r="E651" s="38"/>
      <c r="F651" s="35" t="s">
        <v>38</v>
      </c>
      <c r="G651" s="50"/>
      <c r="H651" s="39">
        <v>3.6999999999999998E-2</v>
      </c>
      <c r="I651" s="51" t="str">
        <f t="shared" ref="I651:I714" si="32">IF(F651="EUR",G651*H651,"Rg. nicht in EUR")</f>
        <v>Rg. nicht in EUR</v>
      </c>
      <c r="J651" s="37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7">
        <f t="shared" si="30"/>
        <v>0</v>
      </c>
      <c r="L651" s="37">
        <f t="shared" si="31"/>
        <v>0</v>
      </c>
    </row>
    <row r="652" spans="2:12" x14ac:dyDescent="0.3">
      <c r="B652" s="42"/>
      <c r="C652" s="34"/>
      <c r="D652" s="34"/>
      <c r="E652" s="38"/>
      <c r="F652" s="35" t="s">
        <v>38</v>
      </c>
      <c r="G652" s="50"/>
      <c r="H652" s="39">
        <v>3.6999999999999998E-2</v>
      </c>
      <c r="I652" s="51" t="str">
        <f t="shared" si="32"/>
        <v>Rg. nicht in EUR</v>
      </c>
      <c r="J652" s="37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7">
        <f t="shared" si="30"/>
        <v>0</v>
      </c>
      <c r="L652" s="37">
        <f t="shared" si="31"/>
        <v>0</v>
      </c>
    </row>
    <row r="653" spans="2:12" x14ac:dyDescent="0.3">
      <c r="B653" s="42"/>
      <c r="C653" s="34"/>
      <c r="D653" s="34"/>
      <c r="E653" s="38"/>
      <c r="F653" s="35" t="s">
        <v>38</v>
      </c>
      <c r="G653" s="50"/>
      <c r="H653" s="39">
        <v>3.6999999999999998E-2</v>
      </c>
      <c r="I653" s="51" t="str">
        <f t="shared" si="32"/>
        <v>Rg. nicht in EUR</v>
      </c>
      <c r="J653" s="37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7">
        <f t="shared" si="30"/>
        <v>0</v>
      </c>
      <c r="L653" s="37">
        <f t="shared" si="31"/>
        <v>0</v>
      </c>
    </row>
    <row r="654" spans="2:12" x14ac:dyDescent="0.3">
      <c r="B654" s="42"/>
      <c r="C654" s="34"/>
      <c r="D654" s="34"/>
      <c r="E654" s="38"/>
      <c r="F654" s="35" t="s">
        <v>38</v>
      </c>
      <c r="G654" s="50"/>
      <c r="H654" s="39">
        <v>3.6999999999999998E-2</v>
      </c>
      <c r="I654" s="51" t="str">
        <f t="shared" si="32"/>
        <v>Rg. nicht in EUR</v>
      </c>
      <c r="J654" s="37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7">
        <f t="shared" si="30"/>
        <v>0</v>
      </c>
      <c r="L654" s="37">
        <f t="shared" si="31"/>
        <v>0</v>
      </c>
    </row>
    <row r="655" spans="2:12" x14ac:dyDescent="0.3">
      <c r="B655" s="42"/>
      <c r="C655" s="34"/>
      <c r="D655" s="34"/>
      <c r="E655" s="38"/>
      <c r="F655" s="35" t="s">
        <v>38</v>
      </c>
      <c r="G655" s="50"/>
      <c r="H655" s="39">
        <v>3.6999999999999998E-2</v>
      </c>
      <c r="I655" s="51" t="str">
        <f t="shared" si="32"/>
        <v>Rg. nicht in EUR</v>
      </c>
      <c r="J655" s="37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7">
        <f t="shared" si="30"/>
        <v>0</v>
      </c>
      <c r="L655" s="37">
        <f t="shared" si="31"/>
        <v>0</v>
      </c>
    </row>
    <row r="656" spans="2:12" x14ac:dyDescent="0.3">
      <c r="B656" s="42"/>
      <c r="C656" s="34"/>
      <c r="D656" s="34"/>
      <c r="E656" s="38"/>
      <c r="F656" s="35" t="s">
        <v>38</v>
      </c>
      <c r="G656" s="50"/>
      <c r="H656" s="39">
        <v>3.6999999999999998E-2</v>
      </c>
      <c r="I656" s="51" t="str">
        <f t="shared" si="32"/>
        <v>Rg. nicht in EUR</v>
      </c>
      <c r="J656" s="37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7">
        <f t="shared" si="30"/>
        <v>0</v>
      </c>
      <c r="L656" s="37">
        <f t="shared" si="31"/>
        <v>0</v>
      </c>
    </row>
    <row r="657" spans="2:12" x14ac:dyDescent="0.3">
      <c r="B657" s="42"/>
      <c r="C657" s="34"/>
      <c r="D657" s="34"/>
      <c r="E657" s="38"/>
      <c r="F657" s="35" t="s">
        <v>38</v>
      </c>
      <c r="G657" s="50"/>
      <c r="H657" s="39">
        <v>3.6999999999999998E-2</v>
      </c>
      <c r="I657" s="51" t="str">
        <f t="shared" si="32"/>
        <v>Rg. nicht in EUR</v>
      </c>
      <c r="J657" s="37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7">
        <f t="shared" si="30"/>
        <v>0</v>
      </c>
      <c r="L657" s="37">
        <f t="shared" si="31"/>
        <v>0</v>
      </c>
    </row>
    <row r="658" spans="2:12" x14ac:dyDescent="0.3">
      <c r="B658" s="42"/>
      <c r="C658" s="34"/>
      <c r="D658" s="34"/>
      <c r="E658" s="38"/>
      <c r="F658" s="35" t="s">
        <v>38</v>
      </c>
      <c r="G658" s="50"/>
      <c r="H658" s="39">
        <v>3.6999999999999998E-2</v>
      </c>
      <c r="I658" s="51" t="str">
        <f t="shared" si="32"/>
        <v>Rg. nicht in EUR</v>
      </c>
      <c r="J658" s="37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7">
        <f t="shared" si="30"/>
        <v>0</v>
      </c>
      <c r="L658" s="37">
        <f t="shared" si="31"/>
        <v>0</v>
      </c>
    </row>
    <row r="659" spans="2:12" x14ac:dyDescent="0.3">
      <c r="B659" s="42"/>
      <c r="C659" s="34"/>
      <c r="D659" s="34"/>
      <c r="E659" s="38"/>
      <c r="F659" s="35" t="s">
        <v>38</v>
      </c>
      <c r="G659" s="50"/>
      <c r="H659" s="39">
        <v>3.6999999999999998E-2</v>
      </c>
      <c r="I659" s="51" t="str">
        <f t="shared" si="32"/>
        <v>Rg. nicht in EUR</v>
      </c>
      <c r="J659" s="37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7">
        <f t="shared" si="30"/>
        <v>0</v>
      </c>
      <c r="L659" s="37">
        <f t="shared" si="31"/>
        <v>0</v>
      </c>
    </row>
    <row r="660" spans="2:12" x14ac:dyDescent="0.3">
      <c r="B660" s="42"/>
      <c r="C660" s="34"/>
      <c r="D660" s="34"/>
      <c r="E660" s="38"/>
      <c r="F660" s="35" t="s">
        <v>38</v>
      </c>
      <c r="G660" s="50"/>
      <c r="H660" s="39">
        <v>3.6999999999999998E-2</v>
      </c>
      <c r="I660" s="51" t="str">
        <f t="shared" si="32"/>
        <v>Rg. nicht in EUR</v>
      </c>
      <c r="J660" s="37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7">
        <f t="shared" si="30"/>
        <v>0</v>
      </c>
      <c r="L660" s="37">
        <f t="shared" si="31"/>
        <v>0</v>
      </c>
    </row>
    <row r="661" spans="2:12" x14ac:dyDescent="0.3">
      <c r="B661" s="42"/>
      <c r="C661" s="34"/>
      <c r="D661" s="34"/>
      <c r="E661" s="38"/>
      <c r="F661" s="35" t="s">
        <v>38</v>
      </c>
      <c r="G661" s="50"/>
      <c r="H661" s="39">
        <v>3.6999999999999998E-2</v>
      </c>
      <c r="I661" s="51" t="str">
        <f t="shared" si="32"/>
        <v>Rg. nicht in EUR</v>
      </c>
      <c r="J661" s="37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7">
        <f t="shared" si="30"/>
        <v>0</v>
      </c>
      <c r="L661" s="37">
        <f t="shared" si="31"/>
        <v>0</v>
      </c>
    </row>
    <row r="662" spans="2:12" x14ac:dyDescent="0.3">
      <c r="B662" s="42"/>
      <c r="C662" s="34"/>
      <c r="D662" s="34"/>
      <c r="E662" s="38"/>
      <c r="F662" s="35" t="s">
        <v>38</v>
      </c>
      <c r="G662" s="50"/>
      <c r="H662" s="39">
        <v>3.6999999999999998E-2</v>
      </c>
      <c r="I662" s="51" t="str">
        <f t="shared" si="32"/>
        <v>Rg. nicht in EUR</v>
      </c>
      <c r="J662" s="37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7">
        <f t="shared" si="30"/>
        <v>0</v>
      </c>
      <c r="L662" s="37">
        <f t="shared" si="31"/>
        <v>0</v>
      </c>
    </row>
    <row r="663" spans="2:12" x14ac:dyDescent="0.3">
      <c r="B663" s="42"/>
      <c r="C663" s="34"/>
      <c r="D663" s="34"/>
      <c r="E663" s="38"/>
      <c r="F663" s="35" t="s">
        <v>38</v>
      </c>
      <c r="G663" s="50"/>
      <c r="H663" s="39">
        <v>3.6999999999999998E-2</v>
      </c>
      <c r="I663" s="51" t="str">
        <f t="shared" si="32"/>
        <v>Rg. nicht in EUR</v>
      </c>
      <c r="J663" s="37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7">
        <f t="shared" si="30"/>
        <v>0</v>
      </c>
      <c r="L663" s="37">
        <f t="shared" si="31"/>
        <v>0</v>
      </c>
    </row>
    <row r="664" spans="2:12" x14ac:dyDescent="0.3">
      <c r="B664" s="42"/>
      <c r="C664" s="34"/>
      <c r="D664" s="34"/>
      <c r="E664" s="38"/>
      <c r="F664" s="35" t="s">
        <v>38</v>
      </c>
      <c r="G664" s="50"/>
      <c r="H664" s="39">
        <v>3.6999999999999998E-2</v>
      </c>
      <c r="I664" s="51" t="str">
        <f t="shared" si="32"/>
        <v>Rg. nicht in EUR</v>
      </c>
      <c r="J664" s="37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7">
        <f t="shared" si="30"/>
        <v>0</v>
      </c>
      <c r="L664" s="37">
        <f t="shared" si="31"/>
        <v>0</v>
      </c>
    </row>
    <row r="665" spans="2:12" x14ac:dyDescent="0.3">
      <c r="B665" s="42"/>
      <c r="C665" s="34"/>
      <c r="D665" s="34"/>
      <c r="E665" s="38"/>
      <c r="F665" s="35" t="s">
        <v>38</v>
      </c>
      <c r="G665" s="50"/>
      <c r="H665" s="39">
        <v>3.6999999999999998E-2</v>
      </c>
      <c r="I665" s="51" t="str">
        <f t="shared" si="32"/>
        <v>Rg. nicht in EUR</v>
      </c>
      <c r="J665" s="37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7">
        <f t="shared" si="30"/>
        <v>0</v>
      </c>
      <c r="L665" s="37">
        <f t="shared" si="31"/>
        <v>0</v>
      </c>
    </row>
    <row r="666" spans="2:12" x14ac:dyDescent="0.3">
      <c r="B666" s="42"/>
      <c r="C666" s="34"/>
      <c r="D666" s="34"/>
      <c r="E666" s="38"/>
      <c r="F666" s="35" t="s">
        <v>38</v>
      </c>
      <c r="G666" s="50"/>
      <c r="H666" s="39">
        <v>3.6999999999999998E-2</v>
      </c>
      <c r="I666" s="51" t="str">
        <f t="shared" si="32"/>
        <v>Rg. nicht in EUR</v>
      </c>
      <c r="J666" s="37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7">
        <f t="shared" si="30"/>
        <v>0</v>
      </c>
      <c r="L666" s="37">
        <f t="shared" si="31"/>
        <v>0</v>
      </c>
    </row>
    <row r="667" spans="2:12" x14ac:dyDescent="0.3">
      <c r="B667" s="42"/>
      <c r="C667" s="34"/>
      <c r="D667" s="34"/>
      <c r="E667" s="38"/>
      <c r="F667" s="35" t="s">
        <v>38</v>
      </c>
      <c r="G667" s="50"/>
      <c r="H667" s="39">
        <v>3.6999999999999998E-2</v>
      </c>
      <c r="I667" s="51" t="str">
        <f t="shared" si="32"/>
        <v>Rg. nicht in EUR</v>
      </c>
      <c r="J667" s="37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7">
        <f t="shared" si="30"/>
        <v>0</v>
      </c>
      <c r="L667" s="37">
        <f t="shared" si="31"/>
        <v>0</v>
      </c>
    </row>
    <row r="668" spans="2:12" x14ac:dyDescent="0.3">
      <c r="B668" s="42"/>
      <c r="C668" s="34"/>
      <c r="D668" s="34"/>
      <c r="E668" s="38"/>
      <c r="F668" s="35" t="s">
        <v>38</v>
      </c>
      <c r="G668" s="50"/>
      <c r="H668" s="39">
        <v>3.6999999999999998E-2</v>
      </c>
      <c r="I668" s="51" t="str">
        <f t="shared" si="32"/>
        <v>Rg. nicht in EUR</v>
      </c>
      <c r="J668" s="37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7">
        <f t="shared" si="30"/>
        <v>0</v>
      </c>
      <c r="L668" s="37">
        <f t="shared" si="31"/>
        <v>0</v>
      </c>
    </row>
    <row r="669" spans="2:12" x14ac:dyDescent="0.3">
      <c r="B669" s="42"/>
      <c r="C669" s="34"/>
      <c r="D669" s="34"/>
      <c r="E669" s="38"/>
      <c r="F669" s="35" t="s">
        <v>38</v>
      </c>
      <c r="G669" s="50"/>
      <c r="H669" s="39">
        <v>3.6999999999999998E-2</v>
      </c>
      <c r="I669" s="51" t="str">
        <f t="shared" si="32"/>
        <v>Rg. nicht in EUR</v>
      </c>
      <c r="J669" s="37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7">
        <f t="shared" si="30"/>
        <v>0</v>
      </c>
      <c r="L669" s="37">
        <f t="shared" si="31"/>
        <v>0</v>
      </c>
    </row>
    <row r="670" spans="2:12" x14ac:dyDescent="0.3">
      <c r="B670" s="42"/>
      <c r="C670" s="34"/>
      <c r="D670" s="34"/>
      <c r="E670" s="38"/>
      <c r="F670" s="35" t="s">
        <v>38</v>
      </c>
      <c r="G670" s="50"/>
      <c r="H670" s="39">
        <v>3.6999999999999998E-2</v>
      </c>
      <c r="I670" s="51" t="str">
        <f t="shared" si="32"/>
        <v>Rg. nicht in EUR</v>
      </c>
      <c r="J670" s="37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7">
        <f t="shared" si="30"/>
        <v>0</v>
      </c>
      <c r="L670" s="37">
        <f t="shared" si="31"/>
        <v>0</v>
      </c>
    </row>
    <row r="671" spans="2:12" x14ac:dyDescent="0.3">
      <c r="B671" s="42"/>
      <c r="C671" s="34"/>
      <c r="D671" s="34"/>
      <c r="E671" s="38"/>
      <c r="F671" s="35" t="s">
        <v>38</v>
      </c>
      <c r="G671" s="50"/>
      <c r="H671" s="39">
        <v>3.6999999999999998E-2</v>
      </c>
      <c r="I671" s="51" t="str">
        <f t="shared" si="32"/>
        <v>Rg. nicht in EUR</v>
      </c>
      <c r="J671" s="37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7">
        <f t="shared" si="30"/>
        <v>0</v>
      </c>
      <c r="L671" s="37">
        <f t="shared" si="31"/>
        <v>0</v>
      </c>
    </row>
    <row r="672" spans="2:12" x14ac:dyDescent="0.3">
      <c r="B672" s="42"/>
      <c r="C672" s="34"/>
      <c r="D672" s="34"/>
      <c r="E672" s="38"/>
      <c r="F672" s="35" t="s">
        <v>38</v>
      </c>
      <c r="G672" s="50"/>
      <c r="H672" s="39">
        <v>3.6999999999999998E-2</v>
      </c>
      <c r="I672" s="51" t="str">
        <f t="shared" si="32"/>
        <v>Rg. nicht in EUR</v>
      </c>
      <c r="J672" s="37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7">
        <f t="shared" si="30"/>
        <v>0</v>
      </c>
      <c r="L672" s="37">
        <f t="shared" si="31"/>
        <v>0</v>
      </c>
    </row>
    <row r="673" spans="2:12" x14ac:dyDescent="0.3">
      <c r="B673" s="42"/>
      <c r="C673" s="34"/>
      <c r="D673" s="34"/>
      <c r="E673" s="38"/>
      <c r="F673" s="35" t="s">
        <v>38</v>
      </c>
      <c r="G673" s="50"/>
      <c r="H673" s="39">
        <v>3.6999999999999998E-2</v>
      </c>
      <c r="I673" s="51" t="str">
        <f t="shared" si="32"/>
        <v>Rg. nicht in EUR</v>
      </c>
      <c r="J673" s="37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7">
        <f t="shared" si="30"/>
        <v>0</v>
      </c>
      <c r="L673" s="37">
        <f t="shared" si="31"/>
        <v>0</v>
      </c>
    </row>
    <row r="674" spans="2:12" x14ac:dyDescent="0.3">
      <c r="B674" s="42"/>
      <c r="C674" s="34"/>
      <c r="D674" s="34"/>
      <c r="E674" s="38"/>
      <c r="F674" s="35" t="s">
        <v>38</v>
      </c>
      <c r="G674" s="50"/>
      <c r="H674" s="39">
        <v>3.6999999999999998E-2</v>
      </c>
      <c r="I674" s="51" t="str">
        <f t="shared" si="32"/>
        <v>Rg. nicht in EUR</v>
      </c>
      <c r="J674" s="37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7">
        <f t="shared" si="30"/>
        <v>0</v>
      </c>
      <c r="L674" s="37">
        <f t="shared" si="31"/>
        <v>0</v>
      </c>
    </row>
    <row r="675" spans="2:12" x14ac:dyDescent="0.3">
      <c r="B675" s="42"/>
      <c r="C675" s="34"/>
      <c r="D675" s="34"/>
      <c r="E675" s="38"/>
      <c r="F675" s="35" t="s">
        <v>38</v>
      </c>
      <c r="G675" s="50"/>
      <c r="H675" s="39">
        <v>3.6999999999999998E-2</v>
      </c>
      <c r="I675" s="51" t="str">
        <f t="shared" si="32"/>
        <v>Rg. nicht in EUR</v>
      </c>
      <c r="J675" s="37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7">
        <f t="shared" si="30"/>
        <v>0</v>
      </c>
      <c r="L675" s="37">
        <f t="shared" si="31"/>
        <v>0</v>
      </c>
    </row>
    <row r="676" spans="2:12" x14ac:dyDescent="0.3">
      <c r="B676" s="42"/>
      <c r="C676" s="34"/>
      <c r="D676" s="34"/>
      <c r="E676" s="38"/>
      <c r="F676" s="35" t="s">
        <v>38</v>
      </c>
      <c r="G676" s="50"/>
      <c r="H676" s="39">
        <v>3.6999999999999998E-2</v>
      </c>
      <c r="I676" s="51" t="str">
        <f t="shared" si="32"/>
        <v>Rg. nicht in EUR</v>
      </c>
      <c r="J676" s="37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7">
        <f t="shared" si="30"/>
        <v>0</v>
      </c>
      <c r="L676" s="37">
        <f t="shared" si="31"/>
        <v>0</v>
      </c>
    </row>
    <row r="677" spans="2:12" x14ac:dyDescent="0.3">
      <c r="B677" s="42"/>
      <c r="C677" s="34"/>
      <c r="D677" s="34"/>
      <c r="E677" s="38"/>
      <c r="F677" s="35" t="s">
        <v>38</v>
      </c>
      <c r="G677" s="50"/>
      <c r="H677" s="39">
        <v>3.6999999999999998E-2</v>
      </c>
      <c r="I677" s="51" t="str">
        <f t="shared" si="32"/>
        <v>Rg. nicht in EUR</v>
      </c>
      <c r="J677" s="37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7">
        <f t="shared" si="30"/>
        <v>0</v>
      </c>
      <c r="L677" s="37">
        <f t="shared" si="31"/>
        <v>0</v>
      </c>
    </row>
    <row r="678" spans="2:12" x14ac:dyDescent="0.3">
      <c r="B678" s="42"/>
      <c r="C678" s="34"/>
      <c r="D678" s="34"/>
      <c r="E678" s="38"/>
      <c r="F678" s="35" t="s">
        <v>38</v>
      </c>
      <c r="G678" s="50"/>
      <c r="H678" s="39">
        <v>3.6999999999999998E-2</v>
      </c>
      <c r="I678" s="51" t="str">
        <f t="shared" si="32"/>
        <v>Rg. nicht in EUR</v>
      </c>
      <c r="J678" s="37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7">
        <f t="shared" si="30"/>
        <v>0</v>
      </c>
      <c r="L678" s="37">
        <f t="shared" si="31"/>
        <v>0</v>
      </c>
    </row>
    <row r="679" spans="2:12" x14ac:dyDescent="0.3">
      <c r="B679" s="42"/>
      <c r="C679" s="34"/>
      <c r="D679" s="34"/>
      <c r="E679" s="38"/>
      <c r="F679" s="35" t="s">
        <v>38</v>
      </c>
      <c r="G679" s="50"/>
      <c r="H679" s="39">
        <v>3.6999999999999998E-2</v>
      </c>
      <c r="I679" s="51" t="str">
        <f t="shared" si="32"/>
        <v>Rg. nicht in EUR</v>
      </c>
      <c r="J679" s="37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7">
        <f t="shared" si="30"/>
        <v>0</v>
      </c>
      <c r="L679" s="37">
        <f t="shared" si="31"/>
        <v>0</v>
      </c>
    </row>
    <row r="680" spans="2:12" x14ac:dyDescent="0.3">
      <c r="B680" s="42"/>
      <c r="C680" s="34"/>
      <c r="D680" s="34"/>
      <c r="E680" s="38"/>
      <c r="F680" s="35" t="s">
        <v>38</v>
      </c>
      <c r="G680" s="50"/>
      <c r="H680" s="39">
        <v>3.6999999999999998E-2</v>
      </c>
      <c r="I680" s="51" t="str">
        <f t="shared" si="32"/>
        <v>Rg. nicht in EUR</v>
      </c>
      <c r="J680" s="37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7">
        <f t="shared" si="30"/>
        <v>0</v>
      </c>
      <c r="L680" s="37">
        <f t="shared" si="31"/>
        <v>0</v>
      </c>
    </row>
    <row r="681" spans="2:12" x14ac:dyDescent="0.3">
      <c r="B681" s="42"/>
      <c r="C681" s="34"/>
      <c r="D681" s="34"/>
      <c r="E681" s="38"/>
      <c r="F681" s="35" t="s">
        <v>38</v>
      </c>
      <c r="G681" s="50"/>
      <c r="H681" s="39">
        <v>3.6999999999999998E-2</v>
      </c>
      <c r="I681" s="51" t="str">
        <f t="shared" si="32"/>
        <v>Rg. nicht in EUR</v>
      </c>
      <c r="J681" s="37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7">
        <f t="shared" si="30"/>
        <v>0</v>
      </c>
      <c r="L681" s="37">
        <f t="shared" si="31"/>
        <v>0</v>
      </c>
    </row>
    <row r="682" spans="2:12" x14ac:dyDescent="0.3">
      <c r="B682" s="42"/>
      <c r="C682" s="34"/>
      <c r="D682" s="34"/>
      <c r="E682" s="38"/>
      <c r="F682" s="35" t="s">
        <v>38</v>
      </c>
      <c r="G682" s="50"/>
      <c r="H682" s="39">
        <v>3.6999999999999998E-2</v>
      </c>
      <c r="I682" s="51" t="str">
        <f t="shared" si="32"/>
        <v>Rg. nicht in EUR</v>
      </c>
      <c r="J682" s="37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7">
        <f t="shared" si="30"/>
        <v>0</v>
      </c>
      <c r="L682" s="37">
        <f t="shared" si="31"/>
        <v>0</v>
      </c>
    </row>
    <row r="683" spans="2:12" x14ac:dyDescent="0.3">
      <c r="B683" s="42"/>
      <c r="C683" s="34"/>
      <c r="D683" s="34"/>
      <c r="E683" s="38"/>
      <c r="F683" s="35" t="s">
        <v>38</v>
      </c>
      <c r="G683" s="50"/>
      <c r="H683" s="39">
        <v>3.6999999999999998E-2</v>
      </c>
      <c r="I683" s="51" t="str">
        <f t="shared" si="32"/>
        <v>Rg. nicht in EUR</v>
      </c>
      <c r="J683" s="37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7">
        <f t="shared" si="30"/>
        <v>0</v>
      </c>
      <c r="L683" s="37">
        <f t="shared" si="31"/>
        <v>0</v>
      </c>
    </row>
    <row r="684" spans="2:12" x14ac:dyDescent="0.3">
      <c r="B684" s="42"/>
      <c r="C684" s="34"/>
      <c r="D684" s="34"/>
      <c r="E684" s="38"/>
      <c r="F684" s="35" t="s">
        <v>38</v>
      </c>
      <c r="G684" s="50"/>
      <c r="H684" s="39">
        <v>3.6999999999999998E-2</v>
      </c>
      <c r="I684" s="51" t="str">
        <f t="shared" si="32"/>
        <v>Rg. nicht in EUR</v>
      </c>
      <c r="J684" s="37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7">
        <f t="shared" si="30"/>
        <v>0</v>
      </c>
      <c r="L684" s="37">
        <f t="shared" si="31"/>
        <v>0</v>
      </c>
    </row>
    <row r="685" spans="2:12" x14ac:dyDescent="0.3">
      <c r="B685" s="42"/>
      <c r="C685" s="34"/>
      <c r="D685" s="34"/>
      <c r="E685" s="38"/>
      <c r="F685" s="35" t="s">
        <v>38</v>
      </c>
      <c r="G685" s="50"/>
      <c r="H685" s="39">
        <v>3.6999999999999998E-2</v>
      </c>
      <c r="I685" s="51" t="str">
        <f t="shared" si="32"/>
        <v>Rg. nicht in EUR</v>
      </c>
      <c r="J685" s="37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7">
        <f t="shared" si="30"/>
        <v>0</v>
      </c>
      <c r="L685" s="37">
        <f t="shared" si="31"/>
        <v>0</v>
      </c>
    </row>
    <row r="686" spans="2:12" x14ac:dyDescent="0.3">
      <c r="B686" s="42"/>
      <c r="C686" s="34"/>
      <c r="D686" s="34"/>
      <c r="E686" s="38"/>
      <c r="F686" s="35" t="s">
        <v>38</v>
      </c>
      <c r="G686" s="50"/>
      <c r="H686" s="39">
        <v>3.6999999999999998E-2</v>
      </c>
      <c r="I686" s="51" t="str">
        <f t="shared" si="32"/>
        <v>Rg. nicht in EUR</v>
      </c>
      <c r="J686" s="37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7">
        <f t="shared" si="30"/>
        <v>0</v>
      </c>
      <c r="L686" s="37">
        <f t="shared" si="31"/>
        <v>0</v>
      </c>
    </row>
    <row r="687" spans="2:12" x14ac:dyDescent="0.3">
      <c r="B687" s="42"/>
      <c r="C687" s="34"/>
      <c r="D687" s="34"/>
      <c r="E687" s="38"/>
      <c r="F687" s="35" t="s">
        <v>38</v>
      </c>
      <c r="G687" s="50"/>
      <c r="H687" s="39">
        <v>3.6999999999999998E-2</v>
      </c>
      <c r="I687" s="51" t="str">
        <f t="shared" si="32"/>
        <v>Rg. nicht in EUR</v>
      </c>
      <c r="J687" s="37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7">
        <f t="shared" si="30"/>
        <v>0</v>
      </c>
      <c r="L687" s="37">
        <f t="shared" si="31"/>
        <v>0</v>
      </c>
    </row>
    <row r="688" spans="2:12" x14ac:dyDescent="0.3">
      <c r="B688" s="42"/>
      <c r="C688" s="34"/>
      <c r="D688" s="34"/>
      <c r="E688" s="38"/>
      <c r="F688" s="35" t="s">
        <v>38</v>
      </c>
      <c r="G688" s="50"/>
      <c r="H688" s="39">
        <v>3.6999999999999998E-2</v>
      </c>
      <c r="I688" s="51" t="str">
        <f t="shared" si="32"/>
        <v>Rg. nicht in EUR</v>
      </c>
      <c r="J688" s="37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7">
        <f t="shared" si="30"/>
        <v>0</v>
      </c>
      <c r="L688" s="37">
        <f t="shared" si="31"/>
        <v>0</v>
      </c>
    </row>
    <row r="689" spans="2:12" x14ac:dyDescent="0.3">
      <c r="B689" s="42"/>
      <c r="C689" s="34"/>
      <c r="D689" s="34"/>
      <c r="E689" s="38"/>
      <c r="F689" s="35" t="s">
        <v>38</v>
      </c>
      <c r="G689" s="50"/>
      <c r="H689" s="39">
        <v>3.6999999999999998E-2</v>
      </c>
      <c r="I689" s="51" t="str">
        <f t="shared" si="32"/>
        <v>Rg. nicht in EUR</v>
      </c>
      <c r="J689" s="37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7">
        <f t="shared" si="30"/>
        <v>0</v>
      </c>
      <c r="L689" s="37">
        <f t="shared" si="31"/>
        <v>0</v>
      </c>
    </row>
    <row r="690" spans="2:12" x14ac:dyDescent="0.3">
      <c r="B690" s="42"/>
      <c r="C690" s="34"/>
      <c r="D690" s="34"/>
      <c r="E690" s="38"/>
      <c r="F690" s="35" t="s">
        <v>38</v>
      </c>
      <c r="G690" s="50"/>
      <c r="H690" s="39">
        <v>3.6999999999999998E-2</v>
      </c>
      <c r="I690" s="51" t="str">
        <f t="shared" si="32"/>
        <v>Rg. nicht in EUR</v>
      </c>
      <c r="J690" s="37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7">
        <f t="shared" si="30"/>
        <v>0</v>
      </c>
      <c r="L690" s="37">
        <f t="shared" si="31"/>
        <v>0</v>
      </c>
    </row>
    <row r="691" spans="2:12" x14ac:dyDescent="0.3">
      <c r="B691" s="42"/>
      <c r="C691" s="34"/>
      <c r="D691" s="34"/>
      <c r="E691" s="38"/>
      <c r="F691" s="35" t="s">
        <v>38</v>
      </c>
      <c r="G691" s="50"/>
      <c r="H691" s="39">
        <v>3.6999999999999998E-2</v>
      </c>
      <c r="I691" s="51" t="str">
        <f t="shared" si="32"/>
        <v>Rg. nicht in EUR</v>
      </c>
      <c r="J691" s="37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7">
        <f t="shared" si="30"/>
        <v>0</v>
      </c>
      <c r="L691" s="37">
        <f t="shared" si="31"/>
        <v>0</v>
      </c>
    </row>
    <row r="692" spans="2:12" x14ac:dyDescent="0.3">
      <c r="B692" s="42"/>
      <c r="C692" s="34"/>
      <c r="D692" s="34"/>
      <c r="E692" s="38"/>
      <c r="F692" s="35" t="s">
        <v>38</v>
      </c>
      <c r="G692" s="50"/>
      <c r="H692" s="39">
        <v>3.6999999999999998E-2</v>
      </c>
      <c r="I692" s="51" t="str">
        <f t="shared" si="32"/>
        <v>Rg. nicht in EUR</v>
      </c>
      <c r="J692" s="37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7">
        <f t="shared" si="30"/>
        <v>0</v>
      </c>
      <c r="L692" s="37">
        <f t="shared" si="31"/>
        <v>0</v>
      </c>
    </row>
    <row r="693" spans="2:12" x14ac:dyDescent="0.3">
      <c r="B693" s="42"/>
      <c r="C693" s="34"/>
      <c r="D693" s="34"/>
      <c r="E693" s="38"/>
      <c r="F693" s="35" t="s">
        <v>38</v>
      </c>
      <c r="G693" s="50"/>
      <c r="H693" s="39">
        <v>3.6999999999999998E-2</v>
      </c>
      <c r="I693" s="51" t="str">
        <f t="shared" si="32"/>
        <v>Rg. nicht in EUR</v>
      </c>
      <c r="J693" s="37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7">
        <f t="shared" si="30"/>
        <v>0</v>
      </c>
      <c r="L693" s="37">
        <f t="shared" si="31"/>
        <v>0</v>
      </c>
    </row>
    <row r="694" spans="2:12" x14ac:dyDescent="0.3">
      <c r="B694" s="42"/>
      <c r="C694" s="34"/>
      <c r="D694" s="34"/>
      <c r="E694" s="38"/>
      <c r="F694" s="35" t="s">
        <v>38</v>
      </c>
      <c r="G694" s="50"/>
      <c r="H694" s="39">
        <v>3.6999999999999998E-2</v>
      </c>
      <c r="I694" s="51" t="str">
        <f t="shared" si="32"/>
        <v>Rg. nicht in EUR</v>
      </c>
      <c r="J694" s="37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7">
        <f t="shared" si="30"/>
        <v>0</v>
      </c>
      <c r="L694" s="37">
        <f t="shared" si="31"/>
        <v>0</v>
      </c>
    </row>
    <row r="695" spans="2:12" x14ac:dyDescent="0.3">
      <c r="B695" s="42"/>
      <c r="C695" s="34"/>
      <c r="D695" s="34"/>
      <c r="E695" s="38"/>
      <c r="F695" s="35" t="s">
        <v>38</v>
      </c>
      <c r="G695" s="50"/>
      <c r="H695" s="39">
        <v>3.6999999999999998E-2</v>
      </c>
      <c r="I695" s="51" t="str">
        <f t="shared" si="32"/>
        <v>Rg. nicht in EUR</v>
      </c>
      <c r="J695" s="37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7">
        <f t="shared" si="30"/>
        <v>0</v>
      </c>
      <c r="L695" s="37">
        <f t="shared" si="31"/>
        <v>0</v>
      </c>
    </row>
    <row r="696" spans="2:12" x14ac:dyDescent="0.3">
      <c r="B696" s="42"/>
      <c r="C696" s="34"/>
      <c r="D696" s="34"/>
      <c r="E696" s="38"/>
      <c r="F696" s="35" t="s">
        <v>38</v>
      </c>
      <c r="G696" s="50"/>
      <c r="H696" s="39">
        <v>3.6999999999999998E-2</v>
      </c>
      <c r="I696" s="51" t="str">
        <f t="shared" si="32"/>
        <v>Rg. nicht in EUR</v>
      </c>
      <c r="J696" s="37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7">
        <f t="shared" si="30"/>
        <v>0</v>
      </c>
      <c r="L696" s="37">
        <f t="shared" si="31"/>
        <v>0</v>
      </c>
    </row>
    <row r="697" spans="2:12" x14ac:dyDescent="0.3">
      <c r="B697" s="42"/>
      <c r="C697" s="34"/>
      <c r="D697" s="34"/>
      <c r="E697" s="38"/>
      <c r="F697" s="35" t="s">
        <v>38</v>
      </c>
      <c r="G697" s="50"/>
      <c r="H697" s="39">
        <v>3.6999999999999998E-2</v>
      </c>
      <c r="I697" s="51" t="str">
        <f t="shared" si="32"/>
        <v>Rg. nicht in EUR</v>
      </c>
      <c r="J697" s="37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7">
        <f t="shared" si="30"/>
        <v>0</v>
      </c>
      <c r="L697" s="37">
        <f t="shared" si="31"/>
        <v>0</v>
      </c>
    </row>
    <row r="698" spans="2:12" x14ac:dyDescent="0.3">
      <c r="B698" s="42"/>
      <c r="C698" s="34"/>
      <c r="D698" s="34"/>
      <c r="E698" s="38"/>
      <c r="F698" s="35" t="s">
        <v>38</v>
      </c>
      <c r="G698" s="50"/>
      <c r="H698" s="39">
        <v>3.6999999999999998E-2</v>
      </c>
      <c r="I698" s="51" t="str">
        <f t="shared" si="32"/>
        <v>Rg. nicht in EUR</v>
      </c>
      <c r="J698" s="37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7">
        <f t="shared" si="30"/>
        <v>0</v>
      </c>
      <c r="L698" s="37">
        <f t="shared" si="31"/>
        <v>0</v>
      </c>
    </row>
    <row r="699" spans="2:12" x14ac:dyDescent="0.3">
      <c r="B699" s="42"/>
      <c r="C699" s="34"/>
      <c r="D699" s="34"/>
      <c r="E699" s="38"/>
      <c r="F699" s="35" t="s">
        <v>38</v>
      </c>
      <c r="G699" s="50"/>
      <c r="H699" s="39">
        <v>3.6999999999999998E-2</v>
      </c>
      <c r="I699" s="51" t="str">
        <f t="shared" si="32"/>
        <v>Rg. nicht in EUR</v>
      </c>
      <c r="J699" s="37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7">
        <f t="shared" si="30"/>
        <v>0</v>
      </c>
      <c r="L699" s="37">
        <f t="shared" si="31"/>
        <v>0</v>
      </c>
    </row>
    <row r="700" spans="2:12" x14ac:dyDescent="0.3">
      <c r="B700" s="42"/>
      <c r="C700" s="34"/>
      <c r="D700" s="34"/>
      <c r="E700" s="38"/>
      <c r="F700" s="35" t="s">
        <v>38</v>
      </c>
      <c r="G700" s="50"/>
      <c r="H700" s="39">
        <v>3.6999999999999998E-2</v>
      </c>
      <c r="I700" s="51" t="str">
        <f t="shared" si="32"/>
        <v>Rg. nicht in EUR</v>
      </c>
      <c r="J700" s="37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7">
        <f t="shared" si="30"/>
        <v>0</v>
      </c>
      <c r="L700" s="37">
        <f t="shared" si="31"/>
        <v>0</v>
      </c>
    </row>
    <row r="701" spans="2:12" x14ac:dyDescent="0.3">
      <c r="B701" s="42"/>
      <c r="C701" s="34"/>
      <c r="D701" s="34"/>
      <c r="E701" s="38"/>
      <c r="F701" s="35" t="s">
        <v>38</v>
      </c>
      <c r="G701" s="50"/>
      <c r="H701" s="39">
        <v>3.6999999999999998E-2</v>
      </c>
      <c r="I701" s="51" t="str">
        <f t="shared" si="32"/>
        <v>Rg. nicht in EUR</v>
      </c>
      <c r="J701" s="37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7">
        <f t="shared" si="30"/>
        <v>0</v>
      </c>
      <c r="L701" s="37">
        <f t="shared" si="31"/>
        <v>0</v>
      </c>
    </row>
    <row r="702" spans="2:12" x14ac:dyDescent="0.3">
      <c r="B702" s="42"/>
      <c r="C702" s="34"/>
      <c r="D702" s="34"/>
      <c r="E702" s="38"/>
      <c r="F702" s="35" t="s">
        <v>38</v>
      </c>
      <c r="G702" s="50"/>
      <c r="H702" s="39">
        <v>3.6999999999999998E-2</v>
      </c>
      <c r="I702" s="51" t="str">
        <f t="shared" si="32"/>
        <v>Rg. nicht in EUR</v>
      </c>
      <c r="J702" s="37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7">
        <f t="shared" si="30"/>
        <v>0</v>
      </c>
      <c r="L702" s="37">
        <f t="shared" si="31"/>
        <v>0</v>
      </c>
    </row>
    <row r="703" spans="2:12" x14ac:dyDescent="0.3">
      <c r="B703" s="42"/>
      <c r="C703" s="34"/>
      <c r="D703" s="34"/>
      <c r="E703" s="38"/>
      <c r="F703" s="35" t="s">
        <v>38</v>
      </c>
      <c r="G703" s="50"/>
      <c r="H703" s="39">
        <v>3.6999999999999998E-2</v>
      </c>
      <c r="I703" s="51" t="str">
        <f t="shared" si="32"/>
        <v>Rg. nicht in EUR</v>
      </c>
      <c r="J703" s="37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7">
        <f t="shared" si="30"/>
        <v>0</v>
      </c>
      <c r="L703" s="37">
        <f t="shared" si="31"/>
        <v>0</v>
      </c>
    </row>
    <row r="704" spans="2:12" x14ac:dyDescent="0.3">
      <c r="B704" s="42"/>
      <c r="C704" s="34"/>
      <c r="D704" s="34"/>
      <c r="E704" s="38"/>
      <c r="F704" s="35" t="s">
        <v>38</v>
      </c>
      <c r="G704" s="50"/>
      <c r="H704" s="39">
        <v>3.6999999999999998E-2</v>
      </c>
      <c r="I704" s="51" t="str">
        <f t="shared" si="32"/>
        <v>Rg. nicht in EUR</v>
      </c>
      <c r="J704" s="37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7">
        <f t="shared" si="30"/>
        <v>0</v>
      </c>
      <c r="L704" s="37">
        <f t="shared" si="31"/>
        <v>0</v>
      </c>
    </row>
    <row r="705" spans="2:12" x14ac:dyDescent="0.3">
      <c r="B705" s="42"/>
      <c r="C705" s="34"/>
      <c r="D705" s="34"/>
      <c r="E705" s="38"/>
      <c r="F705" s="35" t="s">
        <v>38</v>
      </c>
      <c r="G705" s="50"/>
      <c r="H705" s="39">
        <v>3.6999999999999998E-2</v>
      </c>
      <c r="I705" s="51" t="str">
        <f t="shared" si="32"/>
        <v>Rg. nicht in EUR</v>
      </c>
      <c r="J705" s="37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7">
        <f t="shared" si="30"/>
        <v>0</v>
      </c>
      <c r="L705" s="37">
        <f t="shared" si="31"/>
        <v>0</v>
      </c>
    </row>
    <row r="706" spans="2:12" x14ac:dyDescent="0.3">
      <c r="B706" s="42"/>
      <c r="C706" s="34"/>
      <c r="D706" s="34"/>
      <c r="E706" s="38"/>
      <c r="F706" s="35" t="s">
        <v>38</v>
      </c>
      <c r="G706" s="50"/>
      <c r="H706" s="39">
        <v>3.6999999999999998E-2</v>
      </c>
      <c r="I706" s="51" t="str">
        <f t="shared" si="32"/>
        <v>Rg. nicht in EUR</v>
      </c>
      <c r="J706" s="37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7">
        <f t="shared" si="30"/>
        <v>0</v>
      </c>
      <c r="L706" s="37">
        <f t="shared" si="31"/>
        <v>0</v>
      </c>
    </row>
    <row r="707" spans="2:12" x14ac:dyDescent="0.3">
      <c r="B707" s="42"/>
      <c r="C707" s="34"/>
      <c r="D707" s="34"/>
      <c r="E707" s="38"/>
      <c r="F707" s="35" t="s">
        <v>38</v>
      </c>
      <c r="G707" s="50"/>
      <c r="H707" s="39">
        <v>3.6999999999999998E-2</v>
      </c>
      <c r="I707" s="51" t="str">
        <f t="shared" si="32"/>
        <v>Rg. nicht in EUR</v>
      </c>
      <c r="J707" s="37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7">
        <f t="shared" si="30"/>
        <v>0</v>
      </c>
      <c r="L707" s="37">
        <f t="shared" si="31"/>
        <v>0</v>
      </c>
    </row>
    <row r="708" spans="2:12" x14ac:dyDescent="0.3">
      <c r="B708" s="42"/>
      <c r="C708" s="34"/>
      <c r="D708" s="34"/>
      <c r="E708" s="38"/>
      <c r="F708" s="35" t="s">
        <v>38</v>
      </c>
      <c r="G708" s="50"/>
      <c r="H708" s="39">
        <v>3.6999999999999998E-2</v>
      </c>
      <c r="I708" s="51" t="str">
        <f t="shared" si="32"/>
        <v>Rg. nicht in EUR</v>
      </c>
      <c r="J708" s="37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7">
        <f t="shared" si="30"/>
        <v>0</v>
      </c>
      <c r="L708" s="37">
        <f t="shared" si="31"/>
        <v>0</v>
      </c>
    </row>
    <row r="709" spans="2:12" x14ac:dyDescent="0.3">
      <c r="B709" s="42"/>
      <c r="C709" s="34"/>
      <c r="D709" s="34"/>
      <c r="E709" s="38"/>
      <c r="F709" s="35" t="s">
        <v>38</v>
      </c>
      <c r="G709" s="50"/>
      <c r="H709" s="39">
        <v>3.6999999999999998E-2</v>
      </c>
      <c r="I709" s="51" t="str">
        <f t="shared" si="32"/>
        <v>Rg. nicht in EUR</v>
      </c>
      <c r="J709" s="37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7">
        <f t="shared" si="30"/>
        <v>0</v>
      </c>
      <c r="L709" s="37">
        <f t="shared" si="31"/>
        <v>0</v>
      </c>
    </row>
    <row r="710" spans="2:12" x14ac:dyDescent="0.3">
      <c r="B710" s="42"/>
      <c r="C710" s="34"/>
      <c r="D710" s="34"/>
      <c r="E710" s="38"/>
      <c r="F710" s="35" t="s">
        <v>38</v>
      </c>
      <c r="G710" s="50"/>
      <c r="H710" s="39">
        <v>3.6999999999999998E-2</v>
      </c>
      <c r="I710" s="51" t="str">
        <f t="shared" si="32"/>
        <v>Rg. nicht in EUR</v>
      </c>
      <c r="J710" s="37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7">
        <f t="shared" si="30"/>
        <v>0</v>
      </c>
      <c r="L710" s="37">
        <f t="shared" si="31"/>
        <v>0</v>
      </c>
    </row>
    <row r="711" spans="2:12" x14ac:dyDescent="0.3">
      <c r="B711" s="42"/>
      <c r="C711" s="34"/>
      <c r="D711" s="34"/>
      <c r="E711" s="38"/>
      <c r="F711" s="35" t="s">
        <v>38</v>
      </c>
      <c r="G711" s="50"/>
      <c r="H711" s="39">
        <v>3.6999999999999998E-2</v>
      </c>
      <c r="I711" s="51" t="str">
        <f t="shared" si="32"/>
        <v>Rg. nicht in EUR</v>
      </c>
      <c r="J711" s="37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7">
        <f t="shared" si="30"/>
        <v>0</v>
      </c>
      <c r="L711" s="37">
        <f t="shared" si="31"/>
        <v>0</v>
      </c>
    </row>
    <row r="712" spans="2:12" x14ac:dyDescent="0.3">
      <c r="B712" s="42"/>
      <c r="C712" s="34"/>
      <c r="D712" s="34"/>
      <c r="E712" s="38"/>
      <c r="F712" s="35" t="s">
        <v>38</v>
      </c>
      <c r="G712" s="50"/>
      <c r="H712" s="39">
        <v>3.6999999999999998E-2</v>
      </c>
      <c r="I712" s="51" t="str">
        <f t="shared" si="32"/>
        <v>Rg. nicht in EUR</v>
      </c>
      <c r="J712" s="37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7">
        <f t="shared" si="30"/>
        <v>0</v>
      </c>
      <c r="L712" s="37">
        <f t="shared" si="31"/>
        <v>0</v>
      </c>
    </row>
    <row r="713" spans="2:12" x14ac:dyDescent="0.3">
      <c r="B713" s="42"/>
      <c r="C713" s="34"/>
      <c r="D713" s="34"/>
      <c r="E713" s="38"/>
      <c r="F713" s="35" t="s">
        <v>38</v>
      </c>
      <c r="G713" s="50"/>
      <c r="H713" s="39">
        <v>3.6999999999999998E-2</v>
      </c>
      <c r="I713" s="51" t="str">
        <f t="shared" si="32"/>
        <v>Rg. nicht in EUR</v>
      </c>
      <c r="J713" s="37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7">
        <f t="shared" si="30"/>
        <v>0</v>
      </c>
      <c r="L713" s="37">
        <f t="shared" si="31"/>
        <v>0</v>
      </c>
    </row>
    <row r="714" spans="2:12" x14ac:dyDescent="0.3">
      <c r="B714" s="42"/>
      <c r="C714" s="34"/>
      <c r="D714" s="34"/>
      <c r="E714" s="38"/>
      <c r="F714" s="35" t="s">
        <v>38</v>
      </c>
      <c r="G714" s="50"/>
      <c r="H714" s="39">
        <v>3.6999999999999998E-2</v>
      </c>
      <c r="I714" s="51" t="str">
        <f t="shared" si="32"/>
        <v>Rg. nicht in EUR</v>
      </c>
      <c r="J714" s="37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7">
        <f t="shared" ref="K714:K777" si="33">H714*J714</f>
        <v>0</v>
      </c>
      <c r="L714" s="37">
        <f t="shared" ref="L714:L777" si="34">J714+K714</f>
        <v>0</v>
      </c>
    </row>
    <row r="715" spans="2:12" x14ac:dyDescent="0.3">
      <c r="B715" s="42"/>
      <c r="C715" s="34"/>
      <c r="D715" s="34"/>
      <c r="E715" s="38"/>
      <c r="F715" s="35" t="s">
        <v>38</v>
      </c>
      <c r="G715" s="50"/>
      <c r="H715" s="39">
        <v>3.6999999999999998E-2</v>
      </c>
      <c r="I715" s="51" t="str">
        <f t="shared" ref="I715:I778" si="35">IF(F715="EUR",G715*H715,"Rg. nicht in EUR")</f>
        <v>Rg. nicht in EUR</v>
      </c>
      <c r="J715" s="37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7">
        <f t="shared" si="33"/>
        <v>0</v>
      </c>
      <c r="L715" s="37">
        <f t="shared" si="34"/>
        <v>0</v>
      </c>
    </row>
    <row r="716" spans="2:12" x14ac:dyDescent="0.3">
      <c r="B716" s="42"/>
      <c r="C716" s="34"/>
      <c r="D716" s="34"/>
      <c r="E716" s="38"/>
      <c r="F716" s="35" t="s">
        <v>38</v>
      </c>
      <c r="G716" s="50"/>
      <c r="H716" s="39">
        <v>3.6999999999999998E-2</v>
      </c>
      <c r="I716" s="51" t="str">
        <f t="shared" si="35"/>
        <v>Rg. nicht in EUR</v>
      </c>
      <c r="J716" s="37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7">
        <f t="shared" si="33"/>
        <v>0</v>
      </c>
      <c r="L716" s="37">
        <f t="shared" si="34"/>
        <v>0</v>
      </c>
    </row>
    <row r="717" spans="2:12" x14ac:dyDescent="0.3">
      <c r="B717" s="42"/>
      <c r="C717" s="34"/>
      <c r="D717" s="34"/>
      <c r="E717" s="38"/>
      <c r="F717" s="35" t="s">
        <v>38</v>
      </c>
      <c r="G717" s="50"/>
      <c r="H717" s="39">
        <v>3.6999999999999998E-2</v>
      </c>
      <c r="I717" s="51" t="str">
        <f t="shared" si="35"/>
        <v>Rg. nicht in EUR</v>
      </c>
      <c r="J717" s="37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7">
        <f t="shared" si="33"/>
        <v>0</v>
      </c>
      <c r="L717" s="37">
        <f t="shared" si="34"/>
        <v>0</v>
      </c>
    </row>
    <row r="718" spans="2:12" x14ac:dyDescent="0.3">
      <c r="B718" s="42"/>
      <c r="C718" s="34"/>
      <c r="D718" s="34"/>
      <c r="E718" s="38"/>
      <c r="F718" s="35" t="s">
        <v>38</v>
      </c>
      <c r="G718" s="50"/>
      <c r="H718" s="39">
        <v>3.6999999999999998E-2</v>
      </c>
      <c r="I718" s="51" t="str">
        <f t="shared" si="35"/>
        <v>Rg. nicht in EUR</v>
      </c>
      <c r="J718" s="37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7">
        <f t="shared" si="33"/>
        <v>0</v>
      </c>
      <c r="L718" s="37">
        <f t="shared" si="34"/>
        <v>0</v>
      </c>
    </row>
    <row r="719" spans="2:12" x14ac:dyDescent="0.3">
      <c r="B719" s="42"/>
      <c r="C719" s="34"/>
      <c r="D719" s="34"/>
      <c r="E719" s="38"/>
      <c r="F719" s="35" t="s">
        <v>38</v>
      </c>
      <c r="G719" s="50"/>
      <c r="H719" s="39">
        <v>3.6999999999999998E-2</v>
      </c>
      <c r="I719" s="51" t="str">
        <f t="shared" si="35"/>
        <v>Rg. nicht in EUR</v>
      </c>
      <c r="J719" s="37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7">
        <f t="shared" si="33"/>
        <v>0</v>
      </c>
      <c r="L719" s="37">
        <f t="shared" si="34"/>
        <v>0</v>
      </c>
    </row>
    <row r="720" spans="2:12" x14ac:dyDescent="0.3">
      <c r="B720" s="42"/>
      <c r="C720" s="34"/>
      <c r="D720" s="34"/>
      <c r="E720" s="38"/>
      <c r="F720" s="35" t="s">
        <v>38</v>
      </c>
      <c r="G720" s="50"/>
      <c r="H720" s="39">
        <v>3.6999999999999998E-2</v>
      </c>
      <c r="I720" s="51" t="str">
        <f t="shared" si="35"/>
        <v>Rg. nicht in EUR</v>
      </c>
      <c r="J720" s="37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7">
        <f t="shared" si="33"/>
        <v>0</v>
      </c>
      <c r="L720" s="37">
        <f t="shared" si="34"/>
        <v>0</v>
      </c>
    </row>
    <row r="721" spans="2:12" x14ac:dyDescent="0.3">
      <c r="B721" s="42"/>
      <c r="C721" s="34"/>
      <c r="D721" s="34"/>
      <c r="E721" s="38"/>
      <c r="F721" s="35" t="s">
        <v>38</v>
      </c>
      <c r="G721" s="50"/>
      <c r="H721" s="39">
        <v>3.6999999999999998E-2</v>
      </c>
      <c r="I721" s="51" t="str">
        <f t="shared" si="35"/>
        <v>Rg. nicht in EUR</v>
      </c>
      <c r="J721" s="37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7">
        <f t="shared" si="33"/>
        <v>0</v>
      </c>
      <c r="L721" s="37">
        <f t="shared" si="34"/>
        <v>0</v>
      </c>
    </row>
    <row r="722" spans="2:12" x14ac:dyDescent="0.3">
      <c r="B722" s="42"/>
      <c r="C722" s="34"/>
      <c r="D722" s="34"/>
      <c r="E722" s="38"/>
      <c r="F722" s="35" t="s">
        <v>38</v>
      </c>
      <c r="G722" s="50"/>
      <c r="H722" s="39">
        <v>3.6999999999999998E-2</v>
      </c>
      <c r="I722" s="51" t="str">
        <f t="shared" si="35"/>
        <v>Rg. nicht in EUR</v>
      </c>
      <c r="J722" s="37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7">
        <f t="shared" si="33"/>
        <v>0</v>
      </c>
      <c r="L722" s="37">
        <f t="shared" si="34"/>
        <v>0</v>
      </c>
    </row>
    <row r="723" spans="2:12" x14ac:dyDescent="0.3">
      <c r="B723" s="42"/>
      <c r="C723" s="34"/>
      <c r="D723" s="34"/>
      <c r="E723" s="38"/>
      <c r="F723" s="35" t="s">
        <v>38</v>
      </c>
      <c r="G723" s="50"/>
      <c r="H723" s="39">
        <v>3.6999999999999998E-2</v>
      </c>
      <c r="I723" s="51" t="str">
        <f t="shared" si="35"/>
        <v>Rg. nicht in EUR</v>
      </c>
      <c r="J723" s="37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7">
        <f t="shared" si="33"/>
        <v>0</v>
      </c>
      <c r="L723" s="37">
        <f t="shared" si="34"/>
        <v>0</v>
      </c>
    </row>
    <row r="724" spans="2:12" x14ac:dyDescent="0.3">
      <c r="B724" s="42"/>
      <c r="C724" s="34"/>
      <c r="D724" s="34"/>
      <c r="E724" s="38"/>
      <c r="F724" s="35" t="s">
        <v>38</v>
      </c>
      <c r="G724" s="50"/>
      <c r="H724" s="39">
        <v>3.6999999999999998E-2</v>
      </c>
      <c r="I724" s="51" t="str">
        <f t="shared" si="35"/>
        <v>Rg. nicht in EUR</v>
      </c>
      <c r="J724" s="37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7">
        <f t="shared" si="33"/>
        <v>0</v>
      </c>
      <c r="L724" s="37">
        <f t="shared" si="34"/>
        <v>0</v>
      </c>
    </row>
    <row r="725" spans="2:12" x14ac:dyDescent="0.3">
      <c r="B725" s="42"/>
      <c r="C725" s="34"/>
      <c r="D725" s="34"/>
      <c r="E725" s="38"/>
      <c r="F725" s="35" t="s">
        <v>38</v>
      </c>
      <c r="G725" s="50"/>
      <c r="H725" s="39">
        <v>3.6999999999999998E-2</v>
      </c>
      <c r="I725" s="51" t="str">
        <f t="shared" si="35"/>
        <v>Rg. nicht in EUR</v>
      </c>
      <c r="J725" s="37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7">
        <f t="shared" si="33"/>
        <v>0</v>
      </c>
      <c r="L725" s="37">
        <f t="shared" si="34"/>
        <v>0</v>
      </c>
    </row>
    <row r="726" spans="2:12" x14ac:dyDescent="0.3">
      <c r="B726" s="42"/>
      <c r="C726" s="34"/>
      <c r="D726" s="34"/>
      <c r="E726" s="38"/>
      <c r="F726" s="35" t="s">
        <v>38</v>
      </c>
      <c r="G726" s="50"/>
      <c r="H726" s="39">
        <v>3.6999999999999998E-2</v>
      </c>
      <c r="I726" s="51" t="str">
        <f t="shared" si="35"/>
        <v>Rg. nicht in EUR</v>
      </c>
      <c r="J726" s="37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7">
        <f t="shared" si="33"/>
        <v>0</v>
      </c>
      <c r="L726" s="37">
        <f t="shared" si="34"/>
        <v>0</v>
      </c>
    </row>
    <row r="727" spans="2:12" x14ac:dyDescent="0.3">
      <c r="B727" s="42"/>
      <c r="C727" s="34"/>
      <c r="D727" s="34"/>
      <c r="E727" s="38"/>
      <c r="F727" s="35" t="s">
        <v>38</v>
      </c>
      <c r="G727" s="50"/>
      <c r="H727" s="39">
        <v>3.6999999999999998E-2</v>
      </c>
      <c r="I727" s="51" t="str">
        <f t="shared" si="35"/>
        <v>Rg. nicht in EUR</v>
      </c>
      <c r="J727" s="37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7">
        <f t="shared" si="33"/>
        <v>0</v>
      </c>
      <c r="L727" s="37">
        <f t="shared" si="34"/>
        <v>0</v>
      </c>
    </row>
    <row r="728" spans="2:12" x14ac:dyDescent="0.3">
      <c r="B728" s="42"/>
      <c r="C728" s="34"/>
      <c r="D728" s="34"/>
      <c r="E728" s="38"/>
      <c r="F728" s="35" t="s">
        <v>38</v>
      </c>
      <c r="G728" s="50"/>
      <c r="H728" s="39">
        <v>3.6999999999999998E-2</v>
      </c>
      <c r="I728" s="51" t="str">
        <f t="shared" si="35"/>
        <v>Rg. nicht in EUR</v>
      </c>
      <c r="J728" s="37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7">
        <f t="shared" si="33"/>
        <v>0</v>
      </c>
      <c r="L728" s="37">
        <f t="shared" si="34"/>
        <v>0</v>
      </c>
    </row>
    <row r="729" spans="2:12" x14ac:dyDescent="0.3">
      <c r="B729" s="42"/>
      <c r="C729" s="34"/>
      <c r="D729" s="34"/>
      <c r="E729" s="38"/>
      <c r="F729" s="35" t="s">
        <v>38</v>
      </c>
      <c r="G729" s="50"/>
      <c r="H729" s="39">
        <v>3.6999999999999998E-2</v>
      </c>
      <c r="I729" s="51" t="str">
        <f t="shared" si="35"/>
        <v>Rg. nicht in EUR</v>
      </c>
      <c r="J729" s="37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7">
        <f t="shared" si="33"/>
        <v>0</v>
      </c>
      <c r="L729" s="37">
        <f t="shared" si="34"/>
        <v>0</v>
      </c>
    </row>
    <row r="730" spans="2:12" x14ac:dyDescent="0.3">
      <c r="B730" s="42"/>
      <c r="C730" s="34"/>
      <c r="D730" s="34"/>
      <c r="E730" s="38"/>
      <c r="F730" s="35" t="s">
        <v>38</v>
      </c>
      <c r="G730" s="50"/>
      <c r="H730" s="39">
        <v>3.6999999999999998E-2</v>
      </c>
      <c r="I730" s="51" t="str">
        <f t="shared" si="35"/>
        <v>Rg. nicht in EUR</v>
      </c>
      <c r="J730" s="37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7">
        <f t="shared" si="33"/>
        <v>0</v>
      </c>
      <c r="L730" s="37">
        <f t="shared" si="34"/>
        <v>0</v>
      </c>
    </row>
    <row r="731" spans="2:12" x14ac:dyDescent="0.3">
      <c r="B731" s="42"/>
      <c r="C731" s="34"/>
      <c r="D731" s="34"/>
      <c r="E731" s="38"/>
      <c r="F731" s="35" t="s">
        <v>38</v>
      </c>
      <c r="G731" s="50"/>
      <c r="H731" s="39">
        <v>3.6999999999999998E-2</v>
      </c>
      <c r="I731" s="51" t="str">
        <f t="shared" si="35"/>
        <v>Rg. nicht in EUR</v>
      </c>
      <c r="J731" s="37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7">
        <f t="shared" si="33"/>
        <v>0</v>
      </c>
      <c r="L731" s="37">
        <f t="shared" si="34"/>
        <v>0</v>
      </c>
    </row>
    <row r="732" spans="2:12" x14ac:dyDescent="0.3">
      <c r="B732" s="42"/>
      <c r="C732" s="34"/>
      <c r="D732" s="34"/>
      <c r="E732" s="38"/>
      <c r="F732" s="35" t="s">
        <v>38</v>
      </c>
      <c r="G732" s="50"/>
      <c r="H732" s="39">
        <v>3.6999999999999998E-2</v>
      </c>
      <c r="I732" s="51" t="str">
        <f t="shared" si="35"/>
        <v>Rg. nicht in EUR</v>
      </c>
      <c r="J732" s="37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7">
        <f t="shared" si="33"/>
        <v>0</v>
      </c>
      <c r="L732" s="37">
        <f t="shared" si="34"/>
        <v>0</v>
      </c>
    </row>
    <row r="733" spans="2:12" x14ac:dyDescent="0.3">
      <c r="B733" s="42"/>
      <c r="C733" s="34"/>
      <c r="D733" s="34"/>
      <c r="E733" s="38"/>
      <c r="F733" s="35" t="s">
        <v>38</v>
      </c>
      <c r="G733" s="50"/>
      <c r="H733" s="39">
        <v>3.6999999999999998E-2</v>
      </c>
      <c r="I733" s="51" t="str">
        <f t="shared" si="35"/>
        <v>Rg. nicht in EUR</v>
      </c>
      <c r="J733" s="37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7">
        <f t="shared" si="33"/>
        <v>0</v>
      </c>
      <c r="L733" s="37">
        <f t="shared" si="34"/>
        <v>0</v>
      </c>
    </row>
    <row r="734" spans="2:12" x14ac:dyDescent="0.3">
      <c r="B734" s="42"/>
      <c r="C734" s="34"/>
      <c r="D734" s="34"/>
      <c r="E734" s="38"/>
      <c r="F734" s="35" t="s">
        <v>38</v>
      </c>
      <c r="G734" s="50"/>
      <c r="H734" s="39">
        <v>3.6999999999999998E-2</v>
      </c>
      <c r="I734" s="51" t="str">
        <f t="shared" si="35"/>
        <v>Rg. nicht in EUR</v>
      </c>
      <c r="J734" s="37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7">
        <f t="shared" si="33"/>
        <v>0</v>
      </c>
      <c r="L734" s="37">
        <f t="shared" si="34"/>
        <v>0</v>
      </c>
    </row>
    <row r="735" spans="2:12" x14ac:dyDescent="0.3">
      <c r="B735" s="42"/>
      <c r="C735" s="34"/>
      <c r="D735" s="34"/>
      <c r="E735" s="38"/>
      <c r="F735" s="35" t="s">
        <v>38</v>
      </c>
      <c r="G735" s="50"/>
      <c r="H735" s="39">
        <v>3.6999999999999998E-2</v>
      </c>
      <c r="I735" s="51" t="str">
        <f t="shared" si="35"/>
        <v>Rg. nicht in EUR</v>
      </c>
      <c r="J735" s="37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7">
        <f t="shared" si="33"/>
        <v>0</v>
      </c>
      <c r="L735" s="37">
        <f t="shared" si="34"/>
        <v>0</v>
      </c>
    </row>
    <row r="736" spans="2:12" x14ac:dyDescent="0.3">
      <c r="B736" s="42"/>
      <c r="C736" s="34"/>
      <c r="D736" s="34"/>
      <c r="E736" s="38"/>
      <c r="F736" s="35" t="s">
        <v>38</v>
      </c>
      <c r="G736" s="50"/>
      <c r="H736" s="39">
        <v>3.6999999999999998E-2</v>
      </c>
      <c r="I736" s="51" t="str">
        <f t="shared" si="35"/>
        <v>Rg. nicht in EUR</v>
      </c>
      <c r="J736" s="37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7">
        <f t="shared" si="33"/>
        <v>0</v>
      </c>
      <c r="L736" s="37">
        <f t="shared" si="34"/>
        <v>0</v>
      </c>
    </row>
    <row r="737" spans="2:12" x14ac:dyDescent="0.3">
      <c r="B737" s="42"/>
      <c r="C737" s="34"/>
      <c r="D737" s="34"/>
      <c r="E737" s="38"/>
      <c r="F737" s="35" t="s">
        <v>38</v>
      </c>
      <c r="G737" s="50"/>
      <c r="H737" s="39">
        <v>3.6999999999999998E-2</v>
      </c>
      <c r="I737" s="51" t="str">
        <f t="shared" si="35"/>
        <v>Rg. nicht in EUR</v>
      </c>
      <c r="J737" s="37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7">
        <f t="shared" si="33"/>
        <v>0</v>
      </c>
      <c r="L737" s="37">
        <f t="shared" si="34"/>
        <v>0</v>
      </c>
    </row>
    <row r="738" spans="2:12" x14ac:dyDescent="0.3">
      <c r="B738" s="42"/>
      <c r="C738" s="34"/>
      <c r="D738" s="34"/>
      <c r="E738" s="38"/>
      <c r="F738" s="35" t="s">
        <v>38</v>
      </c>
      <c r="G738" s="50"/>
      <c r="H738" s="39">
        <v>3.6999999999999998E-2</v>
      </c>
      <c r="I738" s="51" t="str">
        <f t="shared" si="35"/>
        <v>Rg. nicht in EUR</v>
      </c>
      <c r="J738" s="37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7">
        <f t="shared" si="33"/>
        <v>0</v>
      </c>
      <c r="L738" s="37">
        <f t="shared" si="34"/>
        <v>0</v>
      </c>
    </row>
    <row r="739" spans="2:12" x14ac:dyDescent="0.3">
      <c r="B739" s="42"/>
      <c r="C739" s="34"/>
      <c r="D739" s="34"/>
      <c r="E739" s="38"/>
      <c r="F739" s="35" t="s">
        <v>38</v>
      </c>
      <c r="G739" s="50"/>
      <c r="H739" s="39">
        <v>3.6999999999999998E-2</v>
      </c>
      <c r="I739" s="51" t="str">
        <f t="shared" si="35"/>
        <v>Rg. nicht in EUR</v>
      </c>
      <c r="J739" s="37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7">
        <f t="shared" si="33"/>
        <v>0</v>
      </c>
      <c r="L739" s="37">
        <f t="shared" si="34"/>
        <v>0</v>
      </c>
    </row>
    <row r="740" spans="2:12" x14ac:dyDescent="0.3">
      <c r="B740" s="42"/>
      <c r="C740" s="34"/>
      <c r="D740" s="34"/>
      <c r="E740" s="38"/>
      <c r="F740" s="35" t="s">
        <v>38</v>
      </c>
      <c r="G740" s="50"/>
      <c r="H740" s="39">
        <v>3.6999999999999998E-2</v>
      </c>
      <c r="I740" s="51" t="str">
        <f t="shared" si="35"/>
        <v>Rg. nicht in EUR</v>
      </c>
      <c r="J740" s="37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7">
        <f t="shared" si="33"/>
        <v>0</v>
      </c>
      <c r="L740" s="37">
        <f t="shared" si="34"/>
        <v>0</v>
      </c>
    </row>
    <row r="741" spans="2:12" x14ac:dyDescent="0.3">
      <c r="B741" s="42"/>
      <c r="C741" s="34"/>
      <c r="D741" s="34"/>
      <c r="E741" s="38"/>
      <c r="F741" s="35" t="s">
        <v>38</v>
      </c>
      <c r="G741" s="50"/>
      <c r="H741" s="39">
        <v>3.6999999999999998E-2</v>
      </c>
      <c r="I741" s="51" t="str">
        <f t="shared" si="35"/>
        <v>Rg. nicht in EUR</v>
      </c>
      <c r="J741" s="37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7">
        <f t="shared" si="33"/>
        <v>0</v>
      </c>
      <c r="L741" s="37">
        <f t="shared" si="34"/>
        <v>0</v>
      </c>
    </row>
    <row r="742" spans="2:12" x14ac:dyDescent="0.3">
      <c r="B742" s="42"/>
      <c r="C742" s="34"/>
      <c r="D742" s="34"/>
      <c r="E742" s="38"/>
      <c r="F742" s="35" t="s">
        <v>38</v>
      </c>
      <c r="G742" s="50"/>
      <c r="H742" s="39">
        <v>3.6999999999999998E-2</v>
      </c>
      <c r="I742" s="51" t="str">
        <f t="shared" si="35"/>
        <v>Rg. nicht in EUR</v>
      </c>
      <c r="J742" s="37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7">
        <f t="shared" si="33"/>
        <v>0</v>
      </c>
      <c r="L742" s="37">
        <f t="shared" si="34"/>
        <v>0</v>
      </c>
    </row>
    <row r="743" spans="2:12" x14ac:dyDescent="0.3">
      <c r="B743" s="42"/>
      <c r="C743" s="34"/>
      <c r="D743" s="34"/>
      <c r="E743" s="38"/>
      <c r="F743" s="35" t="s">
        <v>38</v>
      </c>
      <c r="G743" s="50"/>
      <c r="H743" s="39">
        <v>3.6999999999999998E-2</v>
      </c>
      <c r="I743" s="51" t="str">
        <f t="shared" si="35"/>
        <v>Rg. nicht in EUR</v>
      </c>
      <c r="J743" s="37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7">
        <f t="shared" si="33"/>
        <v>0</v>
      </c>
      <c r="L743" s="37">
        <f t="shared" si="34"/>
        <v>0</v>
      </c>
    </row>
    <row r="744" spans="2:12" x14ac:dyDescent="0.3">
      <c r="B744" s="42"/>
      <c r="C744" s="34"/>
      <c r="D744" s="34"/>
      <c r="E744" s="38"/>
      <c r="F744" s="35" t="s">
        <v>38</v>
      </c>
      <c r="G744" s="50"/>
      <c r="H744" s="39">
        <v>3.6999999999999998E-2</v>
      </c>
      <c r="I744" s="51" t="str">
        <f t="shared" si="35"/>
        <v>Rg. nicht in EUR</v>
      </c>
      <c r="J744" s="37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7">
        <f t="shared" si="33"/>
        <v>0</v>
      </c>
      <c r="L744" s="37">
        <f t="shared" si="34"/>
        <v>0</v>
      </c>
    </row>
    <row r="745" spans="2:12" x14ac:dyDescent="0.3">
      <c r="B745" s="42"/>
      <c r="C745" s="34"/>
      <c r="D745" s="34"/>
      <c r="E745" s="38"/>
      <c r="F745" s="35" t="s">
        <v>38</v>
      </c>
      <c r="G745" s="50"/>
      <c r="H745" s="39">
        <v>3.6999999999999998E-2</v>
      </c>
      <c r="I745" s="51" t="str">
        <f t="shared" si="35"/>
        <v>Rg. nicht in EUR</v>
      </c>
      <c r="J745" s="37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7">
        <f t="shared" si="33"/>
        <v>0</v>
      </c>
      <c r="L745" s="37">
        <f t="shared" si="34"/>
        <v>0</v>
      </c>
    </row>
    <row r="746" spans="2:12" x14ac:dyDescent="0.3">
      <c r="B746" s="42"/>
      <c r="C746" s="34"/>
      <c r="D746" s="34"/>
      <c r="E746" s="38"/>
      <c r="F746" s="35" t="s">
        <v>38</v>
      </c>
      <c r="G746" s="50"/>
      <c r="H746" s="39">
        <v>3.6999999999999998E-2</v>
      </c>
      <c r="I746" s="51" t="str">
        <f t="shared" si="35"/>
        <v>Rg. nicht in EUR</v>
      </c>
      <c r="J746" s="37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7">
        <f t="shared" si="33"/>
        <v>0</v>
      </c>
      <c r="L746" s="37">
        <f t="shared" si="34"/>
        <v>0</v>
      </c>
    </row>
    <row r="747" spans="2:12" x14ac:dyDescent="0.3">
      <c r="B747" s="42"/>
      <c r="C747" s="34"/>
      <c r="D747" s="34"/>
      <c r="E747" s="38"/>
      <c r="F747" s="35" t="s">
        <v>38</v>
      </c>
      <c r="G747" s="50"/>
      <c r="H747" s="39">
        <v>3.6999999999999998E-2</v>
      </c>
      <c r="I747" s="51" t="str">
        <f t="shared" si="35"/>
        <v>Rg. nicht in EUR</v>
      </c>
      <c r="J747" s="37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7">
        <f t="shared" si="33"/>
        <v>0</v>
      </c>
      <c r="L747" s="37">
        <f t="shared" si="34"/>
        <v>0</v>
      </c>
    </row>
    <row r="748" spans="2:12" x14ac:dyDescent="0.3">
      <c r="B748" s="42"/>
      <c r="C748" s="34"/>
      <c r="D748" s="34"/>
      <c r="E748" s="38"/>
      <c r="F748" s="35" t="s">
        <v>38</v>
      </c>
      <c r="G748" s="50"/>
      <c r="H748" s="39">
        <v>3.6999999999999998E-2</v>
      </c>
      <c r="I748" s="51" t="str">
        <f t="shared" si="35"/>
        <v>Rg. nicht in EUR</v>
      </c>
      <c r="J748" s="37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7">
        <f t="shared" si="33"/>
        <v>0</v>
      </c>
      <c r="L748" s="37">
        <f t="shared" si="34"/>
        <v>0</v>
      </c>
    </row>
    <row r="749" spans="2:12" x14ac:dyDescent="0.3">
      <c r="B749" s="42"/>
      <c r="C749" s="34"/>
      <c r="D749" s="34"/>
      <c r="E749" s="38"/>
      <c r="F749" s="35" t="s">
        <v>38</v>
      </c>
      <c r="G749" s="50"/>
      <c r="H749" s="39">
        <v>3.6999999999999998E-2</v>
      </c>
      <c r="I749" s="51" t="str">
        <f t="shared" si="35"/>
        <v>Rg. nicht in EUR</v>
      </c>
      <c r="J749" s="37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7">
        <f t="shared" si="33"/>
        <v>0</v>
      </c>
      <c r="L749" s="37">
        <f t="shared" si="34"/>
        <v>0</v>
      </c>
    </row>
    <row r="750" spans="2:12" x14ac:dyDescent="0.3">
      <c r="B750" s="42"/>
      <c r="C750" s="34"/>
      <c r="D750" s="34"/>
      <c r="E750" s="38"/>
      <c r="F750" s="35" t="s">
        <v>38</v>
      </c>
      <c r="G750" s="50"/>
      <c r="H750" s="39">
        <v>3.6999999999999998E-2</v>
      </c>
      <c r="I750" s="51" t="str">
        <f t="shared" si="35"/>
        <v>Rg. nicht in EUR</v>
      </c>
      <c r="J750" s="37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7">
        <f t="shared" si="33"/>
        <v>0</v>
      </c>
      <c r="L750" s="37">
        <f t="shared" si="34"/>
        <v>0</v>
      </c>
    </row>
    <row r="751" spans="2:12" x14ac:dyDescent="0.3">
      <c r="B751" s="42"/>
      <c r="C751" s="34"/>
      <c r="D751" s="34"/>
      <c r="E751" s="38"/>
      <c r="F751" s="35" t="s">
        <v>38</v>
      </c>
      <c r="G751" s="50"/>
      <c r="H751" s="39">
        <v>3.6999999999999998E-2</v>
      </c>
      <c r="I751" s="51" t="str">
        <f t="shared" si="35"/>
        <v>Rg. nicht in EUR</v>
      </c>
      <c r="J751" s="37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7">
        <f t="shared" si="33"/>
        <v>0</v>
      </c>
      <c r="L751" s="37">
        <f t="shared" si="34"/>
        <v>0</v>
      </c>
    </row>
    <row r="752" spans="2:12" x14ac:dyDescent="0.3">
      <c r="B752" s="42"/>
      <c r="C752" s="34"/>
      <c r="D752" s="34"/>
      <c r="E752" s="38"/>
      <c r="F752" s="35" t="s">
        <v>38</v>
      </c>
      <c r="G752" s="50"/>
      <c r="H752" s="39">
        <v>3.6999999999999998E-2</v>
      </c>
      <c r="I752" s="51" t="str">
        <f t="shared" si="35"/>
        <v>Rg. nicht in EUR</v>
      </c>
      <c r="J752" s="37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7">
        <f t="shared" si="33"/>
        <v>0</v>
      </c>
      <c r="L752" s="37">
        <f t="shared" si="34"/>
        <v>0</v>
      </c>
    </row>
    <row r="753" spans="2:12" x14ac:dyDescent="0.3">
      <c r="B753" s="42"/>
      <c r="C753" s="34"/>
      <c r="D753" s="34"/>
      <c r="E753" s="38"/>
      <c r="F753" s="35" t="s">
        <v>38</v>
      </c>
      <c r="G753" s="50"/>
      <c r="H753" s="39">
        <v>3.6999999999999998E-2</v>
      </c>
      <c r="I753" s="51" t="str">
        <f t="shared" si="35"/>
        <v>Rg. nicht in EUR</v>
      </c>
      <c r="J753" s="37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7">
        <f t="shared" si="33"/>
        <v>0</v>
      </c>
      <c r="L753" s="37">
        <f t="shared" si="34"/>
        <v>0</v>
      </c>
    </row>
    <row r="754" spans="2:12" x14ac:dyDescent="0.3">
      <c r="B754" s="42"/>
      <c r="C754" s="34"/>
      <c r="D754" s="34"/>
      <c r="E754" s="38"/>
      <c r="F754" s="35" t="s">
        <v>38</v>
      </c>
      <c r="G754" s="50"/>
      <c r="H754" s="39">
        <v>3.6999999999999998E-2</v>
      </c>
      <c r="I754" s="51" t="str">
        <f t="shared" si="35"/>
        <v>Rg. nicht in EUR</v>
      </c>
      <c r="J754" s="37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7">
        <f t="shared" si="33"/>
        <v>0</v>
      </c>
      <c r="L754" s="37">
        <f t="shared" si="34"/>
        <v>0</v>
      </c>
    </row>
    <row r="755" spans="2:12" x14ac:dyDescent="0.3">
      <c r="B755" s="42"/>
      <c r="C755" s="34"/>
      <c r="D755" s="34"/>
      <c r="E755" s="38"/>
      <c r="F755" s="35" t="s">
        <v>38</v>
      </c>
      <c r="G755" s="50"/>
      <c r="H755" s="39">
        <v>3.6999999999999998E-2</v>
      </c>
      <c r="I755" s="51" t="str">
        <f t="shared" si="35"/>
        <v>Rg. nicht in EUR</v>
      </c>
      <c r="J755" s="37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7">
        <f t="shared" si="33"/>
        <v>0</v>
      </c>
      <c r="L755" s="37">
        <f t="shared" si="34"/>
        <v>0</v>
      </c>
    </row>
    <row r="756" spans="2:12" x14ac:dyDescent="0.3">
      <c r="B756" s="42"/>
      <c r="C756" s="34"/>
      <c r="D756" s="34"/>
      <c r="E756" s="38"/>
      <c r="F756" s="35" t="s">
        <v>38</v>
      </c>
      <c r="G756" s="50"/>
      <c r="H756" s="39">
        <v>3.6999999999999998E-2</v>
      </c>
      <c r="I756" s="51" t="str">
        <f t="shared" si="35"/>
        <v>Rg. nicht in EUR</v>
      </c>
      <c r="J756" s="37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7">
        <f t="shared" si="33"/>
        <v>0</v>
      </c>
      <c r="L756" s="37">
        <f t="shared" si="34"/>
        <v>0</v>
      </c>
    </row>
    <row r="757" spans="2:12" x14ac:dyDescent="0.3">
      <c r="B757" s="42"/>
      <c r="C757" s="34"/>
      <c r="D757" s="34"/>
      <c r="E757" s="38"/>
      <c r="F757" s="35" t="s">
        <v>38</v>
      </c>
      <c r="G757" s="50"/>
      <c r="H757" s="39">
        <v>3.6999999999999998E-2</v>
      </c>
      <c r="I757" s="51" t="str">
        <f t="shared" si="35"/>
        <v>Rg. nicht in EUR</v>
      </c>
      <c r="J757" s="37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7">
        <f t="shared" si="33"/>
        <v>0</v>
      </c>
      <c r="L757" s="37">
        <f t="shared" si="34"/>
        <v>0</v>
      </c>
    </row>
    <row r="758" spans="2:12" x14ac:dyDescent="0.3">
      <c r="B758" s="42"/>
      <c r="C758" s="34"/>
      <c r="D758" s="34"/>
      <c r="E758" s="38"/>
      <c r="F758" s="35" t="s">
        <v>38</v>
      </c>
      <c r="G758" s="50"/>
      <c r="H758" s="39">
        <v>3.6999999999999998E-2</v>
      </c>
      <c r="I758" s="51" t="str">
        <f t="shared" si="35"/>
        <v>Rg. nicht in EUR</v>
      </c>
      <c r="J758" s="37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7">
        <f t="shared" si="33"/>
        <v>0</v>
      </c>
      <c r="L758" s="37">
        <f t="shared" si="34"/>
        <v>0</v>
      </c>
    </row>
    <row r="759" spans="2:12" x14ac:dyDescent="0.3">
      <c r="B759" s="42"/>
      <c r="C759" s="34"/>
      <c r="D759" s="34"/>
      <c r="E759" s="38"/>
      <c r="F759" s="35" t="s">
        <v>38</v>
      </c>
      <c r="G759" s="50"/>
      <c r="H759" s="39">
        <v>3.6999999999999998E-2</v>
      </c>
      <c r="I759" s="51" t="str">
        <f t="shared" si="35"/>
        <v>Rg. nicht in EUR</v>
      </c>
      <c r="J759" s="37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7">
        <f t="shared" si="33"/>
        <v>0</v>
      </c>
      <c r="L759" s="37">
        <f t="shared" si="34"/>
        <v>0</v>
      </c>
    </row>
    <row r="760" spans="2:12" x14ac:dyDescent="0.3">
      <c r="B760" s="42"/>
      <c r="C760" s="34"/>
      <c r="D760" s="34"/>
      <c r="E760" s="38"/>
      <c r="F760" s="35" t="s">
        <v>38</v>
      </c>
      <c r="G760" s="50"/>
      <c r="H760" s="39">
        <v>3.6999999999999998E-2</v>
      </c>
      <c r="I760" s="51" t="str">
        <f t="shared" si="35"/>
        <v>Rg. nicht in EUR</v>
      </c>
      <c r="J760" s="37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7">
        <f t="shared" si="33"/>
        <v>0</v>
      </c>
      <c r="L760" s="37">
        <f t="shared" si="34"/>
        <v>0</v>
      </c>
    </row>
    <row r="761" spans="2:12" x14ac:dyDescent="0.3">
      <c r="B761" s="42"/>
      <c r="C761" s="34"/>
      <c r="D761" s="34"/>
      <c r="E761" s="38"/>
      <c r="F761" s="35" t="s">
        <v>38</v>
      </c>
      <c r="G761" s="50"/>
      <c r="H761" s="39">
        <v>3.6999999999999998E-2</v>
      </c>
      <c r="I761" s="51" t="str">
        <f t="shared" si="35"/>
        <v>Rg. nicht in EUR</v>
      </c>
      <c r="J761" s="37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7">
        <f t="shared" si="33"/>
        <v>0</v>
      </c>
      <c r="L761" s="37">
        <f t="shared" si="34"/>
        <v>0</v>
      </c>
    </row>
    <row r="762" spans="2:12" x14ac:dyDescent="0.3">
      <c r="B762" s="42"/>
      <c r="C762" s="34"/>
      <c r="D762" s="34"/>
      <c r="E762" s="38"/>
      <c r="F762" s="35" t="s">
        <v>38</v>
      </c>
      <c r="G762" s="50"/>
      <c r="H762" s="39">
        <v>3.6999999999999998E-2</v>
      </c>
      <c r="I762" s="51" t="str">
        <f t="shared" si="35"/>
        <v>Rg. nicht in EUR</v>
      </c>
      <c r="J762" s="37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7">
        <f t="shared" si="33"/>
        <v>0</v>
      </c>
      <c r="L762" s="37">
        <f t="shared" si="34"/>
        <v>0</v>
      </c>
    </row>
    <row r="763" spans="2:12" x14ac:dyDescent="0.3">
      <c r="B763" s="42"/>
      <c r="C763" s="34"/>
      <c r="D763" s="34"/>
      <c r="E763" s="38"/>
      <c r="F763" s="35" t="s">
        <v>38</v>
      </c>
      <c r="G763" s="50"/>
      <c r="H763" s="39">
        <v>3.6999999999999998E-2</v>
      </c>
      <c r="I763" s="51" t="str">
        <f t="shared" si="35"/>
        <v>Rg. nicht in EUR</v>
      </c>
      <c r="J763" s="37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7">
        <f t="shared" si="33"/>
        <v>0</v>
      </c>
      <c r="L763" s="37">
        <f t="shared" si="34"/>
        <v>0</v>
      </c>
    </row>
    <row r="764" spans="2:12" x14ac:dyDescent="0.3">
      <c r="B764" s="42"/>
      <c r="C764" s="34"/>
      <c r="D764" s="34"/>
      <c r="E764" s="38"/>
      <c r="F764" s="35" t="s">
        <v>38</v>
      </c>
      <c r="G764" s="50"/>
      <c r="H764" s="39">
        <v>3.6999999999999998E-2</v>
      </c>
      <c r="I764" s="51" t="str">
        <f t="shared" si="35"/>
        <v>Rg. nicht in EUR</v>
      </c>
      <c r="J764" s="37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7">
        <f t="shared" si="33"/>
        <v>0</v>
      </c>
      <c r="L764" s="37">
        <f t="shared" si="34"/>
        <v>0</v>
      </c>
    </row>
    <row r="765" spans="2:12" x14ac:dyDescent="0.3">
      <c r="B765" s="42"/>
      <c r="C765" s="34"/>
      <c r="D765" s="34"/>
      <c r="E765" s="38"/>
      <c r="F765" s="35" t="s">
        <v>38</v>
      </c>
      <c r="G765" s="50"/>
      <c r="H765" s="39">
        <v>3.6999999999999998E-2</v>
      </c>
      <c r="I765" s="51" t="str">
        <f t="shared" si="35"/>
        <v>Rg. nicht in EUR</v>
      </c>
      <c r="J765" s="37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7">
        <f t="shared" si="33"/>
        <v>0</v>
      </c>
      <c r="L765" s="37">
        <f t="shared" si="34"/>
        <v>0</v>
      </c>
    </row>
    <row r="766" spans="2:12" x14ac:dyDescent="0.3">
      <c r="B766" s="42"/>
      <c r="C766" s="34"/>
      <c r="D766" s="34"/>
      <c r="E766" s="38"/>
      <c r="F766" s="35" t="s">
        <v>38</v>
      </c>
      <c r="G766" s="50"/>
      <c r="H766" s="39">
        <v>3.6999999999999998E-2</v>
      </c>
      <c r="I766" s="51" t="str">
        <f t="shared" si="35"/>
        <v>Rg. nicht in EUR</v>
      </c>
      <c r="J766" s="37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7">
        <f t="shared" si="33"/>
        <v>0</v>
      </c>
      <c r="L766" s="37">
        <f t="shared" si="34"/>
        <v>0</v>
      </c>
    </row>
    <row r="767" spans="2:12" x14ac:dyDescent="0.3">
      <c r="B767" s="42"/>
      <c r="C767" s="34"/>
      <c r="D767" s="34"/>
      <c r="E767" s="38"/>
      <c r="F767" s="35" t="s">
        <v>38</v>
      </c>
      <c r="G767" s="50"/>
      <c r="H767" s="39">
        <v>3.6999999999999998E-2</v>
      </c>
      <c r="I767" s="51" t="str">
        <f t="shared" si="35"/>
        <v>Rg. nicht in EUR</v>
      </c>
      <c r="J767" s="37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7">
        <f t="shared" si="33"/>
        <v>0</v>
      </c>
      <c r="L767" s="37">
        <f t="shared" si="34"/>
        <v>0</v>
      </c>
    </row>
    <row r="768" spans="2:12" x14ac:dyDescent="0.3">
      <c r="B768" s="42"/>
      <c r="C768" s="34"/>
      <c r="D768" s="34"/>
      <c r="E768" s="38"/>
      <c r="F768" s="35" t="s">
        <v>38</v>
      </c>
      <c r="G768" s="50"/>
      <c r="H768" s="39">
        <v>3.6999999999999998E-2</v>
      </c>
      <c r="I768" s="51" t="str">
        <f t="shared" si="35"/>
        <v>Rg. nicht in EUR</v>
      </c>
      <c r="J768" s="37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7">
        <f t="shared" si="33"/>
        <v>0</v>
      </c>
      <c r="L768" s="37">
        <f t="shared" si="34"/>
        <v>0</v>
      </c>
    </row>
    <row r="769" spans="2:12" x14ac:dyDescent="0.3">
      <c r="B769" s="42"/>
      <c r="C769" s="34"/>
      <c r="D769" s="34"/>
      <c r="E769" s="38"/>
      <c r="F769" s="35" t="s">
        <v>38</v>
      </c>
      <c r="G769" s="50"/>
      <c r="H769" s="39">
        <v>3.6999999999999998E-2</v>
      </c>
      <c r="I769" s="51" t="str">
        <f t="shared" si="35"/>
        <v>Rg. nicht in EUR</v>
      </c>
      <c r="J769" s="37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7">
        <f t="shared" si="33"/>
        <v>0</v>
      </c>
      <c r="L769" s="37">
        <f t="shared" si="34"/>
        <v>0</v>
      </c>
    </row>
    <row r="770" spans="2:12" x14ac:dyDescent="0.3">
      <c r="B770" s="42"/>
      <c r="C770" s="34"/>
      <c r="D770" s="34"/>
      <c r="E770" s="38"/>
      <c r="F770" s="35" t="s">
        <v>38</v>
      </c>
      <c r="G770" s="50"/>
      <c r="H770" s="39">
        <v>3.6999999999999998E-2</v>
      </c>
      <c r="I770" s="51" t="str">
        <f t="shared" si="35"/>
        <v>Rg. nicht in EUR</v>
      </c>
      <c r="J770" s="37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7">
        <f t="shared" si="33"/>
        <v>0</v>
      </c>
      <c r="L770" s="37">
        <f t="shared" si="34"/>
        <v>0</v>
      </c>
    </row>
    <row r="771" spans="2:12" x14ac:dyDescent="0.3">
      <c r="B771" s="42"/>
      <c r="C771" s="34"/>
      <c r="D771" s="34"/>
      <c r="E771" s="38"/>
      <c r="F771" s="35" t="s">
        <v>38</v>
      </c>
      <c r="G771" s="50"/>
      <c r="H771" s="39">
        <v>3.6999999999999998E-2</v>
      </c>
      <c r="I771" s="51" t="str">
        <f t="shared" si="35"/>
        <v>Rg. nicht in EUR</v>
      </c>
      <c r="J771" s="37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7">
        <f t="shared" si="33"/>
        <v>0</v>
      </c>
      <c r="L771" s="37">
        <f t="shared" si="34"/>
        <v>0</v>
      </c>
    </row>
    <row r="772" spans="2:12" x14ac:dyDescent="0.3">
      <c r="B772" s="42"/>
      <c r="C772" s="34"/>
      <c r="D772" s="34"/>
      <c r="E772" s="38"/>
      <c r="F772" s="35" t="s">
        <v>38</v>
      </c>
      <c r="G772" s="50"/>
      <c r="H772" s="39">
        <v>3.6999999999999998E-2</v>
      </c>
      <c r="I772" s="51" t="str">
        <f t="shared" si="35"/>
        <v>Rg. nicht in EUR</v>
      </c>
      <c r="J772" s="37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7">
        <f t="shared" si="33"/>
        <v>0</v>
      </c>
      <c r="L772" s="37">
        <f t="shared" si="34"/>
        <v>0</v>
      </c>
    </row>
    <row r="773" spans="2:12" x14ac:dyDescent="0.3">
      <c r="B773" s="42"/>
      <c r="C773" s="34"/>
      <c r="D773" s="34"/>
      <c r="E773" s="38"/>
      <c r="F773" s="35" t="s">
        <v>38</v>
      </c>
      <c r="G773" s="50"/>
      <c r="H773" s="39">
        <v>3.6999999999999998E-2</v>
      </c>
      <c r="I773" s="51" t="str">
        <f t="shared" si="35"/>
        <v>Rg. nicht in EUR</v>
      </c>
      <c r="J773" s="37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7">
        <f t="shared" si="33"/>
        <v>0</v>
      </c>
      <c r="L773" s="37">
        <f t="shared" si="34"/>
        <v>0</v>
      </c>
    </row>
    <row r="774" spans="2:12" x14ac:dyDescent="0.3">
      <c r="B774" s="42"/>
      <c r="C774" s="34"/>
      <c r="D774" s="34"/>
      <c r="E774" s="38"/>
      <c r="F774" s="35" t="s">
        <v>38</v>
      </c>
      <c r="G774" s="50"/>
      <c r="H774" s="39">
        <v>3.6999999999999998E-2</v>
      </c>
      <c r="I774" s="51" t="str">
        <f t="shared" si="35"/>
        <v>Rg. nicht in EUR</v>
      </c>
      <c r="J774" s="37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7">
        <f t="shared" si="33"/>
        <v>0</v>
      </c>
      <c r="L774" s="37">
        <f t="shared" si="34"/>
        <v>0</v>
      </c>
    </row>
    <row r="775" spans="2:12" x14ac:dyDescent="0.3">
      <c r="B775" s="42"/>
      <c r="C775" s="34"/>
      <c r="D775" s="34"/>
      <c r="E775" s="38"/>
      <c r="F775" s="35" t="s">
        <v>38</v>
      </c>
      <c r="G775" s="50"/>
      <c r="H775" s="39">
        <v>3.6999999999999998E-2</v>
      </c>
      <c r="I775" s="51" t="str">
        <f t="shared" si="35"/>
        <v>Rg. nicht in EUR</v>
      </c>
      <c r="J775" s="37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7">
        <f t="shared" si="33"/>
        <v>0</v>
      </c>
      <c r="L775" s="37">
        <f t="shared" si="34"/>
        <v>0</v>
      </c>
    </row>
    <row r="776" spans="2:12" x14ac:dyDescent="0.3">
      <c r="B776" s="42"/>
      <c r="C776" s="34"/>
      <c r="D776" s="34"/>
      <c r="E776" s="38"/>
      <c r="F776" s="35" t="s">
        <v>38</v>
      </c>
      <c r="G776" s="50"/>
      <c r="H776" s="39">
        <v>3.6999999999999998E-2</v>
      </c>
      <c r="I776" s="51" t="str">
        <f t="shared" si="35"/>
        <v>Rg. nicht in EUR</v>
      </c>
      <c r="J776" s="37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7">
        <f t="shared" si="33"/>
        <v>0</v>
      </c>
      <c r="L776" s="37">
        <f t="shared" si="34"/>
        <v>0</v>
      </c>
    </row>
    <row r="777" spans="2:12" x14ac:dyDescent="0.3">
      <c r="B777" s="42"/>
      <c r="C777" s="34"/>
      <c r="D777" s="34"/>
      <c r="E777" s="38"/>
      <c r="F777" s="35" t="s">
        <v>38</v>
      </c>
      <c r="G777" s="50"/>
      <c r="H777" s="39">
        <v>3.6999999999999998E-2</v>
      </c>
      <c r="I777" s="51" t="str">
        <f t="shared" si="35"/>
        <v>Rg. nicht in EUR</v>
      </c>
      <c r="J777" s="37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7">
        <f t="shared" si="33"/>
        <v>0</v>
      </c>
      <c r="L777" s="37">
        <f t="shared" si="34"/>
        <v>0</v>
      </c>
    </row>
    <row r="778" spans="2:12" x14ac:dyDescent="0.3">
      <c r="B778" s="42"/>
      <c r="C778" s="34"/>
      <c r="D778" s="34"/>
      <c r="E778" s="38"/>
      <c r="F778" s="35" t="s">
        <v>38</v>
      </c>
      <c r="G778" s="50"/>
      <c r="H778" s="39">
        <v>3.6999999999999998E-2</v>
      </c>
      <c r="I778" s="51" t="str">
        <f t="shared" si="35"/>
        <v>Rg. nicht in EUR</v>
      </c>
      <c r="J778" s="37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7">
        <f t="shared" ref="K778:K841" si="36">H778*J778</f>
        <v>0</v>
      </c>
      <c r="L778" s="37">
        <f t="shared" ref="L778:L841" si="37">J778+K778</f>
        <v>0</v>
      </c>
    </row>
    <row r="779" spans="2:12" x14ac:dyDescent="0.3">
      <c r="B779" s="42"/>
      <c r="C779" s="34"/>
      <c r="D779" s="34"/>
      <c r="E779" s="38"/>
      <c r="F779" s="35" t="s">
        <v>38</v>
      </c>
      <c r="G779" s="50"/>
      <c r="H779" s="39">
        <v>3.6999999999999998E-2</v>
      </c>
      <c r="I779" s="51" t="str">
        <f t="shared" ref="I779:I842" si="38">IF(F779="EUR",G779*H779,"Rg. nicht in EUR")</f>
        <v>Rg. nicht in EUR</v>
      </c>
      <c r="J779" s="37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7">
        <f t="shared" si="36"/>
        <v>0</v>
      </c>
      <c r="L779" s="37">
        <f t="shared" si="37"/>
        <v>0</v>
      </c>
    </row>
    <row r="780" spans="2:12" x14ac:dyDescent="0.3">
      <c r="B780" s="42"/>
      <c r="C780" s="34"/>
      <c r="D780" s="34"/>
      <c r="E780" s="38"/>
      <c r="F780" s="35" t="s">
        <v>38</v>
      </c>
      <c r="G780" s="50"/>
      <c r="H780" s="39">
        <v>3.6999999999999998E-2</v>
      </c>
      <c r="I780" s="51" t="str">
        <f t="shared" si="38"/>
        <v>Rg. nicht in EUR</v>
      </c>
      <c r="J780" s="37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7">
        <f t="shared" si="36"/>
        <v>0</v>
      </c>
      <c r="L780" s="37">
        <f t="shared" si="37"/>
        <v>0</v>
      </c>
    </row>
    <row r="781" spans="2:12" x14ac:dyDescent="0.3">
      <c r="B781" s="42"/>
      <c r="C781" s="34"/>
      <c r="D781" s="34"/>
      <c r="E781" s="38"/>
      <c r="F781" s="35" t="s">
        <v>38</v>
      </c>
      <c r="G781" s="50"/>
      <c r="H781" s="39">
        <v>3.6999999999999998E-2</v>
      </c>
      <c r="I781" s="51" t="str">
        <f t="shared" si="38"/>
        <v>Rg. nicht in EUR</v>
      </c>
      <c r="J781" s="37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7">
        <f t="shared" si="36"/>
        <v>0</v>
      </c>
      <c r="L781" s="37">
        <f t="shared" si="37"/>
        <v>0</v>
      </c>
    </row>
    <row r="782" spans="2:12" x14ac:dyDescent="0.3">
      <c r="B782" s="42"/>
      <c r="C782" s="34"/>
      <c r="D782" s="34"/>
      <c r="E782" s="38"/>
      <c r="F782" s="35" t="s">
        <v>38</v>
      </c>
      <c r="G782" s="50"/>
      <c r="H782" s="39">
        <v>3.6999999999999998E-2</v>
      </c>
      <c r="I782" s="51" t="str">
        <f t="shared" si="38"/>
        <v>Rg. nicht in EUR</v>
      </c>
      <c r="J782" s="37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7">
        <f t="shared" si="36"/>
        <v>0</v>
      </c>
      <c r="L782" s="37">
        <f t="shared" si="37"/>
        <v>0</v>
      </c>
    </row>
    <row r="783" spans="2:12" x14ac:dyDescent="0.3">
      <c r="B783" s="42"/>
      <c r="C783" s="34"/>
      <c r="D783" s="34"/>
      <c r="E783" s="38"/>
      <c r="F783" s="35" t="s">
        <v>38</v>
      </c>
      <c r="G783" s="50"/>
      <c r="H783" s="39">
        <v>3.6999999999999998E-2</v>
      </c>
      <c r="I783" s="51" t="str">
        <f t="shared" si="38"/>
        <v>Rg. nicht in EUR</v>
      </c>
      <c r="J783" s="37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7">
        <f t="shared" si="36"/>
        <v>0</v>
      </c>
      <c r="L783" s="37">
        <f t="shared" si="37"/>
        <v>0</v>
      </c>
    </row>
    <row r="784" spans="2:12" x14ac:dyDescent="0.3">
      <c r="B784" s="42"/>
      <c r="C784" s="34"/>
      <c r="D784" s="34"/>
      <c r="E784" s="38"/>
      <c r="F784" s="35" t="s">
        <v>38</v>
      </c>
      <c r="G784" s="50"/>
      <c r="H784" s="39">
        <v>3.6999999999999998E-2</v>
      </c>
      <c r="I784" s="51" t="str">
        <f t="shared" si="38"/>
        <v>Rg. nicht in EUR</v>
      </c>
      <c r="J784" s="37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7">
        <f t="shared" si="36"/>
        <v>0</v>
      </c>
      <c r="L784" s="37">
        <f t="shared" si="37"/>
        <v>0</v>
      </c>
    </row>
    <row r="785" spans="2:12" x14ac:dyDescent="0.3">
      <c r="B785" s="42"/>
      <c r="C785" s="34"/>
      <c r="D785" s="34"/>
      <c r="E785" s="38"/>
      <c r="F785" s="35" t="s">
        <v>38</v>
      </c>
      <c r="G785" s="50"/>
      <c r="H785" s="39">
        <v>3.6999999999999998E-2</v>
      </c>
      <c r="I785" s="51" t="str">
        <f t="shared" si="38"/>
        <v>Rg. nicht in EUR</v>
      </c>
      <c r="J785" s="37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7">
        <f t="shared" si="36"/>
        <v>0</v>
      </c>
      <c r="L785" s="37">
        <f t="shared" si="37"/>
        <v>0</v>
      </c>
    </row>
    <row r="786" spans="2:12" x14ac:dyDescent="0.3">
      <c r="B786" s="42"/>
      <c r="C786" s="34"/>
      <c r="D786" s="34"/>
      <c r="E786" s="38"/>
      <c r="F786" s="35" t="s">
        <v>38</v>
      </c>
      <c r="G786" s="50"/>
      <c r="H786" s="39">
        <v>3.6999999999999998E-2</v>
      </c>
      <c r="I786" s="51" t="str">
        <f t="shared" si="38"/>
        <v>Rg. nicht in EUR</v>
      </c>
      <c r="J786" s="37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7">
        <f t="shared" si="36"/>
        <v>0</v>
      </c>
      <c r="L786" s="37">
        <f t="shared" si="37"/>
        <v>0</v>
      </c>
    </row>
    <row r="787" spans="2:12" x14ac:dyDescent="0.3">
      <c r="B787" s="42"/>
      <c r="C787" s="34"/>
      <c r="D787" s="34"/>
      <c r="E787" s="38"/>
      <c r="F787" s="35" t="s">
        <v>38</v>
      </c>
      <c r="G787" s="50"/>
      <c r="H787" s="39">
        <v>3.6999999999999998E-2</v>
      </c>
      <c r="I787" s="51" t="str">
        <f t="shared" si="38"/>
        <v>Rg. nicht in EUR</v>
      </c>
      <c r="J787" s="37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7">
        <f t="shared" si="36"/>
        <v>0</v>
      </c>
      <c r="L787" s="37">
        <f t="shared" si="37"/>
        <v>0</v>
      </c>
    </row>
    <row r="788" spans="2:12" x14ac:dyDescent="0.3">
      <c r="B788" s="42"/>
      <c r="C788" s="34"/>
      <c r="D788" s="34"/>
      <c r="E788" s="38"/>
      <c r="F788" s="35" t="s">
        <v>38</v>
      </c>
      <c r="G788" s="50"/>
      <c r="H788" s="39">
        <v>3.6999999999999998E-2</v>
      </c>
      <c r="I788" s="51" t="str">
        <f t="shared" si="38"/>
        <v>Rg. nicht in EUR</v>
      </c>
      <c r="J788" s="37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7">
        <f t="shared" si="36"/>
        <v>0</v>
      </c>
      <c r="L788" s="37">
        <f t="shared" si="37"/>
        <v>0</v>
      </c>
    </row>
    <row r="789" spans="2:12" x14ac:dyDescent="0.3">
      <c r="B789" s="42"/>
      <c r="C789" s="34"/>
      <c r="D789" s="34"/>
      <c r="E789" s="38"/>
      <c r="F789" s="35" t="s">
        <v>38</v>
      </c>
      <c r="G789" s="50"/>
      <c r="H789" s="39">
        <v>3.6999999999999998E-2</v>
      </c>
      <c r="I789" s="51" t="str">
        <f t="shared" si="38"/>
        <v>Rg. nicht in EUR</v>
      </c>
      <c r="J789" s="37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7">
        <f t="shared" si="36"/>
        <v>0</v>
      </c>
      <c r="L789" s="37">
        <f t="shared" si="37"/>
        <v>0</v>
      </c>
    </row>
    <row r="790" spans="2:12" x14ac:dyDescent="0.3">
      <c r="B790" s="42"/>
      <c r="C790" s="34"/>
      <c r="D790" s="34"/>
      <c r="E790" s="38"/>
      <c r="F790" s="35" t="s">
        <v>38</v>
      </c>
      <c r="G790" s="50"/>
      <c r="H790" s="39">
        <v>3.6999999999999998E-2</v>
      </c>
      <c r="I790" s="51" t="str">
        <f t="shared" si="38"/>
        <v>Rg. nicht in EUR</v>
      </c>
      <c r="J790" s="37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7">
        <f t="shared" si="36"/>
        <v>0</v>
      </c>
      <c r="L790" s="37">
        <f t="shared" si="37"/>
        <v>0</v>
      </c>
    </row>
    <row r="791" spans="2:12" x14ac:dyDescent="0.3">
      <c r="B791" s="42"/>
      <c r="C791" s="34"/>
      <c r="D791" s="34"/>
      <c r="E791" s="38"/>
      <c r="F791" s="35" t="s">
        <v>38</v>
      </c>
      <c r="G791" s="50"/>
      <c r="H791" s="39">
        <v>3.6999999999999998E-2</v>
      </c>
      <c r="I791" s="51" t="str">
        <f t="shared" si="38"/>
        <v>Rg. nicht in EUR</v>
      </c>
      <c r="J791" s="37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7">
        <f t="shared" si="36"/>
        <v>0</v>
      </c>
      <c r="L791" s="37">
        <f t="shared" si="37"/>
        <v>0</v>
      </c>
    </row>
    <row r="792" spans="2:12" x14ac:dyDescent="0.3">
      <c r="B792" s="42"/>
      <c r="C792" s="34"/>
      <c r="D792" s="34"/>
      <c r="E792" s="38"/>
      <c r="F792" s="35" t="s">
        <v>38</v>
      </c>
      <c r="G792" s="50"/>
      <c r="H792" s="39">
        <v>3.6999999999999998E-2</v>
      </c>
      <c r="I792" s="51" t="str">
        <f t="shared" si="38"/>
        <v>Rg. nicht in EUR</v>
      </c>
      <c r="J792" s="37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7">
        <f t="shared" si="36"/>
        <v>0</v>
      </c>
      <c r="L792" s="37">
        <f t="shared" si="37"/>
        <v>0</v>
      </c>
    </row>
    <row r="793" spans="2:12" x14ac:dyDescent="0.3">
      <c r="B793" s="42"/>
      <c r="C793" s="34"/>
      <c r="D793" s="34"/>
      <c r="E793" s="38"/>
      <c r="F793" s="35" t="s">
        <v>38</v>
      </c>
      <c r="G793" s="50"/>
      <c r="H793" s="39">
        <v>3.6999999999999998E-2</v>
      </c>
      <c r="I793" s="51" t="str">
        <f t="shared" si="38"/>
        <v>Rg. nicht in EUR</v>
      </c>
      <c r="J793" s="37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7">
        <f t="shared" si="36"/>
        <v>0</v>
      </c>
      <c r="L793" s="37">
        <f t="shared" si="37"/>
        <v>0</v>
      </c>
    </row>
    <row r="794" spans="2:12" x14ac:dyDescent="0.3">
      <c r="B794" s="42"/>
      <c r="C794" s="34"/>
      <c r="D794" s="34"/>
      <c r="E794" s="38"/>
      <c r="F794" s="35" t="s">
        <v>38</v>
      </c>
      <c r="G794" s="50"/>
      <c r="H794" s="39">
        <v>3.6999999999999998E-2</v>
      </c>
      <c r="I794" s="51" t="str">
        <f t="shared" si="38"/>
        <v>Rg. nicht in EUR</v>
      </c>
      <c r="J794" s="37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7">
        <f t="shared" si="36"/>
        <v>0</v>
      </c>
      <c r="L794" s="37">
        <f t="shared" si="37"/>
        <v>0</v>
      </c>
    </row>
    <row r="795" spans="2:12" x14ac:dyDescent="0.3">
      <c r="B795" s="42"/>
      <c r="C795" s="34"/>
      <c r="D795" s="34"/>
      <c r="E795" s="38"/>
      <c r="F795" s="35" t="s">
        <v>38</v>
      </c>
      <c r="G795" s="50"/>
      <c r="H795" s="39">
        <v>3.6999999999999998E-2</v>
      </c>
      <c r="I795" s="51" t="str">
        <f t="shared" si="38"/>
        <v>Rg. nicht in EUR</v>
      </c>
      <c r="J795" s="37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7">
        <f t="shared" si="36"/>
        <v>0</v>
      </c>
      <c r="L795" s="37">
        <f t="shared" si="37"/>
        <v>0</v>
      </c>
    </row>
    <row r="796" spans="2:12" x14ac:dyDescent="0.3">
      <c r="B796" s="42"/>
      <c r="C796" s="34"/>
      <c r="D796" s="34"/>
      <c r="E796" s="38"/>
      <c r="F796" s="35" t="s">
        <v>38</v>
      </c>
      <c r="G796" s="50"/>
      <c r="H796" s="39">
        <v>3.6999999999999998E-2</v>
      </c>
      <c r="I796" s="51" t="str">
        <f t="shared" si="38"/>
        <v>Rg. nicht in EUR</v>
      </c>
      <c r="J796" s="37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7">
        <f t="shared" si="36"/>
        <v>0</v>
      </c>
      <c r="L796" s="37">
        <f t="shared" si="37"/>
        <v>0</v>
      </c>
    </row>
    <row r="797" spans="2:12" x14ac:dyDescent="0.3">
      <c r="B797" s="42"/>
      <c r="C797" s="34"/>
      <c r="D797" s="34"/>
      <c r="E797" s="38"/>
      <c r="F797" s="35" t="s">
        <v>38</v>
      </c>
      <c r="G797" s="50"/>
      <c r="H797" s="39">
        <v>3.6999999999999998E-2</v>
      </c>
      <c r="I797" s="51" t="str">
        <f t="shared" si="38"/>
        <v>Rg. nicht in EUR</v>
      </c>
      <c r="J797" s="37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7">
        <f t="shared" si="36"/>
        <v>0</v>
      </c>
      <c r="L797" s="37">
        <f t="shared" si="37"/>
        <v>0</v>
      </c>
    </row>
    <row r="798" spans="2:12" x14ac:dyDescent="0.3">
      <c r="B798" s="42"/>
      <c r="C798" s="34"/>
      <c r="D798" s="34"/>
      <c r="E798" s="38"/>
      <c r="F798" s="35" t="s">
        <v>38</v>
      </c>
      <c r="G798" s="50"/>
      <c r="H798" s="39">
        <v>3.6999999999999998E-2</v>
      </c>
      <c r="I798" s="51" t="str">
        <f t="shared" si="38"/>
        <v>Rg. nicht in EUR</v>
      </c>
      <c r="J798" s="37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7">
        <f t="shared" si="36"/>
        <v>0</v>
      </c>
      <c r="L798" s="37">
        <f t="shared" si="37"/>
        <v>0</v>
      </c>
    </row>
    <row r="799" spans="2:12" x14ac:dyDescent="0.3">
      <c r="B799" s="42"/>
      <c r="C799" s="34"/>
      <c r="D799" s="34"/>
      <c r="E799" s="38"/>
      <c r="F799" s="35" t="s">
        <v>38</v>
      </c>
      <c r="G799" s="50"/>
      <c r="H799" s="39">
        <v>3.6999999999999998E-2</v>
      </c>
      <c r="I799" s="51" t="str">
        <f t="shared" si="38"/>
        <v>Rg. nicht in EUR</v>
      </c>
      <c r="J799" s="37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7">
        <f t="shared" si="36"/>
        <v>0</v>
      </c>
      <c r="L799" s="37">
        <f t="shared" si="37"/>
        <v>0</v>
      </c>
    </row>
    <row r="800" spans="2:12" x14ac:dyDescent="0.3">
      <c r="B800" s="42"/>
      <c r="C800" s="34"/>
      <c r="D800" s="34"/>
      <c r="E800" s="38"/>
      <c r="F800" s="35" t="s">
        <v>38</v>
      </c>
      <c r="G800" s="50"/>
      <c r="H800" s="39">
        <v>3.6999999999999998E-2</v>
      </c>
      <c r="I800" s="51" t="str">
        <f t="shared" si="38"/>
        <v>Rg. nicht in EUR</v>
      </c>
      <c r="J800" s="37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7">
        <f t="shared" si="36"/>
        <v>0</v>
      </c>
      <c r="L800" s="37">
        <f t="shared" si="37"/>
        <v>0</v>
      </c>
    </row>
    <row r="801" spans="2:12" x14ac:dyDescent="0.3">
      <c r="B801" s="42"/>
      <c r="C801" s="34"/>
      <c r="D801" s="34"/>
      <c r="E801" s="38"/>
      <c r="F801" s="35" t="s">
        <v>38</v>
      </c>
      <c r="G801" s="50"/>
      <c r="H801" s="39">
        <v>3.6999999999999998E-2</v>
      </c>
      <c r="I801" s="51" t="str">
        <f t="shared" si="38"/>
        <v>Rg. nicht in EUR</v>
      </c>
      <c r="J801" s="37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7">
        <f t="shared" si="36"/>
        <v>0</v>
      </c>
      <c r="L801" s="37">
        <f t="shared" si="37"/>
        <v>0</v>
      </c>
    </row>
    <row r="802" spans="2:12" x14ac:dyDescent="0.3">
      <c r="B802" s="42"/>
      <c r="C802" s="34"/>
      <c r="D802" s="34"/>
      <c r="E802" s="38"/>
      <c r="F802" s="35" t="s">
        <v>38</v>
      </c>
      <c r="G802" s="50"/>
      <c r="H802" s="39">
        <v>3.6999999999999998E-2</v>
      </c>
      <c r="I802" s="51" t="str">
        <f t="shared" si="38"/>
        <v>Rg. nicht in EUR</v>
      </c>
      <c r="J802" s="37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7">
        <f t="shared" si="36"/>
        <v>0</v>
      </c>
      <c r="L802" s="37">
        <f t="shared" si="37"/>
        <v>0</v>
      </c>
    </row>
    <row r="803" spans="2:12" x14ac:dyDescent="0.3">
      <c r="B803" s="42"/>
      <c r="C803" s="34"/>
      <c r="D803" s="34"/>
      <c r="E803" s="38"/>
      <c r="F803" s="35" t="s">
        <v>38</v>
      </c>
      <c r="G803" s="50"/>
      <c r="H803" s="39">
        <v>3.6999999999999998E-2</v>
      </c>
      <c r="I803" s="51" t="str">
        <f t="shared" si="38"/>
        <v>Rg. nicht in EUR</v>
      </c>
      <c r="J803" s="37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7">
        <f t="shared" si="36"/>
        <v>0</v>
      </c>
      <c r="L803" s="37">
        <f t="shared" si="37"/>
        <v>0</v>
      </c>
    </row>
    <row r="804" spans="2:12" x14ac:dyDescent="0.3">
      <c r="B804" s="42"/>
      <c r="C804" s="34"/>
      <c r="D804" s="34"/>
      <c r="E804" s="38"/>
      <c r="F804" s="35" t="s">
        <v>38</v>
      </c>
      <c r="G804" s="50"/>
      <c r="H804" s="39">
        <v>3.6999999999999998E-2</v>
      </c>
      <c r="I804" s="51" t="str">
        <f t="shared" si="38"/>
        <v>Rg. nicht in EUR</v>
      </c>
      <c r="J804" s="37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7">
        <f t="shared" si="36"/>
        <v>0</v>
      </c>
      <c r="L804" s="37">
        <f t="shared" si="37"/>
        <v>0</v>
      </c>
    </row>
    <row r="805" spans="2:12" x14ac:dyDescent="0.3">
      <c r="B805" s="42"/>
      <c r="C805" s="34"/>
      <c r="D805" s="34"/>
      <c r="E805" s="38"/>
      <c r="F805" s="35" t="s">
        <v>38</v>
      </c>
      <c r="G805" s="50"/>
      <c r="H805" s="39">
        <v>3.6999999999999998E-2</v>
      </c>
      <c r="I805" s="51" t="str">
        <f t="shared" si="38"/>
        <v>Rg. nicht in EUR</v>
      </c>
      <c r="J805" s="37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7">
        <f t="shared" si="36"/>
        <v>0</v>
      </c>
      <c r="L805" s="37">
        <f t="shared" si="37"/>
        <v>0</v>
      </c>
    </row>
    <row r="806" spans="2:12" x14ac:dyDescent="0.3">
      <c r="B806" s="42"/>
      <c r="C806" s="34"/>
      <c r="D806" s="34"/>
      <c r="E806" s="38"/>
      <c r="F806" s="35" t="s">
        <v>38</v>
      </c>
      <c r="G806" s="50"/>
      <c r="H806" s="39">
        <v>3.6999999999999998E-2</v>
      </c>
      <c r="I806" s="51" t="str">
        <f t="shared" si="38"/>
        <v>Rg. nicht in EUR</v>
      </c>
      <c r="J806" s="37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7">
        <f t="shared" si="36"/>
        <v>0</v>
      </c>
      <c r="L806" s="37">
        <f t="shared" si="37"/>
        <v>0</v>
      </c>
    </row>
    <row r="807" spans="2:12" x14ac:dyDescent="0.3">
      <c r="B807" s="42"/>
      <c r="C807" s="34"/>
      <c r="D807" s="34"/>
      <c r="E807" s="38"/>
      <c r="F807" s="35" t="s">
        <v>38</v>
      </c>
      <c r="G807" s="50"/>
      <c r="H807" s="39">
        <v>3.6999999999999998E-2</v>
      </c>
      <c r="I807" s="51" t="str">
        <f t="shared" si="38"/>
        <v>Rg. nicht in EUR</v>
      </c>
      <c r="J807" s="37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7">
        <f t="shared" si="36"/>
        <v>0</v>
      </c>
      <c r="L807" s="37">
        <f t="shared" si="37"/>
        <v>0</v>
      </c>
    </row>
    <row r="808" spans="2:12" x14ac:dyDescent="0.3">
      <c r="B808" s="42"/>
      <c r="C808" s="34"/>
      <c r="D808" s="34"/>
      <c r="E808" s="38"/>
      <c r="F808" s="35" t="s">
        <v>38</v>
      </c>
      <c r="G808" s="50"/>
      <c r="H808" s="39">
        <v>3.6999999999999998E-2</v>
      </c>
      <c r="I808" s="51" t="str">
        <f t="shared" si="38"/>
        <v>Rg. nicht in EUR</v>
      </c>
      <c r="J808" s="37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7">
        <f t="shared" si="36"/>
        <v>0</v>
      </c>
      <c r="L808" s="37">
        <f t="shared" si="37"/>
        <v>0</v>
      </c>
    </row>
    <row r="809" spans="2:12" x14ac:dyDescent="0.3">
      <c r="B809" s="42"/>
      <c r="C809" s="34"/>
      <c r="D809" s="34"/>
      <c r="E809" s="38"/>
      <c r="F809" s="35" t="s">
        <v>38</v>
      </c>
      <c r="G809" s="50"/>
      <c r="H809" s="39">
        <v>3.6999999999999998E-2</v>
      </c>
      <c r="I809" s="51" t="str">
        <f t="shared" si="38"/>
        <v>Rg. nicht in EUR</v>
      </c>
      <c r="J809" s="37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7">
        <f t="shared" si="36"/>
        <v>0</v>
      </c>
      <c r="L809" s="37">
        <f t="shared" si="37"/>
        <v>0</v>
      </c>
    </row>
    <row r="810" spans="2:12" x14ac:dyDescent="0.3">
      <c r="B810" s="42"/>
      <c r="C810" s="34"/>
      <c r="D810" s="34"/>
      <c r="E810" s="38"/>
      <c r="F810" s="35" t="s">
        <v>38</v>
      </c>
      <c r="G810" s="50"/>
      <c r="H810" s="39">
        <v>3.6999999999999998E-2</v>
      </c>
      <c r="I810" s="51" t="str">
        <f t="shared" si="38"/>
        <v>Rg. nicht in EUR</v>
      </c>
      <c r="J810" s="37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7">
        <f t="shared" si="36"/>
        <v>0</v>
      </c>
      <c r="L810" s="37">
        <f t="shared" si="37"/>
        <v>0</v>
      </c>
    </row>
    <row r="811" spans="2:12" x14ac:dyDescent="0.3">
      <c r="B811" s="42"/>
      <c r="C811" s="34"/>
      <c r="D811" s="34"/>
      <c r="E811" s="38"/>
      <c r="F811" s="35" t="s">
        <v>38</v>
      </c>
      <c r="G811" s="50"/>
      <c r="H811" s="39">
        <v>3.6999999999999998E-2</v>
      </c>
      <c r="I811" s="51" t="str">
        <f t="shared" si="38"/>
        <v>Rg. nicht in EUR</v>
      </c>
      <c r="J811" s="37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7">
        <f t="shared" si="36"/>
        <v>0</v>
      </c>
      <c r="L811" s="37">
        <f t="shared" si="37"/>
        <v>0</v>
      </c>
    </row>
    <row r="812" spans="2:12" x14ac:dyDescent="0.3">
      <c r="B812" s="42"/>
      <c r="C812" s="34"/>
      <c r="D812" s="34"/>
      <c r="E812" s="38"/>
      <c r="F812" s="35" t="s">
        <v>38</v>
      </c>
      <c r="G812" s="50"/>
      <c r="H812" s="39">
        <v>3.6999999999999998E-2</v>
      </c>
      <c r="I812" s="51" t="str">
        <f t="shared" si="38"/>
        <v>Rg. nicht in EUR</v>
      </c>
      <c r="J812" s="37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7">
        <f t="shared" si="36"/>
        <v>0</v>
      </c>
      <c r="L812" s="37">
        <f t="shared" si="37"/>
        <v>0</v>
      </c>
    </row>
    <row r="813" spans="2:12" x14ac:dyDescent="0.3">
      <c r="B813" s="42"/>
      <c r="C813" s="34"/>
      <c r="D813" s="34"/>
      <c r="E813" s="38"/>
      <c r="F813" s="35" t="s">
        <v>38</v>
      </c>
      <c r="G813" s="50"/>
      <c r="H813" s="39">
        <v>3.6999999999999998E-2</v>
      </c>
      <c r="I813" s="51" t="str">
        <f t="shared" si="38"/>
        <v>Rg. nicht in EUR</v>
      </c>
      <c r="J813" s="37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7">
        <f t="shared" si="36"/>
        <v>0</v>
      </c>
      <c r="L813" s="37">
        <f t="shared" si="37"/>
        <v>0</v>
      </c>
    </row>
    <row r="814" spans="2:12" x14ac:dyDescent="0.3">
      <c r="B814" s="42"/>
      <c r="C814" s="34"/>
      <c r="D814" s="34"/>
      <c r="E814" s="38"/>
      <c r="F814" s="35" t="s">
        <v>38</v>
      </c>
      <c r="G814" s="50"/>
      <c r="H814" s="39">
        <v>3.6999999999999998E-2</v>
      </c>
      <c r="I814" s="51" t="str">
        <f t="shared" si="38"/>
        <v>Rg. nicht in EUR</v>
      </c>
      <c r="J814" s="37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7">
        <f t="shared" si="36"/>
        <v>0</v>
      </c>
      <c r="L814" s="37">
        <f t="shared" si="37"/>
        <v>0</v>
      </c>
    </row>
    <row r="815" spans="2:12" x14ac:dyDescent="0.3">
      <c r="B815" s="42"/>
      <c r="C815" s="34"/>
      <c r="D815" s="34"/>
      <c r="E815" s="38"/>
      <c r="F815" s="35" t="s">
        <v>38</v>
      </c>
      <c r="G815" s="50"/>
      <c r="H815" s="39">
        <v>3.6999999999999998E-2</v>
      </c>
      <c r="I815" s="51" t="str">
        <f t="shared" si="38"/>
        <v>Rg. nicht in EUR</v>
      </c>
      <c r="J815" s="37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7">
        <f t="shared" si="36"/>
        <v>0</v>
      </c>
      <c r="L815" s="37">
        <f t="shared" si="37"/>
        <v>0</v>
      </c>
    </row>
    <row r="816" spans="2:12" x14ac:dyDescent="0.3">
      <c r="B816" s="42"/>
      <c r="C816" s="34"/>
      <c r="D816" s="34"/>
      <c r="E816" s="38"/>
      <c r="F816" s="35" t="s">
        <v>38</v>
      </c>
      <c r="G816" s="50"/>
      <c r="H816" s="39">
        <v>3.6999999999999998E-2</v>
      </c>
      <c r="I816" s="51" t="str">
        <f t="shared" si="38"/>
        <v>Rg. nicht in EUR</v>
      </c>
      <c r="J816" s="37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7">
        <f t="shared" si="36"/>
        <v>0</v>
      </c>
      <c r="L816" s="37">
        <f t="shared" si="37"/>
        <v>0</v>
      </c>
    </row>
    <row r="817" spans="2:12" x14ac:dyDescent="0.3">
      <c r="B817" s="42"/>
      <c r="C817" s="34"/>
      <c r="D817" s="34"/>
      <c r="E817" s="38"/>
      <c r="F817" s="35" t="s">
        <v>38</v>
      </c>
      <c r="G817" s="50"/>
      <c r="H817" s="39">
        <v>3.6999999999999998E-2</v>
      </c>
      <c r="I817" s="51" t="str">
        <f t="shared" si="38"/>
        <v>Rg. nicht in EUR</v>
      </c>
      <c r="J817" s="37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7">
        <f t="shared" si="36"/>
        <v>0</v>
      </c>
      <c r="L817" s="37">
        <f t="shared" si="37"/>
        <v>0</v>
      </c>
    </row>
    <row r="818" spans="2:12" x14ac:dyDescent="0.3">
      <c r="B818" s="42"/>
      <c r="C818" s="34"/>
      <c r="D818" s="34"/>
      <c r="E818" s="38"/>
      <c r="F818" s="35" t="s">
        <v>38</v>
      </c>
      <c r="G818" s="50"/>
      <c r="H818" s="39">
        <v>3.6999999999999998E-2</v>
      </c>
      <c r="I818" s="51" t="str">
        <f t="shared" si="38"/>
        <v>Rg. nicht in EUR</v>
      </c>
      <c r="J818" s="37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7">
        <f t="shared" si="36"/>
        <v>0</v>
      </c>
      <c r="L818" s="37">
        <f t="shared" si="37"/>
        <v>0</v>
      </c>
    </row>
    <row r="819" spans="2:12" x14ac:dyDescent="0.3">
      <c r="B819" s="42"/>
      <c r="C819" s="34"/>
      <c r="D819" s="34"/>
      <c r="E819" s="38"/>
      <c r="F819" s="35" t="s">
        <v>38</v>
      </c>
      <c r="G819" s="50"/>
      <c r="H819" s="39">
        <v>3.6999999999999998E-2</v>
      </c>
      <c r="I819" s="51" t="str">
        <f t="shared" si="38"/>
        <v>Rg. nicht in EUR</v>
      </c>
      <c r="J819" s="37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7">
        <f t="shared" si="36"/>
        <v>0</v>
      </c>
      <c r="L819" s="37">
        <f t="shared" si="37"/>
        <v>0</v>
      </c>
    </row>
    <row r="820" spans="2:12" x14ac:dyDescent="0.3">
      <c r="B820" s="42"/>
      <c r="C820" s="34"/>
      <c r="D820" s="34"/>
      <c r="E820" s="38"/>
      <c r="F820" s="35" t="s">
        <v>38</v>
      </c>
      <c r="G820" s="50"/>
      <c r="H820" s="39">
        <v>3.6999999999999998E-2</v>
      </c>
      <c r="I820" s="51" t="str">
        <f t="shared" si="38"/>
        <v>Rg. nicht in EUR</v>
      </c>
      <c r="J820" s="37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7">
        <f t="shared" si="36"/>
        <v>0</v>
      </c>
      <c r="L820" s="37">
        <f t="shared" si="37"/>
        <v>0</v>
      </c>
    </row>
    <row r="821" spans="2:12" x14ac:dyDescent="0.3">
      <c r="B821" s="42"/>
      <c r="C821" s="34"/>
      <c r="D821" s="34"/>
      <c r="E821" s="38"/>
      <c r="F821" s="35" t="s">
        <v>38</v>
      </c>
      <c r="G821" s="50"/>
      <c r="H821" s="39">
        <v>3.6999999999999998E-2</v>
      </c>
      <c r="I821" s="51" t="str">
        <f t="shared" si="38"/>
        <v>Rg. nicht in EUR</v>
      </c>
      <c r="J821" s="37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7">
        <f t="shared" si="36"/>
        <v>0</v>
      </c>
      <c r="L821" s="37">
        <f t="shared" si="37"/>
        <v>0</v>
      </c>
    </row>
    <row r="822" spans="2:12" x14ac:dyDescent="0.3">
      <c r="B822" s="42"/>
      <c r="C822" s="34"/>
      <c r="D822" s="34"/>
      <c r="E822" s="38"/>
      <c r="F822" s="35" t="s">
        <v>38</v>
      </c>
      <c r="G822" s="50"/>
      <c r="H822" s="39">
        <v>3.6999999999999998E-2</v>
      </c>
      <c r="I822" s="51" t="str">
        <f t="shared" si="38"/>
        <v>Rg. nicht in EUR</v>
      </c>
      <c r="J822" s="37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7">
        <f t="shared" si="36"/>
        <v>0</v>
      </c>
      <c r="L822" s="37">
        <f t="shared" si="37"/>
        <v>0</v>
      </c>
    </row>
    <row r="823" spans="2:12" x14ac:dyDescent="0.3">
      <c r="B823" s="42"/>
      <c r="C823" s="34"/>
      <c r="D823" s="34"/>
      <c r="E823" s="38"/>
      <c r="F823" s="35" t="s">
        <v>38</v>
      </c>
      <c r="G823" s="50"/>
      <c r="H823" s="39">
        <v>3.6999999999999998E-2</v>
      </c>
      <c r="I823" s="51" t="str">
        <f t="shared" si="38"/>
        <v>Rg. nicht in EUR</v>
      </c>
      <c r="J823" s="37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7">
        <f t="shared" si="36"/>
        <v>0</v>
      </c>
      <c r="L823" s="37">
        <f t="shared" si="37"/>
        <v>0</v>
      </c>
    </row>
    <row r="824" spans="2:12" x14ac:dyDescent="0.3">
      <c r="B824" s="42"/>
      <c r="C824" s="34"/>
      <c r="D824" s="34"/>
      <c r="E824" s="38"/>
      <c r="F824" s="35" t="s">
        <v>38</v>
      </c>
      <c r="G824" s="50"/>
      <c r="H824" s="39">
        <v>3.6999999999999998E-2</v>
      </c>
      <c r="I824" s="51" t="str">
        <f t="shared" si="38"/>
        <v>Rg. nicht in EUR</v>
      </c>
      <c r="J824" s="37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7">
        <f t="shared" si="36"/>
        <v>0</v>
      </c>
      <c r="L824" s="37">
        <f t="shared" si="37"/>
        <v>0</v>
      </c>
    </row>
    <row r="825" spans="2:12" x14ac:dyDescent="0.3">
      <c r="B825" s="42"/>
      <c r="C825" s="34"/>
      <c r="D825" s="34"/>
      <c r="E825" s="38"/>
      <c r="F825" s="35" t="s">
        <v>38</v>
      </c>
      <c r="G825" s="50"/>
      <c r="H825" s="39">
        <v>3.6999999999999998E-2</v>
      </c>
      <c r="I825" s="51" t="str">
        <f t="shared" si="38"/>
        <v>Rg. nicht in EUR</v>
      </c>
      <c r="J825" s="37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7">
        <f t="shared" si="36"/>
        <v>0</v>
      </c>
      <c r="L825" s="37">
        <f t="shared" si="37"/>
        <v>0</v>
      </c>
    </row>
    <row r="826" spans="2:12" x14ac:dyDescent="0.3">
      <c r="B826" s="42"/>
      <c r="C826" s="34"/>
      <c r="D826" s="34"/>
      <c r="E826" s="38"/>
      <c r="F826" s="35" t="s">
        <v>38</v>
      </c>
      <c r="G826" s="50"/>
      <c r="H826" s="39">
        <v>3.6999999999999998E-2</v>
      </c>
      <c r="I826" s="51" t="str">
        <f t="shared" si="38"/>
        <v>Rg. nicht in EUR</v>
      </c>
      <c r="J826" s="37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7">
        <f t="shared" si="36"/>
        <v>0</v>
      </c>
      <c r="L826" s="37">
        <f t="shared" si="37"/>
        <v>0</v>
      </c>
    </row>
    <row r="827" spans="2:12" x14ac:dyDescent="0.3">
      <c r="B827" s="42"/>
      <c r="C827" s="34"/>
      <c r="D827" s="34"/>
      <c r="E827" s="38"/>
      <c r="F827" s="35" t="s">
        <v>38</v>
      </c>
      <c r="G827" s="50"/>
      <c r="H827" s="39">
        <v>3.6999999999999998E-2</v>
      </c>
      <c r="I827" s="51" t="str">
        <f t="shared" si="38"/>
        <v>Rg. nicht in EUR</v>
      </c>
      <c r="J827" s="37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7">
        <f t="shared" si="36"/>
        <v>0</v>
      </c>
      <c r="L827" s="37">
        <f t="shared" si="37"/>
        <v>0</v>
      </c>
    </row>
    <row r="828" spans="2:12" x14ac:dyDescent="0.3">
      <c r="B828" s="42"/>
      <c r="C828" s="34"/>
      <c r="D828" s="34"/>
      <c r="E828" s="38"/>
      <c r="F828" s="35" t="s">
        <v>38</v>
      </c>
      <c r="G828" s="50"/>
      <c r="H828" s="39">
        <v>3.6999999999999998E-2</v>
      </c>
      <c r="I828" s="51" t="str">
        <f t="shared" si="38"/>
        <v>Rg. nicht in EUR</v>
      </c>
      <c r="J828" s="37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7">
        <f t="shared" si="36"/>
        <v>0</v>
      </c>
      <c r="L828" s="37">
        <f t="shared" si="37"/>
        <v>0</v>
      </c>
    </row>
    <row r="829" spans="2:12" x14ac:dyDescent="0.3">
      <c r="B829" s="42"/>
      <c r="C829" s="34"/>
      <c r="D829" s="34"/>
      <c r="E829" s="38"/>
      <c r="F829" s="35" t="s">
        <v>38</v>
      </c>
      <c r="G829" s="50"/>
      <c r="H829" s="39">
        <v>3.6999999999999998E-2</v>
      </c>
      <c r="I829" s="51" t="str">
        <f t="shared" si="38"/>
        <v>Rg. nicht in EUR</v>
      </c>
      <c r="J829" s="37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7">
        <f t="shared" si="36"/>
        <v>0</v>
      </c>
      <c r="L829" s="37">
        <f t="shared" si="37"/>
        <v>0</v>
      </c>
    </row>
    <row r="830" spans="2:12" x14ac:dyDescent="0.3">
      <c r="B830" s="42"/>
      <c r="C830" s="34"/>
      <c r="D830" s="34"/>
      <c r="E830" s="38"/>
      <c r="F830" s="35" t="s">
        <v>38</v>
      </c>
      <c r="G830" s="50"/>
      <c r="H830" s="39">
        <v>3.6999999999999998E-2</v>
      </c>
      <c r="I830" s="51" t="str">
        <f t="shared" si="38"/>
        <v>Rg. nicht in EUR</v>
      </c>
      <c r="J830" s="37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7">
        <f t="shared" si="36"/>
        <v>0</v>
      </c>
      <c r="L830" s="37">
        <f t="shared" si="37"/>
        <v>0</v>
      </c>
    </row>
    <row r="831" spans="2:12" x14ac:dyDescent="0.3">
      <c r="B831" s="42"/>
      <c r="C831" s="34"/>
      <c r="D831" s="34"/>
      <c r="E831" s="38"/>
      <c r="F831" s="35" t="s">
        <v>38</v>
      </c>
      <c r="G831" s="50"/>
      <c r="H831" s="39">
        <v>3.6999999999999998E-2</v>
      </c>
      <c r="I831" s="51" t="str">
        <f t="shared" si="38"/>
        <v>Rg. nicht in EUR</v>
      </c>
      <c r="J831" s="37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7">
        <f t="shared" si="36"/>
        <v>0</v>
      </c>
      <c r="L831" s="37">
        <f t="shared" si="37"/>
        <v>0</v>
      </c>
    </row>
    <row r="832" spans="2:12" x14ac:dyDescent="0.3">
      <c r="B832" s="42"/>
      <c r="C832" s="34"/>
      <c r="D832" s="34"/>
      <c r="E832" s="38"/>
      <c r="F832" s="35" t="s">
        <v>38</v>
      </c>
      <c r="G832" s="50"/>
      <c r="H832" s="39">
        <v>3.6999999999999998E-2</v>
      </c>
      <c r="I832" s="51" t="str">
        <f t="shared" si="38"/>
        <v>Rg. nicht in EUR</v>
      </c>
      <c r="J832" s="37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7">
        <f t="shared" si="36"/>
        <v>0</v>
      </c>
      <c r="L832" s="37">
        <f t="shared" si="37"/>
        <v>0</v>
      </c>
    </row>
    <row r="833" spans="2:12" x14ac:dyDescent="0.3">
      <c r="B833" s="42"/>
      <c r="C833" s="34"/>
      <c r="D833" s="34"/>
      <c r="E833" s="38"/>
      <c r="F833" s="35" t="s">
        <v>38</v>
      </c>
      <c r="G833" s="50"/>
      <c r="H833" s="39">
        <v>3.6999999999999998E-2</v>
      </c>
      <c r="I833" s="51" t="str">
        <f t="shared" si="38"/>
        <v>Rg. nicht in EUR</v>
      </c>
      <c r="J833" s="37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7">
        <f t="shared" si="36"/>
        <v>0</v>
      </c>
      <c r="L833" s="37">
        <f t="shared" si="37"/>
        <v>0</v>
      </c>
    </row>
    <row r="834" spans="2:12" x14ac:dyDescent="0.3">
      <c r="B834" s="42"/>
      <c r="C834" s="34"/>
      <c r="D834" s="34"/>
      <c r="E834" s="38"/>
      <c r="F834" s="35" t="s">
        <v>38</v>
      </c>
      <c r="G834" s="50"/>
      <c r="H834" s="39">
        <v>3.6999999999999998E-2</v>
      </c>
      <c r="I834" s="51" t="str">
        <f t="shared" si="38"/>
        <v>Rg. nicht in EUR</v>
      </c>
      <c r="J834" s="37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7">
        <f t="shared" si="36"/>
        <v>0</v>
      </c>
      <c r="L834" s="37">
        <f t="shared" si="37"/>
        <v>0</v>
      </c>
    </row>
    <row r="835" spans="2:12" x14ac:dyDescent="0.3">
      <c r="B835" s="42"/>
      <c r="C835" s="34"/>
      <c r="D835" s="34"/>
      <c r="E835" s="38"/>
      <c r="F835" s="35" t="s">
        <v>38</v>
      </c>
      <c r="G835" s="50"/>
      <c r="H835" s="39">
        <v>3.6999999999999998E-2</v>
      </c>
      <c r="I835" s="51" t="str">
        <f t="shared" si="38"/>
        <v>Rg. nicht in EUR</v>
      </c>
      <c r="J835" s="37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7">
        <f t="shared" si="36"/>
        <v>0</v>
      </c>
      <c r="L835" s="37">
        <f t="shared" si="37"/>
        <v>0</v>
      </c>
    </row>
    <row r="836" spans="2:12" x14ac:dyDescent="0.3">
      <c r="B836" s="42"/>
      <c r="C836" s="34"/>
      <c r="D836" s="34"/>
      <c r="E836" s="38"/>
      <c r="F836" s="35" t="s">
        <v>38</v>
      </c>
      <c r="G836" s="50"/>
      <c r="H836" s="39">
        <v>3.6999999999999998E-2</v>
      </c>
      <c r="I836" s="51" t="str">
        <f t="shared" si="38"/>
        <v>Rg. nicht in EUR</v>
      </c>
      <c r="J836" s="37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7">
        <f t="shared" si="36"/>
        <v>0</v>
      </c>
      <c r="L836" s="37">
        <f t="shared" si="37"/>
        <v>0</v>
      </c>
    </row>
    <row r="837" spans="2:12" x14ac:dyDescent="0.3">
      <c r="B837" s="42"/>
      <c r="C837" s="34"/>
      <c r="D837" s="34"/>
      <c r="E837" s="38"/>
      <c r="F837" s="35" t="s">
        <v>38</v>
      </c>
      <c r="G837" s="50"/>
      <c r="H837" s="39">
        <v>3.6999999999999998E-2</v>
      </c>
      <c r="I837" s="51" t="str">
        <f t="shared" si="38"/>
        <v>Rg. nicht in EUR</v>
      </c>
      <c r="J837" s="37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7">
        <f t="shared" si="36"/>
        <v>0</v>
      </c>
      <c r="L837" s="37">
        <f t="shared" si="37"/>
        <v>0</v>
      </c>
    </row>
    <row r="838" spans="2:12" x14ac:dyDescent="0.3">
      <c r="B838" s="42"/>
      <c r="C838" s="34"/>
      <c r="D838" s="34"/>
      <c r="E838" s="38"/>
      <c r="F838" s="35" t="s">
        <v>38</v>
      </c>
      <c r="G838" s="50"/>
      <c r="H838" s="39">
        <v>3.6999999999999998E-2</v>
      </c>
      <c r="I838" s="51" t="str">
        <f t="shared" si="38"/>
        <v>Rg. nicht in EUR</v>
      </c>
      <c r="J838" s="37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7">
        <f t="shared" si="36"/>
        <v>0</v>
      </c>
      <c r="L838" s="37">
        <f t="shared" si="37"/>
        <v>0</v>
      </c>
    </row>
    <row r="839" spans="2:12" x14ac:dyDescent="0.3">
      <c r="B839" s="42"/>
      <c r="C839" s="34"/>
      <c r="D839" s="34"/>
      <c r="E839" s="38"/>
      <c r="F839" s="35" t="s">
        <v>38</v>
      </c>
      <c r="G839" s="50"/>
      <c r="H839" s="39">
        <v>3.6999999999999998E-2</v>
      </c>
      <c r="I839" s="51" t="str">
        <f t="shared" si="38"/>
        <v>Rg. nicht in EUR</v>
      </c>
      <c r="J839" s="37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7">
        <f t="shared" si="36"/>
        <v>0</v>
      </c>
      <c r="L839" s="37">
        <f t="shared" si="37"/>
        <v>0</v>
      </c>
    </row>
    <row r="840" spans="2:12" x14ac:dyDescent="0.3">
      <c r="B840" s="42"/>
      <c r="C840" s="34"/>
      <c r="D840" s="34"/>
      <c r="E840" s="38"/>
      <c r="F840" s="35" t="s">
        <v>38</v>
      </c>
      <c r="G840" s="50"/>
      <c r="H840" s="39">
        <v>3.6999999999999998E-2</v>
      </c>
      <c r="I840" s="51" t="str">
        <f t="shared" si="38"/>
        <v>Rg. nicht in EUR</v>
      </c>
      <c r="J840" s="37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7">
        <f t="shared" si="36"/>
        <v>0</v>
      </c>
      <c r="L840" s="37">
        <f t="shared" si="37"/>
        <v>0</v>
      </c>
    </row>
    <row r="841" spans="2:12" x14ac:dyDescent="0.3">
      <c r="B841" s="42"/>
      <c r="C841" s="34"/>
      <c r="D841" s="34"/>
      <c r="E841" s="38"/>
      <c r="F841" s="35" t="s">
        <v>38</v>
      </c>
      <c r="G841" s="50"/>
      <c r="H841" s="39">
        <v>3.6999999999999998E-2</v>
      </c>
      <c r="I841" s="51" t="str">
        <f t="shared" si="38"/>
        <v>Rg. nicht in EUR</v>
      </c>
      <c r="J841" s="37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7">
        <f t="shared" si="36"/>
        <v>0</v>
      </c>
      <c r="L841" s="37">
        <f t="shared" si="37"/>
        <v>0</v>
      </c>
    </row>
    <row r="842" spans="2:12" x14ac:dyDescent="0.3">
      <c r="B842" s="42"/>
      <c r="C842" s="34"/>
      <c r="D842" s="34"/>
      <c r="E842" s="38"/>
      <c r="F842" s="35" t="s">
        <v>38</v>
      </c>
      <c r="G842" s="50"/>
      <c r="H842" s="39">
        <v>3.6999999999999998E-2</v>
      </c>
      <c r="I842" s="51" t="str">
        <f t="shared" si="38"/>
        <v>Rg. nicht in EUR</v>
      </c>
      <c r="J842" s="37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7">
        <f t="shared" ref="K842:K905" si="39">H842*J842</f>
        <v>0</v>
      </c>
      <c r="L842" s="37">
        <f t="shared" ref="L842:L905" si="40">J842+K842</f>
        <v>0</v>
      </c>
    </row>
    <row r="843" spans="2:12" x14ac:dyDescent="0.3">
      <c r="B843" s="42"/>
      <c r="C843" s="34"/>
      <c r="D843" s="34"/>
      <c r="E843" s="38"/>
      <c r="F843" s="35" t="s">
        <v>38</v>
      </c>
      <c r="G843" s="50"/>
      <c r="H843" s="39">
        <v>3.6999999999999998E-2</v>
      </c>
      <c r="I843" s="51" t="str">
        <f t="shared" ref="I843:I906" si="41">IF(F843="EUR",G843*H843,"Rg. nicht in EUR")</f>
        <v>Rg. nicht in EUR</v>
      </c>
      <c r="J843" s="37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7">
        <f t="shared" si="39"/>
        <v>0</v>
      </c>
      <c r="L843" s="37">
        <f t="shared" si="40"/>
        <v>0</v>
      </c>
    </row>
    <row r="844" spans="2:12" x14ac:dyDescent="0.3">
      <c r="B844" s="42"/>
      <c r="C844" s="34"/>
      <c r="D844" s="34"/>
      <c r="E844" s="38"/>
      <c r="F844" s="35" t="s">
        <v>38</v>
      </c>
      <c r="G844" s="50"/>
      <c r="H844" s="39">
        <v>3.6999999999999998E-2</v>
      </c>
      <c r="I844" s="51" t="str">
        <f t="shared" si="41"/>
        <v>Rg. nicht in EUR</v>
      </c>
      <c r="J844" s="37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7">
        <f t="shared" si="39"/>
        <v>0</v>
      </c>
      <c r="L844" s="37">
        <f t="shared" si="40"/>
        <v>0</v>
      </c>
    </row>
    <row r="845" spans="2:12" x14ac:dyDescent="0.3">
      <c r="B845" s="42"/>
      <c r="C845" s="34"/>
      <c r="D845" s="34"/>
      <c r="E845" s="38"/>
      <c r="F845" s="35" t="s">
        <v>38</v>
      </c>
      <c r="G845" s="50"/>
      <c r="H845" s="39">
        <v>3.6999999999999998E-2</v>
      </c>
      <c r="I845" s="51" t="str">
        <f t="shared" si="41"/>
        <v>Rg. nicht in EUR</v>
      </c>
      <c r="J845" s="37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7">
        <f t="shared" si="39"/>
        <v>0</v>
      </c>
      <c r="L845" s="37">
        <f t="shared" si="40"/>
        <v>0</v>
      </c>
    </row>
    <row r="846" spans="2:12" x14ac:dyDescent="0.3">
      <c r="B846" s="42"/>
      <c r="C846" s="34"/>
      <c r="D846" s="34"/>
      <c r="E846" s="38"/>
      <c r="F846" s="35" t="s">
        <v>38</v>
      </c>
      <c r="G846" s="50"/>
      <c r="H846" s="39">
        <v>3.6999999999999998E-2</v>
      </c>
      <c r="I846" s="51" t="str">
        <f t="shared" si="41"/>
        <v>Rg. nicht in EUR</v>
      </c>
      <c r="J846" s="37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7">
        <f t="shared" si="39"/>
        <v>0</v>
      </c>
      <c r="L846" s="37">
        <f t="shared" si="40"/>
        <v>0</v>
      </c>
    </row>
    <row r="847" spans="2:12" x14ac:dyDescent="0.3">
      <c r="B847" s="42"/>
      <c r="C847" s="34"/>
      <c r="D847" s="34"/>
      <c r="E847" s="38"/>
      <c r="F847" s="35" t="s">
        <v>38</v>
      </c>
      <c r="G847" s="50"/>
      <c r="H847" s="39">
        <v>3.6999999999999998E-2</v>
      </c>
      <c r="I847" s="51" t="str">
        <f t="shared" si="41"/>
        <v>Rg. nicht in EUR</v>
      </c>
      <c r="J847" s="37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7">
        <f t="shared" si="39"/>
        <v>0</v>
      </c>
      <c r="L847" s="37">
        <f t="shared" si="40"/>
        <v>0</v>
      </c>
    </row>
    <row r="848" spans="2:12" x14ac:dyDescent="0.3">
      <c r="B848" s="42"/>
      <c r="C848" s="34"/>
      <c r="D848" s="34"/>
      <c r="E848" s="38"/>
      <c r="F848" s="35" t="s">
        <v>38</v>
      </c>
      <c r="G848" s="50"/>
      <c r="H848" s="39">
        <v>3.6999999999999998E-2</v>
      </c>
      <c r="I848" s="51" t="str">
        <f t="shared" si="41"/>
        <v>Rg. nicht in EUR</v>
      </c>
      <c r="J848" s="37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7">
        <f t="shared" si="39"/>
        <v>0</v>
      </c>
      <c r="L848" s="37">
        <f t="shared" si="40"/>
        <v>0</v>
      </c>
    </row>
    <row r="849" spans="2:12" x14ac:dyDescent="0.3">
      <c r="B849" s="42"/>
      <c r="C849" s="34"/>
      <c r="D849" s="34"/>
      <c r="E849" s="38"/>
      <c r="F849" s="35" t="s">
        <v>38</v>
      </c>
      <c r="G849" s="50"/>
      <c r="H849" s="39">
        <v>3.6999999999999998E-2</v>
      </c>
      <c r="I849" s="51" t="str">
        <f t="shared" si="41"/>
        <v>Rg. nicht in EUR</v>
      </c>
      <c r="J849" s="37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7">
        <f t="shared" si="39"/>
        <v>0</v>
      </c>
      <c r="L849" s="37">
        <f t="shared" si="40"/>
        <v>0</v>
      </c>
    </row>
    <row r="850" spans="2:12" x14ac:dyDescent="0.3">
      <c r="B850" s="42"/>
      <c r="C850" s="34"/>
      <c r="D850" s="34"/>
      <c r="E850" s="38"/>
      <c r="F850" s="35" t="s">
        <v>38</v>
      </c>
      <c r="G850" s="50"/>
      <c r="H850" s="39">
        <v>3.6999999999999998E-2</v>
      </c>
      <c r="I850" s="51" t="str">
        <f t="shared" si="41"/>
        <v>Rg. nicht in EUR</v>
      </c>
      <c r="J850" s="37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7">
        <f t="shared" si="39"/>
        <v>0</v>
      </c>
      <c r="L850" s="37">
        <f t="shared" si="40"/>
        <v>0</v>
      </c>
    </row>
    <row r="851" spans="2:12" x14ac:dyDescent="0.3">
      <c r="B851" s="42"/>
      <c r="C851" s="34"/>
      <c r="D851" s="34"/>
      <c r="E851" s="38"/>
      <c r="F851" s="35" t="s">
        <v>38</v>
      </c>
      <c r="G851" s="50"/>
      <c r="H851" s="39">
        <v>3.6999999999999998E-2</v>
      </c>
      <c r="I851" s="51" t="str">
        <f t="shared" si="41"/>
        <v>Rg. nicht in EUR</v>
      </c>
      <c r="J851" s="37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7">
        <f t="shared" si="39"/>
        <v>0</v>
      </c>
      <c r="L851" s="37">
        <f t="shared" si="40"/>
        <v>0</v>
      </c>
    </row>
    <row r="852" spans="2:12" x14ac:dyDescent="0.3">
      <c r="B852" s="42"/>
      <c r="C852" s="34"/>
      <c r="D852" s="34"/>
      <c r="E852" s="38"/>
      <c r="F852" s="35" t="s">
        <v>38</v>
      </c>
      <c r="G852" s="50"/>
      <c r="H852" s="39">
        <v>3.6999999999999998E-2</v>
      </c>
      <c r="I852" s="51" t="str">
        <f t="shared" si="41"/>
        <v>Rg. nicht in EUR</v>
      </c>
      <c r="J852" s="37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7">
        <f t="shared" si="39"/>
        <v>0</v>
      </c>
      <c r="L852" s="37">
        <f t="shared" si="40"/>
        <v>0</v>
      </c>
    </row>
    <row r="853" spans="2:12" x14ac:dyDescent="0.3">
      <c r="B853" s="42"/>
      <c r="C853" s="34"/>
      <c r="D853" s="34"/>
      <c r="E853" s="38"/>
      <c r="F853" s="35" t="s">
        <v>38</v>
      </c>
      <c r="G853" s="50"/>
      <c r="H853" s="39">
        <v>3.6999999999999998E-2</v>
      </c>
      <c r="I853" s="51" t="str">
        <f t="shared" si="41"/>
        <v>Rg. nicht in EUR</v>
      </c>
      <c r="J853" s="37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7">
        <f t="shared" si="39"/>
        <v>0</v>
      </c>
      <c r="L853" s="37">
        <f t="shared" si="40"/>
        <v>0</v>
      </c>
    </row>
    <row r="854" spans="2:12" x14ac:dyDescent="0.3">
      <c r="B854" s="42"/>
      <c r="C854" s="34"/>
      <c r="D854" s="34"/>
      <c r="E854" s="38"/>
      <c r="F854" s="35" t="s">
        <v>38</v>
      </c>
      <c r="G854" s="50"/>
      <c r="H854" s="39">
        <v>3.6999999999999998E-2</v>
      </c>
      <c r="I854" s="51" t="str">
        <f t="shared" si="41"/>
        <v>Rg. nicht in EUR</v>
      </c>
      <c r="J854" s="37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7">
        <f t="shared" si="39"/>
        <v>0</v>
      </c>
      <c r="L854" s="37">
        <f t="shared" si="40"/>
        <v>0</v>
      </c>
    </row>
    <row r="855" spans="2:12" x14ac:dyDescent="0.3">
      <c r="B855" s="42"/>
      <c r="C855" s="34"/>
      <c r="D855" s="34"/>
      <c r="E855" s="38"/>
      <c r="F855" s="35" t="s">
        <v>38</v>
      </c>
      <c r="G855" s="50"/>
      <c r="H855" s="39">
        <v>3.6999999999999998E-2</v>
      </c>
      <c r="I855" s="51" t="str">
        <f t="shared" si="41"/>
        <v>Rg. nicht in EUR</v>
      </c>
      <c r="J855" s="37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7">
        <f t="shared" si="39"/>
        <v>0</v>
      </c>
      <c r="L855" s="37">
        <f t="shared" si="40"/>
        <v>0</v>
      </c>
    </row>
    <row r="856" spans="2:12" x14ac:dyDescent="0.3">
      <c r="B856" s="42"/>
      <c r="C856" s="34"/>
      <c r="D856" s="34"/>
      <c r="E856" s="38"/>
      <c r="F856" s="35" t="s">
        <v>38</v>
      </c>
      <c r="G856" s="50"/>
      <c r="H856" s="39">
        <v>3.6999999999999998E-2</v>
      </c>
      <c r="I856" s="51" t="str">
        <f t="shared" si="41"/>
        <v>Rg. nicht in EUR</v>
      </c>
      <c r="J856" s="37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7">
        <f t="shared" si="39"/>
        <v>0</v>
      </c>
      <c r="L856" s="37">
        <f t="shared" si="40"/>
        <v>0</v>
      </c>
    </row>
    <row r="857" spans="2:12" x14ac:dyDescent="0.3">
      <c r="B857" s="42"/>
      <c r="C857" s="34"/>
      <c r="D857" s="34"/>
      <c r="E857" s="38"/>
      <c r="F857" s="35" t="s">
        <v>38</v>
      </c>
      <c r="G857" s="50"/>
      <c r="H857" s="39">
        <v>3.6999999999999998E-2</v>
      </c>
      <c r="I857" s="51" t="str">
        <f t="shared" si="41"/>
        <v>Rg. nicht in EUR</v>
      </c>
      <c r="J857" s="37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7">
        <f t="shared" si="39"/>
        <v>0</v>
      </c>
      <c r="L857" s="37">
        <f t="shared" si="40"/>
        <v>0</v>
      </c>
    </row>
    <row r="858" spans="2:12" x14ac:dyDescent="0.3">
      <c r="B858" s="42"/>
      <c r="C858" s="34"/>
      <c r="D858" s="34"/>
      <c r="E858" s="38"/>
      <c r="F858" s="35" t="s">
        <v>38</v>
      </c>
      <c r="G858" s="50"/>
      <c r="H858" s="39">
        <v>3.6999999999999998E-2</v>
      </c>
      <c r="I858" s="51" t="str">
        <f t="shared" si="41"/>
        <v>Rg. nicht in EUR</v>
      </c>
      <c r="J858" s="37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7">
        <f t="shared" si="39"/>
        <v>0</v>
      </c>
      <c r="L858" s="37">
        <f t="shared" si="40"/>
        <v>0</v>
      </c>
    </row>
    <row r="859" spans="2:12" x14ac:dyDescent="0.3">
      <c r="B859" s="42"/>
      <c r="C859" s="34"/>
      <c r="D859" s="34"/>
      <c r="E859" s="38"/>
      <c r="F859" s="35" t="s">
        <v>38</v>
      </c>
      <c r="G859" s="50"/>
      <c r="H859" s="39">
        <v>3.6999999999999998E-2</v>
      </c>
      <c r="I859" s="51" t="str">
        <f t="shared" si="41"/>
        <v>Rg. nicht in EUR</v>
      </c>
      <c r="J859" s="37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7">
        <f t="shared" si="39"/>
        <v>0</v>
      </c>
      <c r="L859" s="37">
        <f t="shared" si="40"/>
        <v>0</v>
      </c>
    </row>
    <row r="860" spans="2:12" x14ac:dyDescent="0.3">
      <c r="B860" s="42"/>
      <c r="C860" s="34"/>
      <c r="D860" s="34"/>
      <c r="E860" s="38"/>
      <c r="F860" s="35" t="s">
        <v>38</v>
      </c>
      <c r="G860" s="50"/>
      <c r="H860" s="39">
        <v>3.6999999999999998E-2</v>
      </c>
      <c r="I860" s="51" t="str">
        <f t="shared" si="41"/>
        <v>Rg. nicht in EUR</v>
      </c>
      <c r="J860" s="37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7">
        <f t="shared" si="39"/>
        <v>0</v>
      </c>
      <c r="L860" s="37">
        <f t="shared" si="40"/>
        <v>0</v>
      </c>
    </row>
    <row r="861" spans="2:12" x14ac:dyDescent="0.3">
      <c r="B861" s="42"/>
      <c r="C861" s="34"/>
      <c r="D861" s="34"/>
      <c r="E861" s="38"/>
      <c r="F861" s="35" t="s">
        <v>38</v>
      </c>
      <c r="G861" s="50"/>
      <c r="H861" s="39">
        <v>3.6999999999999998E-2</v>
      </c>
      <c r="I861" s="51" t="str">
        <f t="shared" si="41"/>
        <v>Rg. nicht in EUR</v>
      </c>
      <c r="J861" s="37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7">
        <f t="shared" si="39"/>
        <v>0</v>
      </c>
      <c r="L861" s="37">
        <f t="shared" si="40"/>
        <v>0</v>
      </c>
    </row>
    <row r="862" spans="2:12" x14ac:dyDescent="0.3">
      <c r="B862" s="42"/>
      <c r="C862" s="34"/>
      <c r="D862" s="34"/>
      <c r="E862" s="38"/>
      <c r="F862" s="35" t="s">
        <v>38</v>
      </c>
      <c r="G862" s="50"/>
      <c r="H862" s="39">
        <v>3.6999999999999998E-2</v>
      </c>
      <c r="I862" s="51" t="str">
        <f t="shared" si="41"/>
        <v>Rg. nicht in EUR</v>
      </c>
      <c r="J862" s="37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7">
        <f t="shared" si="39"/>
        <v>0</v>
      </c>
      <c r="L862" s="37">
        <f t="shared" si="40"/>
        <v>0</v>
      </c>
    </row>
    <row r="863" spans="2:12" x14ac:dyDescent="0.3">
      <c r="B863" s="42"/>
      <c r="C863" s="34"/>
      <c r="D863" s="34"/>
      <c r="E863" s="38"/>
      <c r="F863" s="35" t="s">
        <v>38</v>
      </c>
      <c r="G863" s="50"/>
      <c r="H863" s="39">
        <v>3.6999999999999998E-2</v>
      </c>
      <c r="I863" s="51" t="str">
        <f t="shared" si="41"/>
        <v>Rg. nicht in EUR</v>
      </c>
      <c r="J863" s="37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7">
        <f t="shared" si="39"/>
        <v>0</v>
      </c>
      <c r="L863" s="37">
        <f t="shared" si="40"/>
        <v>0</v>
      </c>
    </row>
    <row r="864" spans="2:12" x14ac:dyDescent="0.3">
      <c r="B864" s="42"/>
      <c r="C864" s="34"/>
      <c r="D864" s="34"/>
      <c r="E864" s="38"/>
      <c r="F864" s="35" t="s">
        <v>38</v>
      </c>
      <c r="G864" s="50"/>
      <c r="H864" s="39">
        <v>3.6999999999999998E-2</v>
      </c>
      <c r="I864" s="51" t="str">
        <f t="shared" si="41"/>
        <v>Rg. nicht in EUR</v>
      </c>
      <c r="J864" s="37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7">
        <f t="shared" si="39"/>
        <v>0</v>
      </c>
      <c r="L864" s="37">
        <f t="shared" si="40"/>
        <v>0</v>
      </c>
    </row>
    <row r="865" spans="2:12" x14ac:dyDescent="0.3">
      <c r="B865" s="42"/>
      <c r="C865" s="34"/>
      <c r="D865" s="34"/>
      <c r="E865" s="38"/>
      <c r="F865" s="35" t="s">
        <v>38</v>
      </c>
      <c r="G865" s="50"/>
      <c r="H865" s="39">
        <v>3.6999999999999998E-2</v>
      </c>
      <c r="I865" s="51" t="str">
        <f t="shared" si="41"/>
        <v>Rg. nicht in EUR</v>
      </c>
      <c r="J865" s="37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7">
        <f t="shared" si="39"/>
        <v>0</v>
      </c>
      <c r="L865" s="37">
        <f t="shared" si="40"/>
        <v>0</v>
      </c>
    </row>
    <row r="866" spans="2:12" x14ac:dyDescent="0.3">
      <c r="B866" s="42"/>
      <c r="C866" s="34"/>
      <c r="D866" s="34"/>
      <c r="E866" s="38"/>
      <c r="F866" s="35" t="s">
        <v>38</v>
      </c>
      <c r="G866" s="50"/>
      <c r="H866" s="39">
        <v>3.6999999999999998E-2</v>
      </c>
      <c r="I866" s="51" t="str">
        <f t="shared" si="41"/>
        <v>Rg. nicht in EUR</v>
      </c>
      <c r="J866" s="37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7">
        <f t="shared" si="39"/>
        <v>0</v>
      </c>
      <c r="L866" s="37">
        <f t="shared" si="40"/>
        <v>0</v>
      </c>
    </row>
    <row r="867" spans="2:12" x14ac:dyDescent="0.3">
      <c r="B867" s="42"/>
      <c r="C867" s="34"/>
      <c r="D867" s="34"/>
      <c r="E867" s="38"/>
      <c r="F867" s="35" t="s">
        <v>38</v>
      </c>
      <c r="G867" s="50"/>
      <c r="H867" s="39">
        <v>3.6999999999999998E-2</v>
      </c>
      <c r="I867" s="51" t="str">
        <f t="shared" si="41"/>
        <v>Rg. nicht in EUR</v>
      </c>
      <c r="J867" s="37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7">
        <f t="shared" si="39"/>
        <v>0</v>
      </c>
      <c r="L867" s="37">
        <f t="shared" si="40"/>
        <v>0</v>
      </c>
    </row>
    <row r="868" spans="2:12" x14ac:dyDescent="0.3">
      <c r="B868" s="42"/>
      <c r="C868" s="34"/>
      <c r="D868" s="34"/>
      <c r="E868" s="38"/>
      <c r="F868" s="35" t="s">
        <v>38</v>
      </c>
      <c r="G868" s="50"/>
      <c r="H868" s="39">
        <v>3.6999999999999998E-2</v>
      </c>
      <c r="I868" s="51" t="str">
        <f t="shared" si="41"/>
        <v>Rg. nicht in EUR</v>
      </c>
      <c r="J868" s="37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7">
        <f t="shared" si="39"/>
        <v>0</v>
      </c>
      <c r="L868" s="37">
        <f t="shared" si="40"/>
        <v>0</v>
      </c>
    </row>
    <row r="869" spans="2:12" x14ac:dyDescent="0.3">
      <c r="B869" s="42"/>
      <c r="C869" s="34"/>
      <c r="D869" s="34"/>
      <c r="E869" s="38"/>
      <c r="F869" s="35" t="s">
        <v>38</v>
      </c>
      <c r="G869" s="50"/>
      <c r="H869" s="39">
        <v>3.6999999999999998E-2</v>
      </c>
      <c r="I869" s="51" t="str">
        <f t="shared" si="41"/>
        <v>Rg. nicht in EUR</v>
      </c>
      <c r="J869" s="37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7">
        <f t="shared" si="39"/>
        <v>0</v>
      </c>
      <c r="L869" s="37">
        <f t="shared" si="40"/>
        <v>0</v>
      </c>
    </row>
    <row r="870" spans="2:12" x14ac:dyDescent="0.3">
      <c r="B870" s="42"/>
      <c r="C870" s="34"/>
      <c r="D870" s="34"/>
      <c r="E870" s="38"/>
      <c r="F870" s="35" t="s">
        <v>38</v>
      </c>
      <c r="G870" s="50"/>
      <c r="H870" s="39">
        <v>3.6999999999999998E-2</v>
      </c>
      <c r="I870" s="51" t="str">
        <f t="shared" si="41"/>
        <v>Rg. nicht in EUR</v>
      </c>
      <c r="J870" s="37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7">
        <f t="shared" si="39"/>
        <v>0</v>
      </c>
      <c r="L870" s="37">
        <f t="shared" si="40"/>
        <v>0</v>
      </c>
    </row>
    <row r="871" spans="2:12" x14ac:dyDescent="0.3">
      <c r="B871" s="42"/>
      <c r="C871" s="34"/>
      <c r="D871" s="34"/>
      <c r="E871" s="38"/>
      <c r="F871" s="35" t="s">
        <v>38</v>
      </c>
      <c r="G871" s="50"/>
      <c r="H871" s="39">
        <v>3.6999999999999998E-2</v>
      </c>
      <c r="I871" s="51" t="str">
        <f t="shared" si="41"/>
        <v>Rg. nicht in EUR</v>
      </c>
      <c r="J871" s="37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7">
        <f t="shared" si="39"/>
        <v>0</v>
      </c>
      <c r="L871" s="37">
        <f t="shared" si="40"/>
        <v>0</v>
      </c>
    </row>
    <row r="872" spans="2:12" x14ac:dyDescent="0.3">
      <c r="B872" s="42"/>
      <c r="C872" s="34"/>
      <c r="D872" s="34"/>
      <c r="E872" s="38"/>
      <c r="F872" s="35" t="s">
        <v>38</v>
      </c>
      <c r="G872" s="50"/>
      <c r="H872" s="39">
        <v>3.6999999999999998E-2</v>
      </c>
      <c r="I872" s="51" t="str">
        <f t="shared" si="41"/>
        <v>Rg. nicht in EUR</v>
      </c>
      <c r="J872" s="37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7">
        <f t="shared" si="39"/>
        <v>0</v>
      </c>
      <c r="L872" s="37">
        <f t="shared" si="40"/>
        <v>0</v>
      </c>
    </row>
    <row r="873" spans="2:12" x14ac:dyDescent="0.3">
      <c r="B873" s="42"/>
      <c r="C873" s="34"/>
      <c r="D873" s="34"/>
      <c r="E873" s="38"/>
      <c r="F873" s="35" t="s">
        <v>38</v>
      </c>
      <c r="G873" s="50"/>
      <c r="H873" s="39">
        <v>3.6999999999999998E-2</v>
      </c>
      <c r="I873" s="51" t="str">
        <f t="shared" si="41"/>
        <v>Rg. nicht in EUR</v>
      </c>
      <c r="J873" s="37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7">
        <f t="shared" si="39"/>
        <v>0</v>
      </c>
      <c r="L873" s="37">
        <f t="shared" si="40"/>
        <v>0</v>
      </c>
    </row>
    <row r="874" spans="2:12" x14ac:dyDescent="0.3">
      <c r="B874" s="42"/>
      <c r="C874" s="34"/>
      <c r="D874" s="34"/>
      <c r="E874" s="38"/>
      <c r="F874" s="35" t="s">
        <v>38</v>
      </c>
      <c r="G874" s="50"/>
      <c r="H874" s="39">
        <v>3.6999999999999998E-2</v>
      </c>
      <c r="I874" s="51" t="str">
        <f t="shared" si="41"/>
        <v>Rg. nicht in EUR</v>
      </c>
      <c r="J874" s="37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7">
        <f t="shared" si="39"/>
        <v>0</v>
      </c>
      <c r="L874" s="37">
        <f t="shared" si="40"/>
        <v>0</v>
      </c>
    </row>
    <row r="875" spans="2:12" x14ac:dyDescent="0.3">
      <c r="B875" s="42"/>
      <c r="C875" s="34"/>
      <c r="D875" s="34"/>
      <c r="E875" s="38"/>
      <c r="F875" s="35" t="s">
        <v>38</v>
      </c>
      <c r="G875" s="50"/>
      <c r="H875" s="39">
        <v>3.6999999999999998E-2</v>
      </c>
      <c r="I875" s="51" t="str">
        <f t="shared" si="41"/>
        <v>Rg. nicht in EUR</v>
      </c>
      <c r="J875" s="37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7">
        <f t="shared" si="39"/>
        <v>0</v>
      </c>
      <c r="L875" s="37">
        <f t="shared" si="40"/>
        <v>0</v>
      </c>
    </row>
    <row r="876" spans="2:12" x14ac:dyDescent="0.3">
      <c r="B876" s="42"/>
      <c r="C876" s="34"/>
      <c r="D876" s="34"/>
      <c r="E876" s="38"/>
      <c r="F876" s="35" t="s">
        <v>38</v>
      </c>
      <c r="G876" s="50"/>
      <c r="H876" s="39">
        <v>3.6999999999999998E-2</v>
      </c>
      <c r="I876" s="51" t="str">
        <f t="shared" si="41"/>
        <v>Rg. nicht in EUR</v>
      </c>
      <c r="J876" s="37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7">
        <f t="shared" si="39"/>
        <v>0</v>
      </c>
      <c r="L876" s="37">
        <f t="shared" si="40"/>
        <v>0</v>
      </c>
    </row>
    <row r="877" spans="2:12" x14ac:dyDescent="0.3">
      <c r="B877" s="42"/>
      <c r="C877" s="34"/>
      <c r="D877" s="34"/>
      <c r="E877" s="38"/>
      <c r="F877" s="35" t="s">
        <v>38</v>
      </c>
      <c r="G877" s="50"/>
      <c r="H877" s="39">
        <v>3.6999999999999998E-2</v>
      </c>
      <c r="I877" s="51" t="str">
        <f t="shared" si="41"/>
        <v>Rg. nicht in EUR</v>
      </c>
      <c r="J877" s="37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7">
        <f t="shared" si="39"/>
        <v>0</v>
      </c>
      <c r="L877" s="37">
        <f t="shared" si="40"/>
        <v>0</v>
      </c>
    </row>
    <row r="878" spans="2:12" x14ac:dyDescent="0.3">
      <c r="B878" s="42"/>
      <c r="C878" s="34"/>
      <c r="D878" s="34"/>
      <c r="E878" s="38"/>
      <c r="F878" s="35" t="s">
        <v>38</v>
      </c>
      <c r="G878" s="50"/>
      <c r="H878" s="39">
        <v>3.6999999999999998E-2</v>
      </c>
      <c r="I878" s="51" t="str">
        <f t="shared" si="41"/>
        <v>Rg. nicht in EUR</v>
      </c>
      <c r="J878" s="37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7">
        <f t="shared" si="39"/>
        <v>0</v>
      </c>
      <c r="L878" s="37">
        <f t="shared" si="40"/>
        <v>0</v>
      </c>
    </row>
    <row r="879" spans="2:12" x14ac:dyDescent="0.3">
      <c r="B879" s="42"/>
      <c r="C879" s="34"/>
      <c r="D879" s="34"/>
      <c r="E879" s="38"/>
      <c r="F879" s="35" t="s">
        <v>38</v>
      </c>
      <c r="G879" s="50"/>
      <c r="H879" s="39">
        <v>3.6999999999999998E-2</v>
      </c>
      <c r="I879" s="51" t="str">
        <f t="shared" si="41"/>
        <v>Rg. nicht in EUR</v>
      </c>
      <c r="J879" s="37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7">
        <f t="shared" si="39"/>
        <v>0</v>
      </c>
      <c r="L879" s="37">
        <f t="shared" si="40"/>
        <v>0</v>
      </c>
    </row>
    <row r="880" spans="2:12" x14ac:dyDescent="0.3">
      <c r="B880" s="42"/>
      <c r="C880" s="34"/>
      <c r="D880" s="34"/>
      <c r="E880" s="38"/>
      <c r="F880" s="35" t="s">
        <v>38</v>
      </c>
      <c r="G880" s="50"/>
      <c r="H880" s="39">
        <v>3.6999999999999998E-2</v>
      </c>
      <c r="I880" s="51" t="str">
        <f t="shared" si="41"/>
        <v>Rg. nicht in EUR</v>
      </c>
      <c r="J880" s="37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7">
        <f t="shared" si="39"/>
        <v>0</v>
      </c>
      <c r="L880" s="37">
        <f t="shared" si="40"/>
        <v>0</v>
      </c>
    </row>
    <row r="881" spans="2:12" x14ac:dyDescent="0.3">
      <c r="B881" s="42"/>
      <c r="C881" s="34"/>
      <c r="D881" s="34"/>
      <c r="E881" s="38"/>
      <c r="F881" s="35" t="s">
        <v>38</v>
      </c>
      <c r="G881" s="50"/>
      <c r="H881" s="39">
        <v>3.6999999999999998E-2</v>
      </c>
      <c r="I881" s="51" t="str">
        <f t="shared" si="41"/>
        <v>Rg. nicht in EUR</v>
      </c>
      <c r="J881" s="37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7">
        <f t="shared" si="39"/>
        <v>0</v>
      </c>
      <c r="L881" s="37">
        <f t="shared" si="40"/>
        <v>0</v>
      </c>
    </row>
    <row r="882" spans="2:12" x14ac:dyDescent="0.3">
      <c r="B882" s="42"/>
      <c r="C882" s="34"/>
      <c r="D882" s="34"/>
      <c r="E882" s="38"/>
      <c r="F882" s="35" t="s">
        <v>38</v>
      </c>
      <c r="G882" s="50"/>
      <c r="H882" s="39">
        <v>3.6999999999999998E-2</v>
      </c>
      <c r="I882" s="51" t="str">
        <f t="shared" si="41"/>
        <v>Rg. nicht in EUR</v>
      </c>
      <c r="J882" s="37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7">
        <f t="shared" si="39"/>
        <v>0</v>
      </c>
      <c r="L882" s="37">
        <f t="shared" si="40"/>
        <v>0</v>
      </c>
    </row>
    <row r="883" spans="2:12" x14ac:dyDescent="0.3">
      <c r="B883" s="42"/>
      <c r="C883" s="34"/>
      <c r="D883" s="34"/>
      <c r="E883" s="38"/>
      <c r="F883" s="35" t="s">
        <v>38</v>
      </c>
      <c r="G883" s="50"/>
      <c r="H883" s="39">
        <v>3.6999999999999998E-2</v>
      </c>
      <c r="I883" s="51" t="str">
        <f t="shared" si="41"/>
        <v>Rg. nicht in EUR</v>
      </c>
      <c r="J883" s="37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7">
        <f t="shared" si="39"/>
        <v>0</v>
      </c>
      <c r="L883" s="37">
        <f t="shared" si="40"/>
        <v>0</v>
      </c>
    </row>
    <row r="884" spans="2:12" x14ac:dyDescent="0.3">
      <c r="B884" s="42"/>
      <c r="C884" s="34"/>
      <c r="D884" s="34"/>
      <c r="E884" s="38"/>
      <c r="F884" s="35" t="s">
        <v>38</v>
      </c>
      <c r="G884" s="50"/>
      <c r="H884" s="39">
        <v>3.6999999999999998E-2</v>
      </c>
      <c r="I884" s="51" t="str">
        <f t="shared" si="41"/>
        <v>Rg. nicht in EUR</v>
      </c>
      <c r="J884" s="37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7">
        <f t="shared" si="39"/>
        <v>0</v>
      </c>
      <c r="L884" s="37">
        <f t="shared" si="40"/>
        <v>0</v>
      </c>
    </row>
    <row r="885" spans="2:12" x14ac:dyDescent="0.3">
      <c r="B885" s="42"/>
      <c r="C885" s="34"/>
      <c r="D885" s="34"/>
      <c r="E885" s="38"/>
      <c r="F885" s="35" t="s">
        <v>38</v>
      </c>
      <c r="G885" s="50"/>
      <c r="H885" s="39">
        <v>3.6999999999999998E-2</v>
      </c>
      <c r="I885" s="51" t="str">
        <f t="shared" si="41"/>
        <v>Rg. nicht in EUR</v>
      </c>
      <c r="J885" s="37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7">
        <f t="shared" si="39"/>
        <v>0</v>
      </c>
      <c r="L885" s="37">
        <f t="shared" si="40"/>
        <v>0</v>
      </c>
    </row>
    <row r="886" spans="2:12" x14ac:dyDescent="0.3">
      <c r="B886" s="42"/>
      <c r="C886" s="34"/>
      <c r="D886" s="34"/>
      <c r="E886" s="38"/>
      <c r="F886" s="35" t="s">
        <v>38</v>
      </c>
      <c r="G886" s="50"/>
      <c r="H886" s="39">
        <v>3.6999999999999998E-2</v>
      </c>
      <c r="I886" s="51" t="str">
        <f t="shared" si="41"/>
        <v>Rg. nicht in EUR</v>
      </c>
      <c r="J886" s="37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7">
        <f t="shared" si="39"/>
        <v>0</v>
      </c>
      <c r="L886" s="37">
        <f t="shared" si="40"/>
        <v>0</v>
      </c>
    </row>
    <row r="887" spans="2:12" x14ac:dyDescent="0.3">
      <c r="B887" s="42"/>
      <c r="C887" s="34"/>
      <c r="D887" s="34"/>
      <c r="E887" s="38"/>
      <c r="F887" s="35" t="s">
        <v>38</v>
      </c>
      <c r="G887" s="50"/>
      <c r="H887" s="39">
        <v>3.6999999999999998E-2</v>
      </c>
      <c r="I887" s="51" t="str">
        <f t="shared" si="41"/>
        <v>Rg. nicht in EUR</v>
      </c>
      <c r="J887" s="37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7">
        <f t="shared" si="39"/>
        <v>0</v>
      </c>
      <c r="L887" s="37">
        <f t="shared" si="40"/>
        <v>0</v>
      </c>
    </row>
    <row r="888" spans="2:12" x14ac:dyDescent="0.3">
      <c r="B888" s="42"/>
      <c r="C888" s="34"/>
      <c r="D888" s="34"/>
      <c r="E888" s="38"/>
      <c r="F888" s="35" t="s">
        <v>38</v>
      </c>
      <c r="G888" s="50"/>
      <c r="H888" s="39">
        <v>3.6999999999999998E-2</v>
      </c>
      <c r="I888" s="51" t="str">
        <f t="shared" si="41"/>
        <v>Rg. nicht in EUR</v>
      </c>
      <c r="J888" s="37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7">
        <f t="shared" si="39"/>
        <v>0</v>
      </c>
      <c r="L888" s="37">
        <f t="shared" si="40"/>
        <v>0</v>
      </c>
    </row>
    <row r="889" spans="2:12" x14ac:dyDescent="0.3">
      <c r="B889" s="42"/>
      <c r="C889" s="34"/>
      <c r="D889" s="34"/>
      <c r="E889" s="38"/>
      <c r="F889" s="35" t="s">
        <v>38</v>
      </c>
      <c r="G889" s="50"/>
      <c r="H889" s="39">
        <v>3.6999999999999998E-2</v>
      </c>
      <c r="I889" s="51" t="str">
        <f t="shared" si="41"/>
        <v>Rg. nicht in EUR</v>
      </c>
      <c r="J889" s="37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7">
        <f t="shared" si="39"/>
        <v>0</v>
      </c>
      <c r="L889" s="37">
        <f t="shared" si="40"/>
        <v>0</v>
      </c>
    </row>
    <row r="890" spans="2:12" x14ac:dyDescent="0.3">
      <c r="B890" s="42"/>
      <c r="C890" s="34"/>
      <c r="D890" s="34"/>
      <c r="E890" s="38"/>
      <c r="F890" s="35" t="s">
        <v>38</v>
      </c>
      <c r="G890" s="50"/>
      <c r="H890" s="39">
        <v>3.6999999999999998E-2</v>
      </c>
      <c r="I890" s="51" t="str">
        <f t="shared" si="41"/>
        <v>Rg. nicht in EUR</v>
      </c>
      <c r="J890" s="37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7">
        <f t="shared" si="39"/>
        <v>0</v>
      </c>
      <c r="L890" s="37">
        <f t="shared" si="40"/>
        <v>0</v>
      </c>
    </row>
    <row r="891" spans="2:12" x14ac:dyDescent="0.3">
      <c r="B891" s="42"/>
      <c r="C891" s="34"/>
      <c r="D891" s="34"/>
      <c r="E891" s="38"/>
      <c r="F891" s="35" t="s">
        <v>38</v>
      </c>
      <c r="G891" s="50"/>
      <c r="H891" s="39">
        <v>3.6999999999999998E-2</v>
      </c>
      <c r="I891" s="51" t="str">
        <f t="shared" si="41"/>
        <v>Rg. nicht in EUR</v>
      </c>
      <c r="J891" s="37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7">
        <f t="shared" si="39"/>
        <v>0</v>
      </c>
      <c r="L891" s="37">
        <f t="shared" si="40"/>
        <v>0</v>
      </c>
    </row>
    <row r="892" spans="2:12" x14ac:dyDescent="0.3">
      <c r="B892" s="42"/>
      <c r="C892" s="34"/>
      <c r="D892" s="34"/>
      <c r="E892" s="38"/>
      <c r="F892" s="35" t="s">
        <v>38</v>
      </c>
      <c r="G892" s="50"/>
      <c r="H892" s="39">
        <v>3.6999999999999998E-2</v>
      </c>
      <c r="I892" s="51" t="str">
        <f t="shared" si="41"/>
        <v>Rg. nicht in EUR</v>
      </c>
      <c r="J892" s="37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7">
        <f t="shared" si="39"/>
        <v>0</v>
      </c>
      <c r="L892" s="37">
        <f t="shared" si="40"/>
        <v>0</v>
      </c>
    </row>
    <row r="893" spans="2:12" x14ac:dyDescent="0.3">
      <c r="B893" s="42"/>
      <c r="C893" s="34"/>
      <c r="D893" s="34"/>
      <c r="E893" s="38"/>
      <c r="F893" s="35" t="s">
        <v>38</v>
      </c>
      <c r="G893" s="50"/>
      <c r="H893" s="39">
        <v>3.6999999999999998E-2</v>
      </c>
      <c r="I893" s="51" t="str">
        <f t="shared" si="41"/>
        <v>Rg. nicht in EUR</v>
      </c>
      <c r="J893" s="37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7">
        <f t="shared" si="39"/>
        <v>0</v>
      </c>
      <c r="L893" s="37">
        <f t="shared" si="40"/>
        <v>0</v>
      </c>
    </row>
    <row r="894" spans="2:12" x14ac:dyDescent="0.3">
      <c r="B894" s="42"/>
      <c r="C894" s="34"/>
      <c r="D894" s="34"/>
      <c r="E894" s="38"/>
      <c r="F894" s="35" t="s">
        <v>38</v>
      </c>
      <c r="G894" s="50"/>
      <c r="H894" s="39">
        <v>3.6999999999999998E-2</v>
      </c>
      <c r="I894" s="51" t="str">
        <f t="shared" si="41"/>
        <v>Rg. nicht in EUR</v>
      </c>
      <c r="J894" s="37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7">
        <f t="shared" si="39"/>
        <v>0</v>
      </c>
      <c r="L894" s="37">
        <f t="shared" si="40"/>
        <v>0</v>
      </c>
    </row>
    <row r="895" spans="2:12" x14ac:dyDescent="0.3">
      <c r="B895" s="42"/>
      <c r="C895" s="34"/>
      <c r="D895" s="34"/>
      <c r="E895" s="38"/>
      <c r="F895" s="35" t="s">
        <v>38</v>
      </c>
      <c r="G895" s="50"/>
      <c r="H895" s="39">
        <v>3.6999999999999998E-2</v>
      </c>
      <c r="I895" s="51" t="str">
        <f t="shared" si="41"/>
        <v>Rg. nicht in EUR</v>
      </c>
      <c r="J895" s="37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7">
        <f t="shared" si="39"/>
        <v>0</v>
      </c>
      <c r="L895" s="37">
        <f t="shared" si="40"/>
        <v>0</v>
      </c>
    </row>
    <row r="896" spans="2:12" x14ac:dyDescent="0.3">
      <c r="B896" s="42"/>
      <c r="C896" s="34"/>
      <c r="D896" s="34"/>
      <c r="E896" s="38"/>
      <c r="F896" s="35" t="s">
        <v>38</v>
      </c>
      <c r="G896" s="50"/>
      <c r="H896" s="39">
        <v>3.6999999999999998E-2</v>
      </c>
      <c r="I896" s="51" t="str">
        <f t="shared" si="41"/>
        <v>Rg. nicht in EUR</v>
      </c>
      <c r="J896" s="37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7">
        <f t="shared" si="39"/>
        <v>0</v>
      </c>
      <c r="L896" s="37">
        <f t="shared" si="40"/>
        <v>0</v>
      </c>
    </row>
    <row r="897" spans="2:12" x14ac:dyDescent="0.3">
      <c r="B897" s="42"/>
      <c r="C897" s="34"/>
      <c r="D897" s="34"/>
      <c r="E897" s="38"/>
      <c r="F897" s="35" t="s">
        <v>38</v>
      </c>
      <c r="G897" s="50"/>
      <c r="H897" s="39">
        <v>3.6999999999999998E-2</v>
      </c>
      <c r="I897" s="51" t="str">
        <f t="shared" si="41"/>
        <v>Rg. nicht in EUR</v>
      </c>
      <c r="J897" s="37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7">
        <f t="shared" si="39"/>
        <v>0</v>
      </c>
      <c r="L897" s="37">
        <f t="shared" si="40"/>
        <v>0</v>
      </c>
    </row>
    <row r="898" spans="2:12" x14ac:dyDescent="0.3">
      <c r="B898" s="42"/>
      <c r="C898" s="34"/>
      <c r="D898" s="34"/>
      <c r="E898" s="38"/>
      <c r="F898" s="35" t="s">
        <v>38</v>
      </c>
      <c r="G898" s="50"/>
      <c r="H898" s="39">
        <v>3.6999999999999998E-2</v>
      </c>
      <c r="I898" s="51" t="str">
        <f t="shared" si="41"/>
        <v>Rg. nicht in EUR</v>
      </c>
      <c r="J898" s="37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7">
        <f t="shared" si="39"/>
        <v>0</v>
      </c>
      <c r="L898" s="37">
        <f t="shared" si="40"/>
        <v>0</v>
      </c>
    </row>
    <row r="899" spans="2:12" x14ac:dyDescent="0.3">
      <c r="B899" s="42"/>
      <c r="C899" s="34"/>
      <c r="D899" s="34"/>
      <c r="E899" s="38"/>
      <c r="F899" s="35" t="s">
        <v>38</v>
      </c>
      <c r="G899" s="50"/>
      <c r="H899" s="39">
        <v>3.6999999999999998E-2</v>
      </c>
      <c r="I899" s="51" t="str">
        <f t="shared" si="41"/>
        <v>Rg. nicht in EUR</v>
      </c>
      <c r="J899" s="37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7">
        <f t="shared" si="39"/>
        <v>0</v>
      </c>
      <c r="L899" s="37">
        <f t="shared" si="40"/>
        <v>0</v>
      </c>
    </row>
    <row r="900" spans="2:12" x14ac:dyDescent="0.3">
      <c r="B900" s="42"/>
      <c r="C900" s="34"/>
      <c r="D900" s="34"/>
      <c r="E900" s="38"/>
      <c r="F900" s="35" t="s">
        <v>38</v>
      </c>
      <c r="G900" s="50"/>
      <c r="H900" s="39">
        <v>3.6999999999999998E-2</v>
      </c>
      <c r="I900" s="51" t="str">
        <f t="shared" si="41"/>
        <v>Rg. nicht in EUR</v>
      </c>
      <c r="J900" s="37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7">
        <f t="shared" si="39"/>
        <v>0</v>
      </c>
      <c r="L900" s="37">
        <f t="shared" si="40"/>
        <v>0</v>
      </c>
    </row>
    <row r="901" spans="2:12" x14ac:dyDescent="0.3">
      <c r="B901" s="42"/>
      <c r="C901" s="34"/>
      <c r="D901" s="34"/>
      <c r="E901" s="38"/>
      <c r="F901" s="35" t="s">
        <v>38</v>
      </c>
      <c r="G901" s="50"/>
      <c r="H901" s="39">
        <v>3.6999999999999998E-2</v>
      </c>
      <c r="I901" s="51" t="str">
        <f t="shared" si="41"/>
        <v>Rg. nicht in EUR</v>
      </c>
      <c r="J901" s="37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7">
        <f t="shared" si="39"/>
        <v>0</v>
      </c>
      <c r="L901" s="37">
        <f t="shared" si="40"/>
        <v>0</v>
      </c>
    </row>
    <row r="902" spans="2:12" x14ac:dyDescent="0.3">
      <c r="B902" s="42"/>
      <c r="C902" s="34"/>
      <c r="D902" s="34"/>
      <c r="E902" s="38"/>
      <c r="F902" s="35" t="s">
        <v>38</v>
      </c>
      <c r="G902" s="50"/>
      <c r="H902" s="39">
        <v>3.6999999999999998E-2</v>
      </c>
      <c r="I902" s="51" t="str">
        <f t="shared" si="41"/>
        <v>Rg. nicht in EUR</v>
      </c>
      <c r="J902" s="37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7">
        <f t="shared" si="39"/>
        <v>0</v>
      </c>
      <c r="L902" s="37">
        <f t="shared" si="40"/>
        <v>0</v>
      </c>
    </row>
    <row r="903" spans="2:12" x14ac:dyDescent="0.3">
      <c r="B903" s="42"/>
      <c r="C903" s="34"/>
      <c r="D903" s="34"/>
      <c r="E903" s="38"/>
      <c r="F903" s="35" t="s">
        <v>38</v>
      </c>
      <c r="G903" s="50"/>
      <c r="H903" s="39">
        <v>3.6999999999999998E-2</v>
      </c>
      <c r="I903" s="51" t="str">
        <f t="shared" si="41"/>
        <v>Rg. nicht in EUR</v>
      </c>
      <c r="J903" s="37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7">
        <f t="shared" si="39"/>
        <v>0</v>
      </c>
      <c r="L903" s="37">
        <f t="shared" si="40"/>
        <v>0</v>
      </c>
    </row>
    <row r="904" spans="2:12" x14ac:dyDescent="0.3">
      <c r="B904" s="42"/>
      <c r="C904" s="34"/>
      <c r="D904" s="34"/>
      <c r="E904" s="38"/>
      <c r="F904" s="35" t="s">
        <v>38</v>
      </c>
      <c r="G904" s="50"/>
      <c r="H904" s="39">
        <v>3.6999999999999998E-2</v>
      </c>
      <c r="I904" s="51" t="str">
        <f t="shared" si="41"/>
        <v>Rg. nicht in EUR</v>
      </c>
      <c r="J904" s="37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7">
        <f t="shared" si="39"/>
        <v>0</v>
      </c>
      <c r="L904" s="37">
        <f t="shared" si="40"/>
        <v>0</v>
      </c>
    </row>
    <row r="905" spans="2:12" x14ac:dyDescent="0.3">
      <c r="B905" s="42"/>
      <c r="C905" s="34"/>
      <c r="D905" s="34"/>
      <c r="E905" s="38"/>
      <c r="F905" s="35" t="s">
        <v>38</v>
      </c>
      <c r="G905" s="50"/>
      <c r="H905" s="39">
        <v>3.6999999999999998E-2</v>
      </c>
      <c r="I905" s="51" t="str">
        <f t="shared" si="41"/>
        <v>Rg. nicht in EUR</v>
      </c>
      <c r="J905" s="37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7">
        <f t="shared" si="39"/>
        <v>0</v>
      </c>
      <c r="L905" s="37">
        <f t="shared" si="40"/>
        <v>0</v>
      </c>
    </row>
    <row r="906" spans="2:12" x14ac:dyDescent="0.3">
      <c r="B906" s="42"/>
      <c r="C906" s="34"/>
      <c r="D906" s="34"/>
      <c r="E906" s="38"/>
      <c r="F906" s="35" t="s">
        <v>38</v>
      </c>
      <c r="G906" s="50"/>
      <c r="H906" s="39">
        <v>3.6999999999999998E-2</v>
      </c>
      <c r="I906" s="51" t="str">
        <f t="shared" si="41"/>
        <v>Rg. nicht in EUR</v>
      </c>
      <c r="J906" s="37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7">
        <f t="shared" ref="K906:K969" si="42">H906*J906</f>
        <v>0</v>
      </c>
      <c r="L906" s="37">
        <f t="shared" ref="L906:L969" si="43">J906+K906</f>
        <v>0</v>
      </c>
    </row>
    <row r="907" spans="2:12" x14ac:dyDescent="0.3">
      <c r="B907" s="42"/>
      <c r="C907" s="34"/>
      <c r="D907" s="34"/>
      <c r="E907" s="38"/>
      <c r="F907" s="35" t="s">
        <v>38</v>
      </c>
      <c r="G907" s="50"/>
      <c r="H907" s="39">
        <v>3.6999999999999998E-2</v>
      </c>
      <c r="I907" s="51" t="str">
        <f t="shared" ref="I907:I970" si="44">IF(F907="EUR",G907*H907,"Rg. nicht in EUR")</f>
        <v>Rg. nicht in EUR</v>
      </c>
      <c r="J907" s="37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7">
        <f t="shared" si="42"/>
        <v>0</v>
      </c>
      <c r="L907" s="37">
        <f t="shared" si="43"/>
        <v>0</v>
      </c>
    </row>
    <row r="908" spans="2:12" x14ac:dyDescent="0.3">
      <c r="B908" s="42"/>
      <c r="C908" s="34"/>
      <c r="D908" s="34"/>
      <c r="E908" s="38"/>
      <c r="F908" s="35" t="s">
        <v>38</v>
      </c>
      <c r="G908" s="50"/>
      <c r="H908" s="39">
        <v>3.6999999999999998E-2</v>
      </c>
      <c r="I908" s="51" t="str">
        <f t="shared" si="44"/>
        <v>Rg. nicht in EUR</v>
      </c>
      <c r="J908" s="37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7">
        <f t="shared" si="42"/>
        <v>0</v>
      </c>
      <c r="L908" s="37">
        <f t="shared" si="43"/>
        <v>0</v>
      </c>
    </row>
    <row r="909" spans="2:12" x14ac:dyDescent="0.3">
      <c r="B909" s="42"/>
      <c r="C909" s="34"/>
      <c r="D909" s="34"/>
      <c r="E909" s="38"/>
      <c r="F909" s="35" t="s">
        <v>38</v>
      </c>
      <c r="G909" s="50"/>
      <c r="H909" s="39">
        <v>3.6999999999999998E-2</v>
      </c>
      <c r="I909" s="51" t="str">
        <f t="shared" si="44"/>
        <v>Rg. nicht in EUR</v>
      </c>
      <c r="J909" s="37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7">
        <f t="shared" si="42"/>
        <v>0</v>
      </c>
      <c r="L909" s="37">
        <f t="shared" si="43"/>
        <v>0</v>
      </c>
    </row>
    <row r="910" spans="2:12" x14ac:dyDescent="0.3">
      <c r="B910" s="42"/>
      <c r="C910" s="34"/>
      <c r="D910" s="34"/>
      <c r="E910" s="38"/>
      <c r="F910" s="35" t="s">
        <v>38</v>
      </c>
      <c r="G910" s="50"/>
      <c r="H910" s="39">
        <v>3.6999999999999998E-2</v>
      </c>
      <c r="I910" s="51" t="str">
        <f t="shared" si="44"/>
        <v>Rg. nicht in EUR</v>
      </c>
      <c r="J910" s="37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7">
        <f t="shared" si="42"/>
        <v>0</v>
      </c>
      <c r="L910" s="37">
        <f t="shared" si="43"/>
        <v>0</v>
      </c>
    </row>
    <row r="911" spans="2:12" x14ac:dyDescent="0.3">
      <c r="B911" s="42"/>
      <c r="C911" s="34"/>
      <c r="D911" s="34"/>
      <c r="E911" s="38"/>
      <c r="F911" s="35" t="s">
        <v>38</v>
      </c>
      <c r="G911" s="50"/>
      <c r="H911" s="39">
        <v>3.6999999999999998E-2</v>
      </c>
      <c r="I911" s="51" t="str">
        <f t="shared" si="44"/>
        <v>Rg. nicht in EUR</v>
      </c>
      <c r="J911" s="37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7">
        <f t="shared" si="42"/>
        <v>0</v>
      </c>
      <c r="L911" s="37">
        <f t="shared" si="43"/>
        <v>0</v>
      </c>
    </row>
    <row r="912" spans="2:12" x14ac:dyDescent="0.3">
      <c r="B912" s="42"/>
      <c r="C912" s="34"/>
      <c r="D912" s="34"/>
      <c r="E912" s="38"/>
      <c r="F912" s="35" t="s">
        <v>38</v>
      </c>
      <c r="G912" s="50"/>
      <c r="H912" s="39">
        <v>3.6999999999999998E-2</v>
      </c>
      <c r="I912" s="51" t="str">
        <f t="shared" si="44"/>
        <v>Rg. nicht in EUR</v>
      </c>
      <c r="J912" s="37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7">
        <f t="shared" si="42"/>
        <v>0</v>
      </c>
      <c r="L912" s="37">
        <f t="shared" si="43"/>
        <v>0</v>
      </c>
    </row>
    <row r="913" spans="2:12" x14ac:dyDescent="0.3">
      <c r="B913" s="42"/>
      <c r="C913" s="34"/>
      <c r="D913" s="34"/>
      <c r="E913" s="38"/>
      <c r="F913" s="35" t="s">
        <v>38</v>
      </c>
      <c r="G913" s="50"/>
      <c r="H913" s="39">
        <v>3.6999999999999998E-2</v>
      </c>
      <c r="I913" s="51" t="str">
        <f t="shared" si="44"/>
        <v>Rg. nicht in EUR</v>
      </c>
      <c r="J913" s="37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7">
        <f t="shared" si="42"/>
        <v>0</v>
      </c>
      <c r="L913" s="37">
        <f t="shared" si="43"/>
        <v>0</v>
      </c>
    </row>
    <row r="914" spans="2:12" x14ac:dyDescent="0.3">
      <c r="B914" s="42"/>
      <c r="C914" s="34"/>
      <c r="D914" s="34"/>
      <c r="E914" s="38"/>
      <c r="F914" s="35" t="s">
        <v>38</v>
      </c>
      <c r="G914" s="50"/>
      <c r="H914" s="39">
        <v>3.6999999999999998E-2</v>
      </c>
      <c r="I914" s="51" t="str">
        <f t="shared" si="44"/>
        <v>Rg. nicht in EUR</v>
      </c>
      <c r="J914" s="37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7">
        <f t="shared" si="42"/>
        <v>0</v>
      </c>
      <c r="L914" s="37">
        <f t="shared" si="43"/>
        <v>0</v>
      </c>
    </row>
    <row r="915" spans="2:12" x14ac:dyDescent="0.3">
      <c r="B915" s="42"/>
      <c r="C915" s="34"/>
      <c r="D915" s="34"/>
      <c r="E915" s="38"/>
      <c r="F915" s="35" t="s">
        <v>38</v>
      </c>
      <c r="G915" s="50"/>
      <c r="H915" s="39">
        <v>3.6999999999999998E-2</v>
      </c>
      <c r="I915" s="51" t="str">
        <f t="shared" si="44"/>
        <v>Rg. nicht in EUR</v>
      </c>
      <c r="J915" s="37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7">
        <f t="shared" si="42"/>
        <v>0</v>
      </c>
      <c r="L915" s="37">
        <f t="shared" si="43"/>
        <v>0</v>
      </c>
    </row>
    <row r="916" spans="2:12" x14ac:dyDescent="0.3">
      <c r="B916" s="42"/>
      <c r="C916" s="34"/>
      <c r="D916" s="34"/>
      <c r="E916" s="38"/>
      <c r="F916" s="35" t="s">
        <v>38</v>
      </c>
      <c r="G916" s="50"/>
      <c r="H916" s="39">
        <v>3.6999999999999998E-2</v>
      </c>
      <c r="I916" s="51" t="str">
        <f t="shared" si="44"/>
        <v>Rg. nicht in EUR</v>
      </c>
      <c r="J916" s="37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7">
        <f t="shared" si="42"/>
        <v>0</v>
      </c>
      <c r="L916" s="37">
        <f t="shared" si="43"/>
        <v>0</v>
      </c>
    </row>
    <row r="917" spans="2:12" x14ac:dyDescent="0.3">
      <c r="B917" s="42"/>
      <c r="C917" s="34"/>
      <c r="D917" s="34"/>
      <c r="E917" s="38"/>
      <c r="F917" s="35" t="s">
        <v>38</v>
      </c>
      <c r="G917" s="50"/>
      <c r="H917" s="39">
        <v>3.6999999999999998E-2</v>
      </c>
      <c r="I917" s="51" t="str">
        <f t="shared" si="44"/>
        <v>Rg. nicht in EUR</v>
      </c>
      <c r="J917" s="37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7">
        <f t="shared" si="42"/>
        <v>0</v>
      </c>
      <c r="L917" s="37">
        <f t="shared" si="43"/>
        <v>0</v>
      </c>
    </row>
    <row r="918" spans="2:12" x14ac:dyDescent="0.3">
      <c r="B918" s="42"/>
      <c r="C918" s="34"/>
      <c r="D918" s="34"/>
      <c r="E918" s="38"/>
      <c r="F918" s="35" t="s">
        <v>38</v>
      </c>
      <c r="G918" s="50"/>
      <c r="H918" s="39">
        <v>3.6999999999999998E-2</v>
      </c>
      <c r="I918" s="51" t="str">
        <f t="shared" si="44"/>
        <v>Rg. nicht in EUR</v>
      </c>
      <c r="J918" s="37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7">
        <f t="shared" si="42"/>
        <v>0</v>
      </c>
      <c r="L918" s="37">
        <f t="shared" si="43"/>
        <v>0</v>
      </c>
    </row>
    <row r="919" spans="2:12" x14ac:dyDescent="0.3">
      <c r="B919" s="42"/>
      <c r="C919" s="34"/>
      <c r="D919" s="34"/>
      <c r="E919" s="38"/>
      <c r="F919" s="35" t="s">
        <v>38</v>
      </c>
      <c r="G919" s="50"/>
      <c r="H919" s="39">
        <v>3.6999999999999998E-2</v>
      </c>
      <c r="I919" s="51" t="str">
        <f t="shared" si="44"/>
        <v>Rg. nicht in EUR</v>
      </c>
      <c r="J919" s="37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7">
        <f t="shared" si="42"/>
        <v>0</v>
      </c>
      <c r="L919" s="37">
        <f t="shared" si="43"/>
        <v>0</v>
      </c>
    </row>
    <row r="920" spans="2:12" x14ac:dyDescent="0.3">
      <c r="B920" s="42"/>
      <c r="C920" s="34"/>
      <c r="D920" s="34"/>
      <c r="E920" s="38"/>
      <c r="F920" s="35" t="s">
        <v>38</v>
      </c>
      <c r="G920" s="50"/>
      <c r="H920" s="39">
        <v>3.6999999999999998E-2</v>
      </c>
      <c r="I920" s="51" t="str">
        <f t="shared" si="44"/>
        <v>Rg. nicht in EUR</v>
      </c>
      <c r="J920" s="37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7">
        <f t="shared" si="42"/>
        <v>0</v>
      </c>
      <c r="L920" s="37">
        <f t="shared" si="43"/>
        <v>0</v>
      </c>
    </row>
    <row r="921" spans="2:12" x14ac:dyDescent="0.3">
      <c r="B921" s="42"/>
      <c r="C921" s="34"/>
      <c r="D921" s="34"/>
      <c r="E921" s="38"/>
      <c r="F921" s="35" t="s">
        <v>38</v>
      </c>
      <c r="G921" s="50"/>
      <c r="H921" s="39">
        <v>3.6999999999999998E-2</v>
      </c>
      <c r="I921" s="51" t="str">
        <f t="shared" si="44"/>
        <v>Rg. nicht in EUR</v>
      </c>
      <c r="J921" s="37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7">
        <f t="shared" si="42"/>
        <v>0</v>
      </c>
      <c r="L921" s="37">
        <f t="shared" si="43"/>
        <v>0</v>
      </c>
    </row>
    <row r="922" spans="2:12" x14ac:dyDescent="0.3">
      <c r="B922" s="42"/>
      <c r="C922" s="34"/>
      <c r="D922" s="34"/>
      <c r="E922" s="38"/>
      <c r="F922" s="35" t="s">
        <v>38</v>
      </c>
      <c r="G922" s="50"/>
      <c r="H922" s="39">
        <v>3.6999999999999998E-2</v>
      </c>
      <c r="I922" s="51" t="str">
        <f t="shared" si="44"/>
        <v>Rg. nicht in EUR</v>
      </c>
      <c r="J922" s="37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7">
        <f t="shared" si="42"/>
        <v>0</v>
      </c>
      <c r="L922" s="37">
        <f t="shared" si="43"/>
        <v>0</v>
      </c>
    </row>
    <row r="923" spans="2:12" x14ac:dyDescent="0.3">
      <c r="B923" s="42"/>
      <c r="C923" s="34"/>
      <c r="D923" s="34"/>
      <c r="E923" s="38"/>
      <c r="F923" s="35" t="s">
        <v>38</v>
      </c>
      <c r="G923" s="50"/>
      <c r="H923" s="39">
        <v>3.6999999999999998E-2</v>
      </c>
      <c r="I923" s="51" t="str">
        <f t="shared" si="44"/>
        <v>Rg. nicht in EUR</v>
      </c>
      <c r="J923" s="37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7">
        <f t="shared" si="42"/>
        <v>0</v>
      </c>
      <c r="L923" s="37">
        <f t="shared" si="43"/>
        <v>0</v>
      </c>
    </row>
    <row r="924" spans="2:12" x14ac:dyDescent="0.3">
      <c r="B924" s="42"/>
      <c r="C924" s="34"/>
      <c r="D924" s="34"/>
      <c r="E924" s="38"/>
      <c r="F924" s="35" t="s">
        <v>38</v>
      </c>
      <c r="G924" s="50"/>
      <c r="H924" s="39">
        <v>3.6999999999999998E-2</v>
      </c>
      <c r="I924" s="51" t="str">
        <f t="shared" si="44"/>
        <v>Rg. nicht in EUR</v>
      </c>
      <c r="J924" s="37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7">
        <f t="shared" si="42"/>
        <v>0</v>
      </c>
      <c r="L924" s="37">
        <f t="shared" si="43"/>
        <v>0</v>
      </c>
    </row>
    <row r="925" spans="2:12" x14ac:dyDescent="0.3">
      <c r="B925" s="42"/>
      <c r="C925" s="34"/>
      <c r="D925" s="34"/>
      <c r="E925" s="38"/>
      <c r="F925" s="35" t="s">
        <v>38</v>
      </c>
      <c r="G925" s="50"/>
      <c r="H925" s="39">
        <v>3.6999999999999998E-2</v>
      </c>
      <c r="I925" s="51" t="str">
        <f t="shared" si="44"/>
        <v>Rg. nicht in EUR</v>
      </c>
      <c r="J925" s="37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7">
        <f t="shared" si="42"/>
        <v>0</v>
      </c>
      <c r="L925" s="37">
        <f t="shared" si="43"/>
        <v>0</v>
      </c>
    </row>
    <row r="926" spans="2:12" x14ac:dyDescent="0.3">
      <c r="B926" s="42"/>
      <c r="C926" s="34"/>
      <c r="D926" s="34"/>
      <c r="E926" s="38"/>
      <c r="F926" s="35" t="s">
        <v>38</v>
      </c>
      <c r="G926" s="50"/>
      <c r="H926" s="39">
        <v>3.6999999999999998E-2</v>
      </c>
      <c r="I926" s="51" t="str">
        <f t="shared" si="44"/>
        <v>Rg. nicht in EUR</v>
      </c>
      <c r="J926" s="37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7">
        <f t="shared" si="42"/>
        <v>0</v>
      </c>
      <c r="L926" s="37">
        <f t="shared" si="43"/>
        <v>0</v>
      </c>
    </row>
    <row r="927" spans="2:12" x14ac:dyDescent="0.3">
      <c r="B927" s="42"/>
      <c r="C927" s="34"/>
      <c r="D927" s="34"/>
      <c r="E927" s="38"/>
      <c r="F927" s="35" t="s">
        <v>38</v>
      </c>
      <c r="G927" s="50"/>
      <c r="H927" s="39">
        <v>3.6999999999999998E-2</v>
      </c>
      <c r="I927" s="51" t="str">
        <f t="shared" si="44"/>
        <v>Rg. nicht in EUR</v>
      </c>
      <c r="J927" s="37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7">
        <f t="shared" si="42"/>
        <v>0</v>
      </c>
      <c r="L927" s="37">
        <f t="shared" si="43"/>
        <v>0</v>
      </c>
    </row>
    <row r="928" spans="2:12" x14ac:dyDescent="0.3">
      <c r="B928" s="42"/>
      <c r="C928" s="34"/>
      <c r="D928" s="34"/>
      <c r="E928" s="38"/>
      <c r="F928" s="35" t="s">
        <v>38</v>
      </c>
      <c r="G928" s="50"/>
      <c r="H928" s="39">
        <v>3.6999999999999998E-2</v>
      </c>
      <c r="I928" s="51" t="str">
        <f t="shared" si="44"/>
        <v>Rg. nicht in EUR</v>
      </c>
      <c r="J928" s="37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7">
        <f t="shared" si="42"/>
        <v>0</v>
      </c>
      <c r="L928" s="37">
        <f t="shared" si="43"/>
        <v>0</v>
      </c>
    </row>
    <row r="929" spans="2:12" x14ac:dyDescent="0.3">
      <c r="B929" s="42"/>
      <c r="C929" s="34"/>
      <c r="D929" s="34"/>
      <c r="E929" s="38"/>
      <c r="F929" s="35" t="s">
        <v>38</v>
      </c>
      <c r="G929" s="50"/>
      <c r="H929" s="39">
        <v>3.6999999999999998E-2</v>
      </c>
      <c r="I929" s="51" t="str">
        <f t="shared" si="44"/>
        <v>Rg. nicht in EUR</v>
      </c>
      <c r="J929" s="37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7">
        <f t="shared" si="42"/>
        <v>0</v>
      </c>
      <c r="L929" s="37">
        <f t="shared" si="43"/>
        <v>0</v>
      </c>
    </row>
    <row r="930" spans="2:12" x14ac:dyDescent="0.3">
      <c r="B930" s="42"/>
      <c r="C930" s="34"/>
      <c r="D930" s="34"/>
      <c r="E930" s="38"/>
      <c r="F930" s="35" t="s">
        <v>38</v>
      </c>
      <c r="G930" s="50"/>
      <c r="H930" s="39">
        <v>3.6999999999999998E-2</v>
      </c>
      <c r="I930" s="51" t="str">
        <f t="shared" si="44"/>
        <v>Rg. nicht in EUR</v>
      </c>
      <c r="J930" s="37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7">
        <f t="shared" si="42"/>
        <v>0</v>
      </c>
      <c r="L930" s="37">
        <f t="shared" si="43"/>
        <v>0</v>
      </c>
    </row>
    <row r="931" spans="2:12" x14ac:dyDescent="0.3">
      <c r="B931" s="42"/>
      <c r="C931" s="34"/>
      <c r="D931" s="34"/>
      <c r="E931" s="38"/>
      <c r="F931" s="35" t="s">
        <v>38</v>
      </c>
      <c r="G931" s="50"/>
      <c r="H931" s="39">
        <v>3.6999999999999998E-2</v>
      </c>
      <c r="I931" s="51" t="str">
        <f t="shared" si="44"/>
        <v>Rg. nicht in EUR</v>
      </c>
      <c r="J931" s="37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7">
        <f t="shared" si="42"/>
        <v>0</v>
      </c>
      <c r="L931" s="37">
        <f t="shared" si="43"/>
        <v>0</v>
      </c>
    </row>
    <row r="932" spans="2:12" x14ac:dyDescent="0.3">
      <c r="B932" s="42"/>
      <c r="C932" s="34"/>
      <c r="D932" s="34"/>
      <c r="E932" s="38"/>
      <c r="F932" s="35" t="s">
        <v>38</v>
      </c>
      <c r="G932" s="50"/>
      <c r="H932" s="39">
        <v>3.6999999999999998E-2</v>
      </c>
      <c r="I932" s="51" t="str">
        <f t="shared" si="44"/>
        <v>Rg. nicht in EUR</v>
      </c>
      <c r="J932" s="37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7">
        <f t="shared" si="42"/>
        <v>0</v>
      </c>
      <c r="L932" s="37">
        <f t="shared" si="43"/>
        <v>0</v>
      </c>
    </row>
    <row r="933" spans="2:12" x14ac:dyDescent="0.3">
      <c r="B933" s="42"/>
      <c r="C933" s="34"/>
      <c r="D933" s="34"/>
      <c r="E933" s="38"/>
      <c r="F933" s="35" t="s">
        <v>38</v>
      </c>
      <c r="G933" s="50"/>
      <c r="H933" s="39">
        <v>3.6999999999999998E-2</v>
      </c>
      <c r="I933" s="51" t="str">
        <f t="shared" si="44"/>
        <v>Rg. nicht in EUR</v>
      </c>
      <c r="J933" s="37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7">
        <f t="shared" si="42"/>
        <v>0</v>
      </c>
      <c r="L933" s="37">
        <f t="shared" si="43"/>
        <v>0</v>
      </c>
    </row>
    <row r="934" spans="2:12" x14ac:dyDescent="0.3">
      <c r="B934" s="42"/>
      <c r="C934" s="34"/>
      <c r="D934" s="34"/>
      <c r="E934" s="38"/>
      <c r="F934" s="35" t="s">
        <v>38</v>
      </c>
      <c r="G934" s="50"/>
      <c r="H934" s="39">
        <v>3.6999999999999998E-2</v>
      </c>
      <c r="I934" s="51" t="str">
        <f t="shared" si="44"/>
        <v>Rg. nicht in EUR</v>
      </c>
      <c r="J934" s="37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7">
        <f t="shared" si="42"/>
        <v>0</v>
      </c>
      <c r="L934" s="37">
        <f t="shared" si="43"/>
        <v>0</v>
      </c>
    </row>
    <row r="935" spans="2:12" x14ac:dyDescent="0.3">
      <c r="B935" s="42"/>
      <c r="C935" s="34"/>
      <c r="D935" s="34"/>
      <c r="E935" s="38"/>
      <c r="F935" s="35" t="s">
        <v>38</v>
      </c>
      <c r="G935" s="50"/>
      <c r="H935" s="39">
        <v>3.6999999999999998E-2</v>
      </c>
      <c r="I935" s="51" t="str">
        <f t="shared" si="44"/>
        <v>Rg. nicht in EUR</v>
      </c>
      <c r="J935" s="37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7">
        <f t="shared" si="42"/>
        <v>0</v>
      </c>
      <c r="L935" s="37">
        <f t="shared" si="43"/>
        <v>0</v>
      </c>
    </row>
    <row r="936" spans="2:12" x14ac:dyDescent="0.3">
      <c r="B936" s="42"/>
      <c r="C936" s="34"/>
      <c r="D936" s="34"/>
      <c r="E936" s="38"/>
      <c r="F936" s="35" t="s">
        <v>38</v>
      </c>
      <c r="G936" s="50"/>
      <c r="H936" s="39">
        <v>3.6999999999999998E-2</v>
      </c>
      <c r="I936" s="51" t="str">
        <f t="shared" si="44"/>
        <v>Rg. nicht in EUR</v>
      </c>
      <c r="J936" s="37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7">
        <f t="shared" si="42"/>
        <v>0</v>
      </c>
      <c r="L936" s="37">
        <f t="shared" si="43"/>
        <v>0</v>
      </c>
    </row>
    <row r="937" spans="2:12" x14ac:dyDescent="0.3">
      <c r="B937" s="42"/>
      <c r="C937" s="34"/>
      <c r="D937" s="34"/>
      <c r="E937" s="38"/>
      <c r="F937" s="35" t="s">
        <v>38</v>
      </c>
      <c r="G937" s="50"/>
      <c r="H937" s="39">
        <v>3.6999999999999998E-2</v>
      </c>
      <c r="I937" s="51" t="str">
        <f t="shared" si="44"/>
        <v>Rg. nicht in EUR</v>
      </c>
      <c r="J937" s="37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7">
        <f t="shared" si="42"/>
        <v>0</v>
      </c>
      <c r="L937" s="37">
        <f t="shared" si="43"/>
        <v>0</v>
      </c>
    </row>
    <row r="938" spans="2:12" x14ac:dyDescent="0.3">
      <c r="B938" s="42"/>
      <c r="C938" s="34"/>
      <c r="D938" s="34"/>
      <c r="E938" s="38"/>
      <c r="F938" s="35" t="s">
        <v>38</v>
      </c>
      <c r="G938" s="50"/>
      <c r="H938" s="39">
        <v>3.6999999999999998E-2</v>
      </c>
      <c r="I938" s="51" t="str">
        <f t="shared" si="44"/>
        <v>Rg. nicht in EUR</v>
      </c>
      <c r="J938" s="37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7">
        <f t="shared" si="42"/>
        <v>0</v>
      </c>
      <c r="L938" s="37">
        <f t="shared" si="43"/>
        <v>0</v>
      </c>
    </row>
    <row r="939" spans="2:12" x14ac:dyDescent="0.3">
      <c r="B939" s="42"/>
      <c r="C939" s="34"/>
      <c r="D939" s="34"/>
      <c r="E939" s="38"/>
      <c r="F939" s="35" t="s">
        <v>38</v>
      </c>
      <c r="G939" s="50"/>
      <c r="H939" s="39">
        <v>3.6999999999999998E-2</v>
      </c>
      <c r="I939" s="51" t="str">
        <f t="shared" si="44"/>
        <v>Rg. nicht in EUR</v>
      </c>
      <c r="J939" s="37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7">
        <f t="shared" si="42"/>
        <v>0</v>
      </c>
      <c r="L939" s="37">
        <f t="shared" si="43"/>
        <v>0</v>
      </c>
    </row>
    <row r="940" spans="2:12" x14ac:dyDescent="0.3">
      <c r="B940" s="42"/>
      <c r="C940" s="34"/>
      <c r="D940" s="34"/>
      <c r="E940" s="38"/>
      <c r="F940" s="35" t="s">
        <v>38</v>
      </c>
      <c r="G940" s="50"/>
      <c r="H940" s="39">
        <v>3.6999999999999998E-2</v>
      </c>
      <c r="I940" s="51" t="str">
        <f t="shared" si="44"/>
        <v>Rg. nicht in EUR</v>
      </c>
      <c r="J940" s="37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7">
        <f t="shared" si="42"/>
        <v>0</v>
      </c>
      <c r="L940" s="37">
        <f t="shared" si="43"/>
        <v>0</v>
      </c>
    </row>
    <row r="941" spans="2:12" x14ac:dyDescent="0.3">
      <c r="B941" s="42"/>
      <c r="C941" s="34"/>
      <c r="D941" s="34"/>
      <c r="E941" s="38"/>
      <c r="F941" s="35" t="s">
        <v>38</v>
      </c>
      <c r="G941" s="50"/>
      <c r="H941" s="39">
        <v>3.6999999999999998E-2</v>
      </c>
      <c r="I941" s="51" t="str">
        <f t="shared" si="44"/>
        <v>Rg. nicht in EUR</v>
      </c>
      <c r="J941" s="37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7">
        <f t="shared" si="42"/>
        <v>0</v>
      </c>
      <c r="L941" s="37">
        <f t="shared" si="43"/>
        <v>0</v>
      </c>
    </row>
    <row r="942" spans="2:12" x14ac:dyDescent="0.3">
      <c r="B942" s="42"/>
      <c r="C942" s="34"/>
      <c r="D942" s="34"/>
      <c r="E942" s="38"/>
      <c r="F942" s="35" t="s">
        <v>38</v>
      </c>
      <c r="G942" s="50"/>
      <c r="H942" s="39">
        <v>3.6999999999999998E-2</v>
      </c>
      <c r="I942" s="51" t="str">
        <f t="shared" si="44"/>
        <v>Rg. nicht in EUR</v>
      </c>
      <c r="J942" s="37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7">
        <f t="shared" si="42"/>
        <v>0</v>
      </c>
      <c r="L942" s="37">
        <f t="shared" si="43"/>
        <v>0</v>
      </c>
    </row>
    <row r="943" spans="2:12" x14ac:dyDescent="0.3">
      <c r="B943" s="42"/>
      <c r="C943" s="34"/>
      <c r="D943" s="34"/>
      <c r="E943" s="38"/>
      <c r="F943" s="35" t="s">
        <v>38</v>
      </c>
      <c r="G943" s="50"/>
      <c r="H943" s="39">
        <v>3.6999999999999998E-2</v>
      </c>
      <c r="I943" s="51" t="str">
        <f t="shared" si="44"/>
        <v>Rg. nicht in EUR</v>
      </c>
      <c r="J943" s="37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7">
        <f t="shared" si="42"/>
        <v>0</v>
      </c>
      <c r="L943" s="37">
        <f t="shared" si="43"/>
        <v>0</v>
      </c>
    </row>
    <row r="944" spans="2:12" x14ac:dyDescent="0.3">
      <c r="B944" s="42"/>
      <c r="C944" s="34"/>
      <c r="D944" s="34"/>
      <c r="E944" s="38"/>
      <c r="F944" s="35" t="s">
        <v>38</v>
      </c>
      <c r="G944" s="50"/>
      <c r="H944" s="39">
        <v>3.6999999999999998E-2</v>
      </c>
      <c r="I944" s="51" t="str">
        <f t="shared" si="44"/>
        <v>Rg. nicht in EUR</v>
      </c>
      <c r="J944" s="37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7">
        <f t="shared" si="42"/>
        <v>0</v>
      </c>
      <c r="L944" s="37">
        <f t="shared" si="43"/>
        <v>0</v>
      </c>
    </row>
    <row r="945" spans="2:12" x14ac:dyDescent="0.3">
      <c r="B945" s="42"/>
      <c r="C945" s="34"/>
      <c r="D945" s="34"/>
      <c r="E945" s="38"/>
      <c r="F945" s="35" t="s">
        <v>38</v>
      </c>
      <c r="G945" s="50"/>
      <c r="H945" s="39">
        <v>3.6999999999999998E-2</v>
      </c>
      <c r="I945" s="51" t="str">
        <f t="shared" si="44"/>
        <v>Rg. nicht in EUR</v>
      </c>
      <c r="J945" s="37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7">
        <f t="shared" si="42"/>
        <v>0</v>
      </c>
      <c r="L945" s="37">
        <f t="shared" si="43"/>
        <v>0</v>
      </c>
    </row>
    <row r="946" spans="2:12" x14ac:dyDescent="0.3">
      <c r="B946" s="42"/>
      <c r="C946" s="34"/>
      <c r="D946" s="34"/>
      <c r="E946" s="38"/>
      <c r="F946" s="35" t="s">
        <v>38</v>
      </c>
      <c r="G946" s="50"/>
      <c r="H946" s="39">
        <v>3.6999999999999998E-2</v>
      </c>
      <c r="I946" s="51" t="str">
        <f t="shared" si="44"/>
        <v>Rg. nicht in EUR</v>
      </c>
      <c r="J946" s="37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7">
        <f t="shared" si="42"/>
        <v>0</v>
      </c>
      <c r="L946" s="37">
        <f t="shared" si="43"/>
        <v>0</v>
      </c>
    </row>
    <row r="947" spans="2:12" x14ac:dyDescent="0.3">
      <c r="B947" s="42"/>
      <c r="C947" s="34"/>
      <c r="D947" s="34"/>
      <c r="E947" s="38"/>
      <c r="F947" s="35" t="s">
        <v>38</v>
      </c>
      <c r="G947" s="50"/>
      <c r="H947" s="39">
        <v>3.6999999999999998E-2</v>
      </c>
      <c r="I947" s="51" t="str">
        <f t="shared" si="44"/>
        <v>Rg. nicht in EUR</v>
      </c>
      <c r="J947" s="37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7">
        <f t="shared" si="42"/>
        <v>0</v>
      </c>
      <c r="L947" s="37">
        <f t="shared" si="43"/>
        <v>0</v>
      </c>
    </row>
    <row r="948" spans="2:12" x14ac:dyDescent="0.3">
      <c r="B948" s="42"/>
      <c r="C948" s="34"/>
      <c r="D948" s="34"/>
      <c r="E948" s="38"/>
      <c r="F948" s="35" t="s">
        <v>38</v>
      </c>
      <c r="G948" s="50"/>
      <c r="H948" s="39">
        <v>3.6999999999999998E-2</v>
      </c>
      <c r="I948" s="51" t="str">
        <f t="shared" si="44"/>
        <v>Rg. nicht in EUR</v>
      </c>
      <c r="J948" s="37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7">
        <f t="shared" si="42"/>
        <v>0</v>
      </c>
      <c r="L948" s="37">
        <f t="shared" si="43"/>
        <v>0</v>
      </c>
    </row>
    <row r="949" spans="2:12" x14ac:dyDescent="0.3">
      <c r="B949" s="42"/>
      <c r="C949" s="34"/>
      <c r="D949" s="34"/>
      <c r="E949" s="38"/>
      <c r="F949" s="35" t="s">
        <v>38</v>
      </c>
      <c r="G949" s="50"/>
      <c r="H949" s="39">
        <v>3.6999999999999998E-2</v>
      </c>
      <c r="I949" s="51" t="str">
        <f t="shared" si="44"/>
        <v>Rg. nicht in EUR</v>
      </c>
      <c r="J949" s="37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7">
        <f t="shared" si="42"/>
        <v>0</v>
      </c>
      <c r="L949" s="37">
        <f t="shared" si="43"/>
        <v>0</v>
      </c>
    </row>
    <row r="950" spans="2:12" x14ac:dyDescent="0.3">
      <c r="B950" s="42"/>
      <c r="C950" s="34"/>
      <c r="D950" s="34"/>
      <c r="E950" s="38"/>
      <c r="F950" s="35" t="s">
        <v>38</v>
      </c>
      <c r="G950" s="50"/>
      <c r="H950" s="39">
        <v>3.6999999999999998E-2</v>
      </c>
      <c r="I950" s="51" t="str">
        <f t="shared" si="44"/>
        <v>Rg. nicht in EUR</v>
      </c>
      <c r="J950" s="37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7">
        <f t="shared" si="42"/>
        <v>0</v>
      </c>
      <c r="L950" s="37">
        <f t="shared" si="43"/>
        <v>0</v>
      </c>
    </row>
    <row r="951" spans="2:12" x14ac:dyDescent="0.3">
      <c r="B951" s="42"/>
      <c r="C951" s="34"/>
      <c r="D951" s="34"/>
      <c r="E951" s="38"/>
      <c r="F951" s="35" t="s">
        <v>38</v>
      </c>
      <c r="G951" s="50"/>
      <c r="H951" s="39">
        <v>3.6999999999999998E-2</v>
      </c>
      <c r="I951" s="51" t="str">
        <f t="shared" si="44"/>
        <v>Rg. nicht in EUR</v>
      </c>
      <c r="J951" s="37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7">
        <f t="shared" si="42"/>
        <v>0</v>
      </c>
      <c r="L951" s="37">
        <f t="shared" si="43"/>
        <v>0</v>
      </c>
    </row>
    <row r="952" spans="2:12" x14ac:dyDescent="0.3">
      <c r="B952" s="42"/>
      <c r="C952" s="34"/>
      <c r="D952" s="34"/>
      <c r="E952" s="38"/>
      <c r="F952" s="35" t="s">
        <v>38</v>
      </c>
      <c r="G952" s="50"/>
      <c r="H952" s="39">
        <v>3.6999999999999998E-2</v>
      </c>
      <c r="I952" s="51" t="str">
        <f t="shared" si="44"/>
        <v>Rg. nicht in EUR</v>
      </c>
      <c r="J952" s="37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7">
        <f t="shared" si="42"/>
        <v>0</v>
      </c>
      <c r="L952" s="37">
        <f t="shared" si="43"/>
        <v>0</v>
      </c>
    </row>
    <row r="953" spans="2:12" x14ac:dyDescent="0.3">
      <c r="B953" s="42"/>
      <c r="C953" s="34"/>
      <c r="D953" s="34"/>
      <c r="E953" s="38"/>
      <c r="F953" s="35" t="s">
        <v>38</v>
      </c>
      <c r="G953" s="50"/>
      <c r="H953" s="39">
        <v>3.6999999999999998E-2</v>
      </c>
      <c r="I953" s="51" t="str">
        <f t="shared" si="44"/>
        <v>Rg. nicht in EUR</v>
      </c>
      <c r="J953" s="37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7">
        <f t="shared" si="42"/>
        <v>0</v>
      </c>
      <c r="L953" s="37">
        <f t="shared" si="43"/>
        <v>0</v>
      </c>
    </row>
    <row r="954" spans="2:12" x14ac:dyDescent="0.3">
      <c r="B954" s="42"/>
      <c r="C954" s="34"/>
      <c r="D954" s="34"/>
      <c r="E954" s="38"/>
      <c r="F954" s="35" t="s">
        <v>38</v>
      </c>
      <c r="G954" s="50"/>
      <c r="H954" s="39">
        <v>3.6999999999999998E-2</v>
      </c>
      <c r="I954" s="51" t="str">
        <f t="shared" si="44"/>
        <v>Rg. nicht in EUR</v>
      </c>
      <c r="J954" s="37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7">
        <f t="shared" si="42"/>
        <v>0</v>
      </c>
      <c r="L954" s="37">
        <f t="shared" si="43"/>
        <v>0</v>
      </c>
    </row>
    <row r="955" spans="2:12" x14ac:dyDescent="0.3">
      <c r="B955" s="42"/>
      <c r="C955" s="34"/>
      <c r="D955" s="34"/>
      <c r="E955" s="38"/>
      <c r="F955" s="35" t="s">
        <v>38</v>
      </c>
      <c r="G955" s="50"/>
      <c r="H955" s="39">
        <v>3.6999999999999998E-2</v>
      </c>
      <c r="I955" s="51" t="str">
        <f t="shared" si="44"/>
        <v>Rg. nicht in EUR</v>
      </c>
      <c r="J955" s="37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7">
        <f t="shared" si="42"/>
        <v>0</v>
      </c>
      <c r="L955" s="37">
        <f t="shared" si="43"/>
        <v>0</v>
      </c>
    </row>
    <row r="956" spans="2:12" x14ac:dyDescent="0.3">
      <c r="B956" s="42"/>
      <c r="C956" s="34"/>
      <c r="D956" s="34"/>
      <c r="E956" s="38"/>
      <c r="F956" s="35" t="s">
        <v>38</v>
      </c>
      <c r="G956" s="50"/>
      <c r="H956" s="39">
        <v>3.6999999999999998E-2</v>
      </c>
      <c r="I956" s="51" t="str">
        <f t="shared" si="44"/>
        <v>Rg. nicht in EUR</v>
      </c>
      <c r="J956" s="37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7">
        <f t="shared" si="42"/>
        <v>0</v>
      </c>
      <c r="L956" s="37">
        <f t="shared" si="43"/>
        <v>0</v>
      </c>
    </row>
    <row r="957" spans="2:12" x14ac:dyDescent="0.3">
      <c r="B957" s="42"/>
      <c r="C957" s="34"/>
      <c r="D957" s="34"/>
      <c r="E957" s="38"/>
      <c r="F957" s="35" t="s">
        <v>38</v>
      </c>
      <c r="G957" s="50"/>
      <c r="H957" s="39">
        <v>3.6999999999999998E-2</v>
      </c>
      <c r="I957" s="51" t="str">
        <f t="shared" si="44"/>
        <v>Rg. nicht in EUR</v>
      </c>
      <c r="J957" s="37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7">
        <f t="shared" si="42"/>
        <v>0</v>
      </c>
      <c r="L957" s="37">
        <f t="shared" si="43"/>
        <v>0</v>
      </c>
    </row>
    <row r="958" spans="2:12" x14ac:dyDescent="0.3">
      <c r="B958" s="42"/>
      <c r="C958" s="34"/>
      <c r="D958" s="34"/>
      <c r="E958" s="38"/>
      <c r="F958" s="35" t="s">
        <v>38</v>
      </c>
      <c r="G958" s="50"/>
      <c r="H958" s="39">
        <v>3.6999999999999998E-2</v>
      </c>
      <c r="I958" s="51" t="str">
        <f t="shared" si="44"/>
        <v>Rg. nicht in EUR</v>
      </c>
      <c r="J958" s="37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7">
        <f t="shared" si="42"/>
        <v>0</v>
      </c>
      <c r="L958" s="37">
        <f t="shared" si="43"/>
        <v>0</v>
      </c>
    </row>
    <row r="959" spans="2:12" x14ac:dyDescent="0.3">
      <c r="B959" s="42"/>
      <c r="C959" s="34"/>
      <c r="D959" s="34"/>
      <c r="E959" s="38"/>
      <c r="F959" s="35" t="s">
        <v>38</v>
      </c>
      <c r="G959" s="50"/>
      <c r="H959" s="39">
        <v>3.6999999999999998E-2</v>
      </c>
      <c r="I959" s="51" t="str">
        <f t="shared" si="44"/>
        <v>Rg. nicht in EUR</v>
      </c>
      <c r="J959" s="37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7">
        <f t="shared" si="42"/>
        <v>0</v>
      </c>
      <c r="L959" s="37">
        <f t="shared" si="43"/>
        <v>0</v>
      </c>
    </row>
    <row r="960" spans="2:12" x14ac:dyDescent="0.3">
      <c r="B960" s="42"/>
      <c r="C960" s="34"/>
      <c r="D960" s="34"/>
      <c r="E960" s="38"/>
      <c r="F960" s="35" t="s">
        <v>38</v>
      </c>
      <c r="G960" s="50"/>
      <c r="H960" s="39">
        <v>3.6999999999999998E-2</v>
      </c>
      <c r="I960" s="51" t="str">
        <f t="shared" si="44"/>
        <v>Rg. nicht in EUR</v>
      </c>
      <c r="J960" s="37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7">
        <f t="shared" si="42"/>
        <v>0</v>
      </c>
      <c r="L960" s="37">
        <f t="shared" si="43"/>
        <v>0</v>
      </c>
    </row>
    <row r="961" spans="2:12" x14ac:dyDescent="0.3">
      <c r="B961" s="42"/>
      <c r="C961" s="34"/>
      <c r="D961" s="34"/>
      <c r="E961" s="38"/>
      <c r="F961" s="35" t="s">
        <v>38</v>
      </c>
      <c r="G961" s="50"/>
      <c r="H961" s="39">
        <v>3.6999999999999998E-2</v>
      </c>
      <c r="I961" s="51" t="str">
        <f t="shared" si="44"/>
        <v>Rg. nicht in EUR</v>
      </c>
      <c r="J961" s="37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7">
        <f t="shared" si="42"/>
        <v>0</v>
      </c>
      <c r="L961" s="37">
        <f t="shared" si="43"/>
        <v>0</v>
      </c>
    </row>
    <row r="962" spans="2:12" x14ac:dyDescent="0.3">
      <c r="B962" s="42"/>
      <c r="C962" s="34"/>
      <c r="D962" s="34"/>
      <c r="E962" s="38"/>
      <c r="F962" s="35" t="s">
        <v>38</v>
      </c>
      <c r="G962" s="50"/>
      <c r="H962" s="39">
        <v>3.6999999999999998E-2</v>
      </c>
      <c r="I962" s="51" t="str">
        <f t="shared" si="44"/>
        <v>Rg. nicht in EUR</v>
      </c>
      <c r="J962" s="37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7">
        <f t="shared" si="42"/>
        <v>0</v>
      </c>
      <c r="L962" s="37">
        <f t="shared" si="43"/>
        <v>0</v>
      </c>
    </row>
    <row r="963" spans="2:12" x14ac:dyDescent="0.3">
      <c r="B963" s="42"/>
      <c r="C963" s="34"/>
      <c r="D963" s="34"/>
      <c r="E963" s="38"/>
      <c r="F963" s="35" t="s">
        <v>38</v>
      </c>
      <c r="G963" s="50"/>
      <c r="H963" s="39">
        <v>3.6999999999999998E-2</v>
      </c>
      <c r="I963" s="51" t="str">
        <f t="shared" si="44"/>
        <v>Rg. nicht in EUR</v>
      </c>
      <c r="J963" s="37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7">
        <f t="shared" si="42"/>
        <v>0</v>
      </c>
      <c r="L963" s="37">
        <f t="shared" si="43"/>
        <v>0</v>
      </c>
    </row>
    <row r="964" spans="2:12" x14ac:dyDescent="0.3">
      <c r="B964" s="42"/>
      <c r="C964" s="34"/>
      <c r="D964" s="34"/>
      <c r="E964" s="38"/>
      <c r="F964" s="35" t="s">
        <v>38</v>
      </c>
      <c r="G964" s="50"/>
      <c r="H964" s="39">
        <v>3.6999999999999998E-2</v>
      </c>
      <c r="I964" s="51" t="str">
        <f t="shared" si="44"/>
        <v>Rg. nicht in EUR</v>
      </c>
      <c r="J964" s="37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7">
        <f t="shared" si="42"/>
        <v>0</v>
      </c>
      <c r="L964" s="37">
        <f t="shared" si="43"/>
        <v>0</v>
      </c>
    </row>
    <row r="965" spans="2:12" x14ac:dyDescent="0.3">
      <c r="B965" s="42"/>
      <c r="C965" s="34"/>
      <c r="D965" s="34"/>
      <c r="E965" s="38"/>
      <c r="F965" s="35" t="s">
        <v>38</v>
      </c>
      <c r="G965" s="50"/>
      <c r="H965" s="39">
        <v>3.6999999999999998E-2</v>
      </c>
      <c r="I965" s="51" t="str">
        <f t="shared" si="44"/>
        <v>Rg. nicht in EUR</v>
      </c>
      <c r="J965" s="37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7">
        <f t="shared" si="42"/>
        <v>0</v>
      </c>
      <c r="L965" s="37">
        <f t="shared" si="43"/>
        <v>0</v>
      </c>
    </row>
    <row r="966" spans="2:12" x14ac:dyDescent="0.3">
      <c r="B966" s="42"/>
      <c r="C966" s="34"/>
      <c r="D966" s="34"/>
      <c r="E966" s="38"/>
      <c r="F966" s="35" t="s">
        <v>38</v>
      </c>
      <c r="G966" s="50"/>
      <c r="H966" s="39">
        <v>3.6999999999999998E-2</v>
      </c>
      <c r="I966" s="51" t="str">
        <f t="shared" si="44"/>
        <v>Rg. nicht in EUR</v>
      </c>
      <c r="J966" s="37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7">
        <f t="shared" si="42"/>
        <v>0</v>
      </c>
      <c r="L966" s="37">
        <f t="shared" si="43"/>
        <v>0</v>
      </c>
    </row>
    <row r="967" spans="2:12" x14ac:dyDescent="0.3">
      <c r="B967" s="42"/>
      <c r="C967" s="34"/>
      <c r="D967" s="34"/>
      <c r="E967" s="38"/>
      <c r="F967" s="35" t="s">
        <v>38</v>
      </c>
      <c r="G967" s="50"/>
      <c r="H967" s="39">
        <v>3.6999999999999998E-2</v>
      </c>
      <c r="I967" s="51" t="str">
        <f t="shared" si="44"/>
        <v>Rg. nicht in EUR</v>
      </c>
      <c r="J967" s="37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7">
        <f t="shared" si="42"/>
        <v>0</v>
      </c>
      <c r="L967" s="37">
        <f t="shared" si="43"/>
        <v>0</v>
      </c>
    </row>
    <row r="968" spans="2:12" x14ac:dyDescent="0.3">
      <c r="B968" s="42"/>
      <c r="C968" s="34"/>
      <c r="D968" s="34"/>
      <c r="E968" s="38"/>
      <c r="F968" s="35" t="s">
        <v>38</v>
      </c>
      <c r="G968" s="50"/>
      <c r="H968" s="39">
        <v>3.6999999999999998E-2</v>
      </c>
      <c r="I968" s="51" t="str">
        <f t="shared" si="44"/>
        <v>Rg. nicht in EUR</v>
      </c>
      <c r="J968" s="37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7">
        <f t="shared" si="42"/>
        <v>0</v>
      </c>
      <c r="L968" s="37">
        <f t="shared" si="43"/>
        <v>0</v>
      </c>
    </row>
    <row r="969" spans="2:12" x14ac:dyDescent="0.3">
      <c r="B969" s="42"/>
      <c r="C969" s="34"/>
      <c r="D969" s="34"/>
      <c r="E969" s="38"/>
      <c r="F969" s="35" t="s">
        <v>38</v>
      </c>
      <c r="G969" s="50"/>
      <c r="H969" s="39">
        <v>3.6999999999999998E-2</v>
      </c>
      <c r="I969" s="51" t="str">
        <f t="shared" si="44"/>
        <v>Rg. nicht in EUR</v>
      </c>
      <c r="J969" s="37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7">
        <f t="shared" si="42"/>
        <v>0</v>
      </c>
      <c r="L969" s="37">
        <f t="shared" si="43"/>
        <v>0</v>
      </c>
    </row>
    <row r="970" spans="2:12" x14ac:dyDescent="0.3">
      <c r="B970" s="42"/>
      <c r="C970" s="34"/>
      <c r="D970" s="34"/>
      <c r="E970" s="38"/>
      <c r="F970" s="35" t="s">
        <v>38</v>
      </c>
      <c r="G970" s="50"/>
      <c r="H970" s="39">
        <v>3.6999999999999998E-2</v>
      </c>
      <c r="I970" s="51" t="str">
        <f t="shared" si="44"/>
        <v>Rg. nicht in EUR</v>
      </c>
      <c r="J970" s="37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7">
        <f t="shared" ref="K970:K999" si="45">H970*J970</f>
        <v>0</v>
      </c>
      <c r="L970" s="37">
        <f t="shared" ref="L970:L999" si="46">J970+K970</f>
        <v>0</v>
      </c>
    </row>
    <row r="971" spans="2:12" x14ac:dyDescent="0.3">
      <c r="B971" s="42"/>
      <c r="C971" s="34"/>
      <c r="D971" s="34"/>
      <c r="E971" s="38"/>
      <c r="F971" s="35" t="s">
        <v>38</v>
      </c>
      <c r="G971" s="50"/>
      <c r="H971" s="39">
        <v>3.6999999999999998E-2</v>
      </c>
      <c r="I971" s="51" t="str">
        <f t="shared" ref="I971:I999" si="47">IF(F971="EUR",G971*H971,"Rg. nicht in EUR")</f>
        <v>Rg. nicht in EUR</v>
      </c>
      <c r="J971" s="37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7">
        <f t="shared" si="45"/>
        <v>0</v>
      </c>
      <c r="L971" s="37">
        <f t="shared" si="46"/>
        <v>0</v>
      </c>
    </row>
    <row r="972" spans="2:12" x14ac:dyDescent="0.3">
      <c r="B972" s="42"/>
      <c r="C972" s="34"/>
      <c r="D972" s="34"/>
      <c r="E972" s="38"/>
      <c r="F972" s="35" t="s">
        <v>38</v>
      </c>
      <c r="G972" s="50"/>
      <c r="H972" s="39">
        <v>3.6999999999999998E-2</v>
      </c>
      <c r="I972" s="51" t="str">
        <f t="shared" si="47"/>
        <v>Rg. nicht in EUR</v>
      </c>
      <c r="J972" s="37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7">
        <f t="shared" si="45"/>
        <v>0</v>
      </c>
      <c r="L972" s="37">
        <f t="shared" si="46"/>
        <v>0</v>
      </c>
    </row>
    <row r="973" spans="2:12" x14ac:dyDescent="0.3">
      <c r="B973" s="42"/>
      <c r="C973" s="34"/>
      <c r="D973" s="34"/>
      <c r="E973" s="38"/>
      <c r="F973" s="35" t="s">
        <v>38</v>
      </c>
      <c r="G973" s="50"/>
      <c r="H973" s="39">
        <v>3.6999999999999998E-2</v>
      </c>
      <c r="I973" s="51" t="str">
        <f t="shared" si="47"/>
        <v>Rg. nicht in EUR</v>
      </c>
      <c r="J973" s="37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7">
        <f t="shared" si="45"/>
        <v>0</v>
      </c>
      <c r="L973" s="37">
        <f t="shared" si="46"/>
        <v>0</v>
      </c>
    </row>
    <row r="974" spans="2:12" x14ac:dyDescent="0.3">
      <c r="B974" s="42"/>
      <c r="C974" s="34"/>
      <c r="D974" s="34"/>
      <c r="E974" s="38"/>
      <c r="F974" s="35" t="s">
        <v>38</v>
      </c>
      <c r="G974" s="50"/>
      <c r="H974" s="39">
        <v>3.6999999999999998E-2</v>
      </c>
      <c r="I974" s="51" t="str">
        <f t="shared" si="47"/>
        <v>Rg. nicht in EUR</v>
      </c>
      <c r="J974" s="37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7">
        <f t="shared" si="45"/>
        <v>0</v>
      </c>
      <c r="L974" s="37">
        <f t="shared" si="46"/>
        <v>0</v>
      </c>
    </row>
    <row r="975" spans="2:12" x14ac:dyDescent="0.3">
      <c r="B975" s="42"/>
      <c r="C975" s="34"/>
      <c r="D975" s="34"/>
      <c r="E975" s="38"/>
      <c r="F975" s="35" t="s">
        <v>38</v>
      </c>
      <c r="G975" s="50"/>
      <c r="H975" s="39">
        <v>3.6999999999999998E-2</v>
      </c>
      <c r="I975" s="51" t="str">
        <f t="shared" si="47"/>
        <v>Rg. nicht in EUR</v>
      </c>
      <c r="J975" s="37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7">
        <f t="shared" si="45"/>
        <v>0</v>
      </c>
      <c r="L975" s="37">
        <f t="shared" si="46"/>
        <v>0</v>
      </c>
    </row>
    <row r="976" spans="2:12" x14ac:dyDescent="0.3">
      <c r="B976" s="42"/>
      <c r="C976" s="34"/>
      <c r="D976" s="34"/>
      <c r="E976" s="38"/>
      <c r="F976" s="35" t="s">
        <v>38</v>
      </c>
      <c r="G976" s="50"/>
      <c r="H976" s="39">
        <v>3.6999999999999998E-2</v>
      </c>
      <c r="I976" s="51" t="str">
        <f t="shared" si="47"/>
        <v>Rg. nicht in EUR</v>
      </c>
      <c r="J976" s="37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7">
        <f t="shared" si="45"/>
        <v>0</v>
      </c>
      <c r="L976" s="37">
        <f t="shared" si="46"/>
        <v>0</v>
      </c>
    </row>
    <row r="977" spans="2:12" x14ac:dyDescent="0.3">
      <c r="B977" s="42"/>
      <c r="C977" s="34"/>
      <c r="D977" s="34"/>
      <c r="E977" s="38"/>
      <c r="F977" s="35" t="s">
        <v>38</v>
      </c>
      <c r="G977" s="50"/>
      <c r="H977" s="39">
        <v>3.6999999999999998E-2</v>
      </c>
      <c r="I977" s="51" t="str">
        <f t="shared" si="47"/>
        <v>Rg. nicht in EUR</v>
      </c>
      <c r="J977" s="37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7">
        <f t="shared" si="45"/>
        <v>0</v>
      </c>
      <c r="L977" s="37">
        <f t="shared" si="46"/>
        <v>0</v>
      </c>
    </row>
    <row r="978" spans="2:12" x14ac:dyDescent="0.3">
      <c r="B978" s="42"/>
      <c r="C978" s="34"/>
      <c r="D978" s="34"/>
      <c r="E978" s="38"/>
      <c r="F978" s="35" t="s">
        <v>38</v>
      </c>
      <c r="G978" s="50"/>
      <c r="H978" s="39">
        <v>3.6999999999999998E-2</v>
      </c>
      <c r="I978" s="51" t="str">
        <f t="shared" si="47"/>
        <v>Rg. nicht in EUR</v>
      </c>
      <c r="J978" s="37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7">
        <f t="shared" si="45"/>
        <v>0</v>
      </c>
      <c r="L978" s="37">
        <f t="shared" si="46"/>
        <v>0</v>
      </c>
    </row>
    <row r="979" spans="2:12" x14ac:dyDescent="0.3">
      <c r="B979" s="42"/>
      <c r="C979" s="34"/>
      <c r="D979" s="34"/>
      <c r="E979" s="38"/>
      <c r="F979" s="35" t="s">
        <v>38</v>
      </c>
      <c r="G979" s="50"/>
      <c r="H979" s="39">
        <v>3.6999999999999998E-2</v>
      </c>
      <c r="I979" s="51" t="str">
        <f t="shared" si="47"/>
        <v>Rg. nicht in EUR</v>
      </c>
      <c r="J979" s="37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7">
        <f t="shared" si="45"/>
        <v>0</v>
      </c>
      <c r="L979" s="37">
        <f t="shared" si="46"/>
        <v>0</v>
      </c>
    </row>
    <row r="980" spans="2:12" x14ac:dyDescent="0.3">
      <c r="B980" s="42"/>
      <c r="C980" s="34"/>
      <c r="D980" s="34"/>
      <c r="E980" s="38"/>
      <c r="F980" s="35" t="s">
        <v>38</v>
      </c>
      <c r="G980" s="50"/>
      <c r="H980" s="39">
        <v>3.6999999999999998E-2</v>
      </c>
      <c r="I980" s="51" t="str">
        <f t="shared" si="47"/>
        <v>Rg. nicht in EUR</v>
      </c>
      <c r="J980" s="37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7">
        <f t="shared" si="45"/>
        <v>0</v>
      </c>
      <c r="L980" s="37">
        <f t="shared" si="46"/>
        <v>0</v>
      </c>
    </row>
    <row r="981" spans="2:12" x14ac:dyDescent="0.3">
      <c r="B981" s="42"/>
      <c r="C981" s="34"/>
      <c r="D981" s="34"/>
      <c r="E981" s="38"/>
      <c r="F981" s="35" t="s">
        <v>38</v>
      </c>
      <c r="G981" s="50"/>
      <c r="H981" s="39">
        <v>3.6999999999999998E-2</v>
      </c>
      <c r="I981" s="51" t="str">
        <f t="shared" si="47"/>
        <v>Rg. nicht in EUR</v>
      </c>
      <c r="J981" s="37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7">
        <f t="shared" si="45"/>
        <v>0</v>
      </c>
      <c r="L981" s="37">
        <f t="shared" si="46"/>
        <v>0</v>
      </c>
    </row>
    <row r="982" spans="2:12" x14ac:dyDescent="0.3">
      <c r="B982" s="42"/>
      <c r="C982" s="34"/>
      <c r="D982" s="34"/>
      <c r="E982" s="38"/>
      <c r="F982" s="35" t="s">
        <v>38</v>
      </c>
      <c r="G982" s="50"/>
      <c r="H982" s="39">
        <v>3.6999999999999998E-2</v>
      </c>
      <c r="I982" s="51" t="str">
        <f t="shared" si="47"/>
        <v>Rg. nicht in EUR</v>
      </c>
      <c r="J982" s="37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7">
        <f t="shared" si="45"/>
        <v>0</v>
      </c>
      <c r="L982" s="37">
        <f t="shared" si="46"/>
        <v>0</v>
      </c>
    </row>
    <row r="983" spans="2:12" x14ac:dyDescent="0.3">
      <c r="B983" s="42"/>
      <c r="C983" s="34"/>
      <c r="D983" s="34"/>
      <c r="E983" s="38"/>
      <c r="F983" s="35" t="s">
        <v>38</v>
      </c>
      <c r="G983" s="50"/>
      <c r="H983" s="39">
        <v>3.6999999999999998E-2</v>
      </c>
      <c r="I983" s="51" t="str">
        <f t="shared" si="47"/>
        <v>Rg. nicht in EUR</v>
      </c>
      <c r="J983" s="37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7">
        <f t="shared" si="45"/>
        <v>0</v>
      </c>
      <c r="L983" s="37">
        <f t="shared" si="46"/>
        <v>0</v>
      </c>
    </row>
    <row r="984" spans="2:12" x14ac:dyDescent="0.3">
      <c r="B984" s="42"/>
      <c r="C984" s="34"/>
      <c r="D984" s="34"/>
      <c r="E984" s="38"/>
      <c r="F984" s="35" t="s">
        <v>38</v>
      </c>
      <c r="G984" s="50"/>
      <c r="H984" s="39">
        <v>3.6999999999999998E-2</v>
      </c>
      <c r="I984" s="51" t="str">
        <f t="shared" si="47"/>
        <v>Rg. nicht in EUR</v>
      </c>
      <c r="J984" s="37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7">
        <f t="shared" si="45"/>
        <v>0</v>
      </c>
      <c r="L984" s="37">
        <f t="shared" si="46"/>
        <v>0</v>
      </c>
    </row>
    <row r="985" spans="2:12" x14ac:dyDescent="0.3">
      <c r="B985" s="42"/>
      <c r="C985" s="34"/>
      <c r="D985" s="34"/>
      <c r="E985" s="38"/>
      <c r="F985" s="35" t="s">
        <v>38</v>
      </c>
      <c r="G985" s="50"/>
      <c r="H985" s="39">
        <v>3.6999999999999998E-2</v>
      </c>
      <c r="I985" s="51" t="str">
        <f t="shared" si="47"/>
        <v>Rg. nicht in EUR</v>
      </c>
      <c r="J985" s="37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7">
        <f t="shared" si="45"/>
        <v>0</v>
      </c>
      <c r="L985" s="37">
        <f t="shared" si="46"/>
        <v>0</v>
      </c>
    </row>
    <row r="986" spans="2:12" x14ac:dyDescent="0.3">
      <c r="B986" s="42"/>
      <c r="C986" s="34"/>
      <c r="D986" s="34"/>
      <c r="E986" s="38"/>
      <c r="F986" s="35" t="s">
        <v>38</v>
      </c>
      <c r="G986" s="50"/>
      <c r="H986" s="39">
        <v>3.6999999999999998E-2</v>
      </c>
      <c r="I986" s="51" t="str">
        <f t="shared" si="47"/>
        <v>Rg. nicht in EUR</v>
      </c>
      <c r="J986" s="37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7">
        <f t="shared" si="45"/>
        <v>0</v>
      </c>
      <c r="L986" s="37">
        <f t="shared" si="46"/>
        <v>0</v>
      </c>
    </row>
    <row r="987" spans="2:12" x14ac:dyDescent="0.3">
      <c r="B987" s="42"/>
      <c r="C987" s="34"/>
      <c r="D987" s="34"/>
      <c r="E987" s="38"/>
      <c r="F987" s="35" t="s">
        <v>38</v>
      </c>
      <c r="G987" s="50"/>
      <c r="H987" s="39">
        <v>3.6999999999999998E-2</v>
      </c>
      <c r="I987" s="51" t="str">
        <f t="shared" si="47"/>
        <v>Rg. nicht in EUR</v>
      </c>
      <c r="J987" s="37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7">
        <f t="shared" si="45"/>
        <v>0</v>
      </c>
      <c r="L987" s="37">
        <f t="shared" si="46"/>
        <v>0</v>
      </c>
    </row>
    <row r="988" spans="2:12" x14ac:dyDescent="0.3">
      <c r="B988" s="42"/>
      <c r="C988" s="34"/>
      <c r="D988" s="34"/>
      <c r="E988" s="38"/>
      <c r="F988" s="35" t="s">
        <v>38</v>
      </c>
      <c r="G988" s="50"/>
      <c r="H988" s="39">
        <v>3.6999999999999998E-2</v>
      </c>
      <c r="I988" s="51" t="str">
        <f t="shared" si="47"/>
        <v>Rg. nicht in EUR</v>
      </c>
      <c r="J988" s="37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7">
        <f t="shared" si="45"/>
        <v>0</v>
      </c>
      <c r="L988" s="37">
        <f t="shared" si="46"/>
        <v>0</v>
      </c>
    </row>
    <row r="989" spans="2:12" x14ac:dyDescent="0.3">
      <c r="B989" s="42"/>
      <c r="C989" s="34"/>
      <c r="D989" s="34"/>
      <c r="E989" s="38"/>
      <c r="F989" s="35" t="s">
        <v>38</v>
      </c>
      <c r="G989" s="50"/>
      <c r="H989" s="39">
        <v>3.6999999999999998E-2</v>
      </c>
      <c r="I989" s="51" t="str">
        <f t="shared" si="47"/>
        <v>Rg. nicht in EUR</v>
      </c>
      <c r="J989" s="37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7">
        <f t="shared" si="45"/>
        <v>0</v>
      </c>
      <c r="L989" s="37">
        <f t="shared" si="46"/>
        <v>0</v>
      </c>
    </row>
    <row r="990" spans="2:12" x14ac:dyDescent="0.3">
      <c r="B990" s="42"/>
      <c r="C990" s="34"/>
      <c r="D990" s="34"/>
      <c r="E990" s="38"/>
      <c r="F990" s="35" t="s">
        <v>38</v>
      </c>
      <c r="G990" s="50"/>
      <c r="H990" s="39">
        <v>3.6999999999999998E-2</v>
      </c>
      <c r="I990" s="51" t="str">
        <f t="shared" si="47"/>
        <v>Rg. nicht in EUR</v>
      </c>
      <c r="J990" s="37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7">
        <f t="shared" si="45"/>
        <v>0</v>
      </c>
      <c r="L990" s="37">
        <f t="shared" si="46"/>
        <v>0</v>
      </c>
    </row>
    <row r="991" spans="2:12" x14ac:dyDescent="0.3">
      <c r="B991" s="42"/>
      <c r="C991" s="34"/>
      <c r="D991" s="34"/>
      <c r="E991" s="38"/>
      <c r="F991" s="35" t="s">
        <v>38</v>
      </c>
      <c r="G991" s="50"/>
      <c r="H991" s="39">
        <v>3.6999999999999998E-2</v>
      </c>
      <c r="I991" s="51" t="str">
        <f t="shared" si="47"/>
        <v>Rg. nicht in EUR</v>
      </c>
      <c r="J991" s="37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7">
        <f t="shared" si="45"/>
        <v>0</v>
      </c>
      <c r="L991" s="37">
        <f t="shared" si="46"/>
        <v>0</v>
      </c>
    </row>
    <row r="992" spans="2:12" x14ac:dyDescent="0.3">
      <c r="B992" s="42"/>
      <c r="C992" s="34"/>
      <c r="D992" s="34"/>
      <c r="E992" s="38"/>
      <c r="F992" s="35" t="s">
        <v>38</v>
      </c>
      <c r="G992" s="50"/>
      <c r="H992" s="39">
        <v>3.6999999999999998E-2</v>
      </c>
      <c r="I992" s="51" t="str">
        <f t="shared" si="47"/>
        <v>Rg. nicht in EUR</v>
      </c>
      <c r="J992" s="37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7">
        <f t="shared" si="45"/>
        <v>0</v>
      </c>
      <c r="L992" s="37">
        <f t="shared" si="46"/>
        <v>0</v>
      </c>
    </row>
    <row r="993" spans="2:12" x14ac:dyDescent="0.3">
      <c r="B993" s="42"/>
      <c r="C993" s="34"/>
      <c r="D993" s="34"/>
      <c r="E993" s="38"/>
      <c r="F993" s="35" t="s">
        <v>38</v>
      </c>
      <c r="G993" s="50"/>
      <c r="H993" s="39">
        <v>3.6999999999999998E-2</v>
      </c>
      <c r="I993" s="51" t="str">
        <f t="shared" si="47"/>
        <v>Rg. nicht in EUR</v>
      </c>
      <c r="J993" s="37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7">
        <f t="shared" si="45"/>
        <v>0</v>
      </c>
      <c r="L993" s="37">
        <f t="shared" si="46"/>
        <v>0</v>
      </c>
    </row>
    <row r="994" spans="2:12" x14ac:dyDescent="0.3">
      <c r="B994" s="42"/>
      <c r="C994" s="34"/>
      <c r="D994" s="34"/>
      <c r="E994" s="38"/>
      <c r="F994" s="35" t="s">
        <v>38</v>
      </c>
      <c r="G994" s="50"/>
      <c r="H994" s="39">
        <v>3.6999999999999998E-2</v>
      </c>
      <c r="I994" s="51" t="str">
        <f t="shared" si="47"/>
        <v>Rg. nicht in EUR</v>
      </c>
      <c r="J994" s="37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7">
        <f t="shared" si="45"/>
        <v>0</v>
      </c>
      <c r="L994" s="37">
        <f t="shared" si="46"/>
        <v>0</v>
      </c>
    </row>
    <row r="995" spans="2:12" x14ac:dyDescent="0.3">
      <c r="B995" s="42"/>
      <c r="C995" s="34"/>
      <c r="D995" s="34"/>
      <c r="E995" s="38"/>
      <c r="F995" s="35" t="s">
        <v>38</v>
      </c>
      <c r="G995" s="50"/>
      <c r="H995" s="39">
        <v>3.6999999999999998E-2</v>
      </c>
      <c r="I995" s="51" t="str">
        <f t="shared" si="47"/>
        <v>Rg. nicht in EUR</v>
      </c>
      <c r="J995" s="37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7">
        <f t="shared" si="45"/>
        <v>0</v>
      </c>
      <c r="L995" s="37">
        <f t="shared" si="46"/>
        <v>0</v>
      </c>
    </row>
    <row r="996" spans="2:12" x14ac:dyDescent="0.3">
      <c r="B996" s="42"/>
      <c r="C996" s="34"/>
      <c r="D996" s="34"/>
      <c r="E996" s="38"/>
      <c r="F996" s="35" t="s">
        <v>38</v>
      </c>
      <c r="G996" s="50"/>
      <c r="H996" s="39">
        <v>3.6999999999999998E-2</v>
      </c>
      <c r="I996" s="51" t="str">
        <f t="shared" si="47"/>
        <v>Rg. nicht in EUR</v>
      </c>
      <c r="J996" s="37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7">
        <f t="shared" si="45"/>
        <v>0</v>
      </c>
      <c r="L996" s="37">
        <f t="shared" si="46"/>
        <v>0</v>
      </c>
    </row>
    <row r="997" spans="2:12" x14ac:dyDescent="0.3">
      <c r="B997" s="42"/>
      <c r="C997" s="34"/>
      <c r="D997" s="34"/>
      <c r="E997" s="38"/>
      <c r="F997" s="35" t="s">
        <v>38</v>
      </c>
      <c r="G997" s="50"/>
      <c r="H997" s="39">
        <v>3.6999999999999998E-2</v>
      </c>
      <c r="I997" s="51" t="str">
        <f t="shared" si="47"/>
        <v>Rg. nicht in EUR</v>
      </c>
      <c r="J997" s="37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7">
        <f t="shared" si="45"/>
        <v>0</v>
      </c>
      <c r="L997" s="37">
        <f t="shared" si="46"/>
        <v>0</v>
      </c>
    </row>
    <row r="998" spans="2:12" x14ac:dyDescent="0.3">
      <c r="B998" s="42"/>
      <c r="C998" s="34"/>
      <c r="D998" s="34"/>
      <c r="E998" s="38"/>
      <c r="F998" s="35" t="s">
        <v>38</v>
      </c>
      <c r="G998" s="50"/>
      <c r="H998" s="39">
        <v>3.6999999999999998E-2</v>
      </c>
      <c r="I998" s="51" t="str">
        <f t="shared" si="47"/>
        <v>Rg. nicht in EUR</v>
      </c>
      <c r="J998" s="37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7">
        <f t="shared" si="45"/>
        <v>0</v>
      </c>
      <c r="L998" s="37">
        <f t="shared" si="46"/>
        <v>0</v>
      </c>
    </row>
    <row r="999" spans="2:12" ht="16.5" thickBot="1" x14ac:dyDescent="0.35">
      <c r="B999" s="43"/>
      <c r="C999" s="44"/>
      <c r="D999" s="44"/>
      <c r="E999" s="45"/>
      <c r="F999" s="52" t="s">
        <v>38</v>
      </c>
      <c r="G999" s="62"/>
      <c r="H999" s="46">
        <v>3.6999999999999998E-2</v>
      </c>
      <c r="I999" s="70" t="str">
        <f t="shared" si="47"/>
        <v>Rg. nicht in EUR</v>
      </c>
      <c r="J999" s="48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48">
        <f t="shared" si="45"/>
        <v>0</v>
      </c>
      <c r="L999" s="48">
        <f t="shared" si="46"/>
        <v>0</v>
      </c>
    </row>
  </sheetData>
  <sheetProtection algorithmName="SHA-512" hashValue="yQxtw+Z67aSPc3X6IYJqYh9fMrr+XgJWD4hcs2ELMQTXKpPkJCZ0EtiCbLuhCG3Ha72DwOjGODVJjNhgZwLn8A==" saltValue="x4NtShzsvYapiROnY4Ex5A==" spinCount="100000" sheet="1" objects="1" scenarios="1" selectLockedCells="1"/>
  <protectedRanges>
    <protectedRange sqref="B10:H999" name="Bereich1_1"/>
  </protectedRanges>
  <mergeCells count="2">
    <mergeCell ref="B6:D6"/>
    <mergeCell ref="F5:H6"/>
  </mergeCells>
  <dataValidations count="2">
    <dataValidation type="list" allowBlank="1" showInputMessage="1" showErrorMessage="1" sqref="F10:F999" xr:uid="{00000000-0002-0000-0600-000000000000}">
      <formula1>"EUR,CHF"</formula1>
    </dataValidation>
    <dataValidation type="date" allowBlank="1" showInputMessage="1" showErrorMessage="1" errorTitle="Falsche Periode" error="Das Rechnungsdatum muss zwischen dem 01.10.2020 und dem 31.12.2020 liegen." sqref="B10:B999" xr:uid="{083B7076-8A9F-4778-87B0-8B4175B48E46}">
      <formula1>44470</formula1>
      <formula2>44561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'Umrechnungskurse und Konstanten'!$E$21:$E$24</xm:f>
          </x14:formula1>
          <xm:sqref>H10:H999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R1000"/>
  <sheetViews>
    <sheetView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6384" width="11.5546875" style="6"/>
  </cols>
  <sheetData>
    <row r="1" spans="2:12" ht="16.5" thickBot="1" x14ac:dyDescent="0.35"/>
    <row r="2" spans="2:12" ht="16.5" x14ac:dyDescent="0.3">
      <c r="B2" s="1" t="s">
        <v>0</v>
      </c>
      <c r="C2" s="12" t="str">
        <f>'1. Quartal Umsatzsteuern'!C2</f>
        <v>Muster GmbH</v>
      </c>
      <c r="J2" s="49"/>
      <c r="K2" s="49"/>
    </row>
    <row r="3" spans="2:12" ht="16.5" x14ac:dyDescent="0.3">
      <c r="B3" s="2" t="s">
        <v>1</v>
      </c>
      <c r="C3" s="13" t="str">
        <f>'1. Quartal Vorsteuern'!C3</f>
        <v>CHF</v>
      </c>
      <c r="J3" s="49"/>
      <c r="K3" s="49"/>
    </row>
    <row r="4" spans="2:12" ht="17.25" thickBot="1" x14ac:dyDescent="0.35">
      <c r="B4" s="3" t="s">
        <v>2</v>
      </c>
      <c r="C4" s="4" t="s">
        <v>64</v>
      </c>
      <c r="J4" s="49"/>
      <c r="K4" s="49"/>
    </row>
    <row r="5" spans="2:12" ht="17.25" thickBot="1" x14ac:dyDescent="0.35">
      <c r="B5" s="5"/>
      <c r="F5" s="77" t="s">
        <v>59</v>
      </c>
      <c r="G5" s="78"/>
      <c r="H5" s="79"/>
      <c r="J5" s="49"/>
      <c r="K5" s="49"/>
    </row>
    <row r="6" spans="2:12" ht="20.25" thickBot="1" x14ac:dyDescent="0.4">
      <c r="B6" s="74" t="s">
        <v>32</v>
      </c>
      <c r="C6" s="75"/>
      <c r="D6" s="76"/>
      <c r="F6" s="80"/>
      <c r="G6" s="81"/>
      <c r="H6" s="82"/>
      <c r="J6" s="49"/>
      <c r="K6" s="49"/>
    </row>
    <row r="7" spans="2:12" x14ac:dyDescent="0.3">
      <c r="H7" s="8"/>
    </row>
    <row r="8" spans="2:12" ht="17.25" thickBot="1" x14ac:dyDescent="0.35">
      <c r="B8" s="7"/>
    </row>
    <row r="9" spans="2:12" ht="16.5" x14ac:dyDescent="0.3">
      <c r="B9" s="40" t="s">
        <v>4</v>
      </c>
      <c r="C9" s="41" t="s">
        <v>3</v>
      </c>
      <c r="D9" s="41" t="s">
        <v>13</v>
      </c>
      <c r="E9" s="41" t="s">
        <v>5</v>
      </c>
      <c r="F9" s="41" t="s">
        <v>51</v>
      </c>
      <c r="G9" s="41" t="s">
        <v>53</v>
      </c>
      <c r="H9" s="41" t="s">
        <v>24</v>
      </c>
      <c r="I9" s="41" t="s">
        <v>8</v>
      </c>
      <c r="J9" s="41" t="s">
        <v>7</v>
      </c>
      <c r="K9" s="41" t="s">
        <v>9</v>
      </c>
      <c r="L9" s="54" t="s">
        <v>10</v>
      </c>
    </row>
    <row r="10" spans="2:12" x14ac:dyDescent="0.3">
      <c r="B10" s="42"/>
      <c r="C10" s="34"/>
      <c r="D10" s="34"/>
      <c r="E10" s="35"/>
      <c r="F10" s="35" t="s">
        <v>38</v>
      </c>
      <c r="G10" s="50"/>
      <c r="H10" s="39">
        <v>2.5000000000000001E-2</v>
      </c>
      <c r="I10" s="51" t="str">
        <f>IF(F10="EUR",Tabelle1327[[#This Row],[Betrag exkl. MwST.]]*Tabelle1327[[#This Row],[MwSt. Satz]],"Rg. nicht in EUR")</f>
        <v>Rg. nicht in EUR</v>
      </c>
      <c r="J10" s="37">
        <f>IF(F10="EUR",IF(AND(B10&gt;='Umrechnungskurse und Konstanten'!$C$5,B10&lt;='Umrechnungskurse und Konstanten'!$D$5),G10*'Umrechnungskurse und Konstanten'!$E$5,0)+IF(AND(B10&gt;='Umrechnungskurse und Konstanten'!$C$6,B10&lt;='Umrechnungskurse und Konstanten'!$D$6),G10*'Umrechnungskurse und Konstanten'!$E$6,0)+IF(AND(B10&gt;='Umrechnungskurse und Konstanten'!$C$7,B10&lt;='Umrechnungskurse und Konstanten'!$D$7),G10*'Umrechnungskurse und Konstanten'!$E$7,0)+IF(AND(B10&gt;='Umrechnungskurse und Konstanten'!$C$8,B10&lt;='Umrechnungskurse und Konstanten'!$D$8),G10*'Umrechnungskurse und Konstanten'!$E$8,0)+IF(AND(B10&gt;='Umrechnungskurse und Konstanten'!$C$9,B10&lt;='Umrechnungskurse und Konstanten'!$D$9),G10*'Umrechnungskurse und Konstanten'!$E$9,0)+IF(AND(B10&gt;='Umrechnungskurse und Konstanten'!$C$10,B10&lt;='Umrechnungskurse und Konstanten'!$D$10),G10*'Umrechnungskurse und Konstanten'!$E$10,0)+IF(AND(B10&gt;='Umrechnungskurse und Konstanten'!$C$11,B10&lt;='Umrechnungskurse und Konstanten'!$D$11),G10*'Umrechnungskurse und Konstanten'!$E$11,0)+IF(AND(B10&gt;='Umrechnungskurse und Konstanten'!$C$12,B10&lt;='Umrechnungskurse und Konstanten'!$D$12),G10*'Umrechnungskurse und Konstanten'!$E$12,0)+IF(AND(B10&gt;='Umrechnungskurse und Konstanten'!$C$13,B10&lt;='Umrechnungskurse und Konstanten'!$D$13),G10*'Umrechnungskurse und Konstanten'!$E$13,0)+IF(AND(B10&gt;='Umrechnungskurse und Konstanten'!$C$14,B10&lt;='Umrechnungskurse und Konstanten'!$D$14),G10*'Umrechnungskurse und Konstanten'!$E$14,0)+IF(AND(B10&gt;='Umrechnungskurse und Konstanten'!$C$15,B10&lt;='Umrechnungskurse und Konstanten'!$D$15),G10*'Umrechnungskurse und Konstanten'!$E$15,0)+IF(AND(B10&gt;='Umrechnungskurse und Konstanten'!$C$16,B10&lt;='Umrechnungskurse und Konstanten'!$D$16),G10*'Umrechnungskurse und Konstanten'!$E$16,0),G10*1)</f>
        <v>0</v>
      </c>
      <c r="K10" s="37">
        <f t="shared" ref="K10:K73" si="0">H10*J10</f>
        <v>0</v>
      </c>
      <c r="L10" s="37">
        <f t="shared" ref="L10:L73" si="1">J10+K10</f>
        <v>0</v>
      </c>
    </row>
    <row r="11" spans="2:12" x14ac:dyDescent="0.3">
      <c r="B11" s="42"/>
      <c r="C11" s="34"/>
      <c r="D11" s="34"/>
      <c r="E11" s="35"/>
      <c r="F11" s="35" t="s">
        <v>38</v>
      </c>
      <c r="G11" s="50"/>
      <c r="H11" s="39">
        <v>3.6999999999999998E-2</v>
      </c>
      <c r="I11" s="51" t="str">
        <f>IF(F11="EUR",Tabelle1327[[#This Row],[Betrag exkl. MwST.]]*Tabelle1327[[#This Row],[MwSt. Satz]],"Rg. nicht in EUR")</f>
        <v>Rg. nicht in EUR</v>
      </c>
      <c r="J11" s="37">
        <f>IF(F11="EUR",IF(AND(B11&gt;='Umrechnungskurse und Konstanten'!$C$5,B11&lt;='Umrechnungskurse und Konstanten'!$D$5),G11*'Umrechnungskurse und Konstanten'!$E$5,0)+IF(AND(B11&gt;='Umrechnungskurse und Konstanten'!$C$6,B11&lt;='Umrechnungskurse und Konstanten'!$D$6),G11*'Umrechnungskurse und Konstanten'!$E$6,0)+IF(AND(B11&gt;='Umrechnungskurse und Konstanten'!$C$7,B11&lt;='Umrechnungskurse und Konstanten'!$D$7),G11*'Umrechnungskurse und Konstanten'!$E$7,0)+IF(AND(B11&gt;='Umrechnungskurse und Konstanten'!$C$8,B11&lt;='Umrechnungskurse und Konstanten'!$D$8),G11*'Umrechnungskurse und Konstanten'!$E$8,0)+IF(AND(B11&gt;='Umrechnungskurse und Konstanten'!$C$9,B11&lt;='Umrechnungskurse und Konstanten'!$D$9),G11*'Umrechnungskurse und Konstanten'!$E$9,0)+IF(AND(B11&gt;='Umrechnungskurse und Konstanten'!$C$10,B11&lt;='Umrechnungskurse und Konstanten'!$D$10),G11*'Umrechnungskurse und Konstanten'!$E$10,0)+IF(AND(B11&gt;='Umrechnungskurse und Konstanten'!$C$11,B11&lt;='Umrechnungskurse und Konstanten'!$D$11),G11*'Umrechnungskurse und Konstanten'!$E$11,0)+IF(AND(B11&gt;='Umrechnungskurse und Konstanten'!$C$12,B11&lt;='Umrechnungskurse und Konstanten'!$D$12),G11*'Umrechnungskurse und Konstanten'!$E$12,0)+IF(AND(B11&gt;='Umrechnungskurse und Konstanten'!$C$13,B11&lt;='Umrechnungskurse und Konstanten'!$D$13),G11*'Umrechnungskurse und Konstanten'!$E$13,0)+IF(AND(B11&gt;='Umrechnungskurse und Konstanten'!$C$14,B11&lt;='Umrechnungskurse und Konstanten'!$D$14),G11*'Umrechnungskurse und Konstanten'!$E$14,0)+IF(AND(B11&gt;='Umrechnungskurse und Konstanten'!$C$15,B11&lt;='Umrechnungskurse und Konstanten'!$D$15),G11*'Umrechnungskurse und Konstanten'!$E$15,0)+IF(AND(B11&gt;='Umrechnungskurse und Konstanten'!$C$16,B11&lt;='Umrechnungskurse und Konstanten'!$D$16),G11*'Umrechnungskurse und Konstanten'!$E$16,0),G11*1)</f>
        <v>0</v>
      </c>
      <c r="K11" s="37">
        <f t="shared" si="0"/>
        <v>0</v>
      </c>
      <c r="L11" s="37">
        <f t="shared" si="1"/>
        <v>0</v>
      </c>
    </row>
    <row r="12" spans="2:12" x14ac:dyDescent="0.3">
      <c r="B12" s="42"/>
      <c r="C12" s="34"/>
      <c r="D12" s="34"/>
      <c r="E12" s="35"/>
      <c r="F12" s="35" t="s">
        <v>38</v>
      </c>
      <c r="G12" s="50"/>
      <c r="H12" s="39">
        <v>3.6999999999999998E-2</v>
      </c>
      <c r="I12" s="51" t="str">
        <f>IF(F12="EUR",Tabelle1327[[#This Row],[Betrag exkl. MwST.]]*Tabelle1327[[#This Row],[MwSt. Satz]],"Rg. nicht in EUR")</f>
        <v>Rg. nicht in EUR</v>
      </c>
      <c r="J12" s="37">
        <f>IF(F12="EUR",IF(AND(B12&gt;='Umrechnungskurse und Konstanten'!$C$5,B12&lt;='Umrechnungskurse und Konstanten'!$D$5),G12*'Umrechnungskurse und Konstanten'!$E$5,0)+IF(AND(B12&gt;='Umrechnungskurse und Konstanten'!$C$6,B12&lt;='Umrechnungskurse und Konstanten'!$D$6),G12*'Umrechnungskurse und Konstanten'!$E$6,0)+IF(AND(B12&gt;='Umrechnungskurse und Konstanten'!$C$7,B12&lt;='Umrechnungskurse und Konstanten'!$D$7),G12*'Umrechnungskurse und Konstanten'!$E$7,0)+IF(AND(B12&gt;='Umrechnungskurse und Konstanten'!$C$8,B12&lt;='Umrechnungskurse und Konstanten'!$D$8),G12*'Umrechnungskurse und Konstanten'!$E$8,0)+IF(AND(B12&gt;='Umrechnungskurse und Konstanten'!$C$9,B12&lt;='Umrechnungskurse und Konstanten'!$D$9),G12*'Umrechnungskurse und Konstanten'!$E$9,0)+IF(AND(B12&gt;='Umrechnungskurse und Konstanten'!$C$10,B12&lt;='Umrechnungskurse und Konstanten'!$D$10),G12*'Umrechnungskurse und Konstanten'!$E$10,0)+IF(AND(B12&gt;='Umrechnungskurse und Konstanten'!$C$11,B12&lt;='Umrechnungskurse und Konstanten'!$D$11),G12*'Umrechnungskurse und Konstanten'!$E$11,0)+IF(AND(B12&gt;='Umrechnungskurse und Konstanten'!$C$12,B12&lt;='Umrechnungskurse und Konstanten'!$D$12),G12*'Umrechnungskurse und Konstanten'!$E$12,0)+IF(AND(B12&gt;='Umrechnungskurse und Konstanten'!$C$13,B12&lt;='Umrechnungskurse und Konstanten'!$D$13),G12*'Umrechnungskurse und Konstanten'!$E$13,0)+IF(AND(B12&gt;='Umrechnungskurse und Konstanten'!$C$14,B12&lt;='Umrechnungskurse und Konstanten'!$D$14),G12*'Umrechnungskurse und Konstanten'!$E$14,0)+IF(AND(B12&gt;='Umrechnungskurse und Konstanten'!$C$15,B12&lt;='Umrechnungskurse und Konstanten'!$D$15),G12*'Umrechnungskurse und Konstanten'!$E$15,0)+IF(AND(B12&gt;='Umrechnungskurse und Konstanten'!$C$16,B12&lt;='Umrechnungskurse und Konstanten'!$D$16),G12*'Umrechnungskurse und Konstanten'!$E$16,0),G12*1)</f>
        <v>0</v>
      </c>
      <c r="K12" s="37">
        <f t="shared" si="0"/>
        <v>0</v>
      </c>
      <c r="L12" s="37">
        <f t="shared" si="1"/>
        <v>0</v>
      </c>
    </row>
    <row r="13" spans="2:12" x14ac:dyDescent="0.3">
      <c r="B13" s="42"/>
      <c r="C13" s="34"/>
      <c r="D13" s="34"/>
      <c r="E13" s="35"/>
      <c r="F13" s="35" t="s">
        <v>38</v>
      </c>
      <c r="G13" s="50"/>
      <c r="H13" s="39">
        <v>3.6999999999999998E-2</v>
      </c>
      <c r="I13" s="51" t="str">
        <f>IF(F13="EUR",Tabelle1327[[#This Row],[Betrag exkl. MwST.]]*Tabelle1327[[#This Row],[MwSt. Satz]],"Rg. nicht in EUR")</f>
        <v>Rg. nicht in EUR</v>
      </c>
      <c r="J13" s="37">
        <f>IF(F13="EUR",IF(AND(B13&gt;='Umrechnungskurse und Konstanten'!$C$5,B13&lt;='Umrechnungskurse und Konstanten'!$D$5),G13*'Umrechnungskurse und Konstanten'!$E$5,0)+IF(AND(B13&gt;='Umrechnungskurse und Konstanten'!$C$6,B13&lt;='Umrechnungskurse und Konstanten'!$D$6),G13*'Umrechnungskurse und Konstanten'!$E$6,0)+IF(AND(B13&gt;='Umrechnungskurse und Konstanten'!$C$7,B13&lt;='Umrechnungskurse und Konstanten'!$D$7),G13*'Umrechnungskurse und Konstanten'!$E$7,0)+IF(AND(B13&gt;='Umrechnungskurse und Konstanten'!$C$8,B13&lt;='Umrechnungskurse und Konstanten'!$D$8),G13*'Umrechnungskurse und Konstanten'!$E$8,0)+IF(AND(B13&gt;='Umrechnungskurse und Konstanten'!$C$9,B13&lt;='Umrechnungskurse und Konstanten'!$D$9),G13*'Umrechnungskurse und Konstanten'!$E$9,0)+IF(AND(B13&gt;='Umrechnungskurse und Konstanten'!$C$10,B13&lt;='Umrechnungskurse und Konstanten'!$D$10),G13*'Umrechnungskurse und Konstanten'!$E$10,0)+IF(AND(B13&gt;='Umrechnungskurse und Konstanten'!$C$11,B13&lt;='Umrechnungskurse und Konstanten'!$D$11),G13*'Umrechnungskurse und Konstanten'!$E$11,0)+IF(AND(B13&gt;='Umrechnungskurse und Konstanten'!$C$12,B13&lt;='Umrechnungskurse und Konstanten'!$D$12),G13*'Umrechnungskurse und Konstanten'!$E$12,0)+IF(AND(B13&gt;='Umrechnungskurse und Konstanten'!$C$13,B13&lt;='Umrechnungskurse und Konstanten'!$D$13),G13*'Umrechnungskurse und Konstanten'!$E$13,0)+IF(AND(B13&gt;='Umrechnungskurse und Konstanten'!$C$14,B13&lt;='Umrechnungskurse und Konstanten'!$D$14),G13*'Umrechnungskurse und Konstanten'!$E$14,0)+IF(AND(B13&gt;='Umrechnungskurse und Konstanten'!$C$15,B13&lt;='Umrechnungskurse und Konstanten'!$D$15),G13*'Umrechnungskurse und Konstanten'!$E$15,0)+IF(AND(B13&gt;='Umrechnungskurse und Konstanten'!$C$16,B13&lt;='Umrechnungskurse und Konstanten'!$D$16),G13*'Umrechnungskurse und Konstanten'!$E$16,0),G13*1)</f>
        <v>0</v>
      </c>
      <c r="K13" s="37">
        <f t="shared" si="0"/>
        <v>0</v>
      </c>
      <c r="L13" s="37">
        <f t="shared" si="1"/>
        <v>0</v>
      </c>
    </row>
    <row r="14" spans="2:12" x14ac:dyDescent="0.3">
      <c r="B14" s="42"/>
      <c r="C14" s="34"/>
      <c r="D14" s="34"/>
      <c r="E14" s="35"/>
      <c r="F14" s="35" t="s">
        <v>38</v>
      </c>
      <c r="G14" s="50"/>
      <c r="H14" s="39">
        <v>3.6999999999999998E-2</v>
      </c>
      <c r="I14" s="51" t="str">
        <f>IF(F14="EUR",Tabelle1327[[#This Row],[Betrag exkl. MwST.]]*Tabelle1327[[#This Row],[MwSt. Satz]],"Rg. nicht in EUR")</f>
        <v>Rg. nicht in EUR</v>
      </c>
      <c r="J14" s="37">
        <f>IF(F14="EUR",IF(AND(B14&gt;='Umrechnungskurse und Konstanten'!$C$5,B14&lt;='Umrechnungskurse und Konstanten'!$D$5),G14*'Umrechnungskurse und Konstanten'!$E$5,0)+IF(AND(B14&gt;='Umrechnungskurse und Konstanten'!$C$6,B14&lt;='Umrechnungskurse und Konstanten'!$D$6),G14*'Umrechnungskurse und Konstanten'!$E$6,0)+IF(AND(B14&gt;='Umrechnungskurse und Konstanten'!$C$7,B14&lt;='Umrechnungskurse und Konstanten'!$D$7),G14*'Umrechnungskurse und Konstanten'!$E$7,0)+IF(AND(B14&gt;='Umrechnungskurse und Konstanten'!$C$8,B14&lt;='Umrechnungskurse und Konstanten'!$D$8),G14*'Umrechnungskurse und Konstanten'!$E$8,0)+IF(AND(B14&gt;='Umrechnungskurse und Konstanten'!$C$9,B14&lt;='Umrechnungskurse und Konstanten'!$D$9),G14*'Umrechnungskurse und Konstanten'!$E$9,0)+IF(AND(B14&gt;='Umrechnungskurse und Konstanten'!$C$10,B14&lt;='Umrechnungskurse und Konstanten'!$D$10),G14*'Umrechnungskurse und Konstanten'!$E$10,0)+IF(AND(B14&gt;='Umrechnungskurse und Konstanten'!$C$11,B14&lt;='Umrechnungskurse und Konstanten'!$D$11),G14*'Umrechnungskurse und Konstanten'!$E$11,0)+IF(AND(B14&gt;='Umrechnungskurse und Konstanten'!$C$12,B14&lt;='Umrechnungskurse und Konstanten'!$D$12),G14*'Umrechnungskurse und Konstanten'!$E$12,0)+IF(AND(B14&gt;='Umrechnungskurse und Konstanten'!$C$13,B14&lt;='Umrechnungskurse und Konstanten'!$D$13),G14*'Umrechnungskurse und Konstanten'!$E$13,0)+IF(AND(B14&gt;='Umrechnungskurse und Konstanten'!$C$14,B14&lt;='Umrechnungskurse und Konstanten'!$D$14),G14*'Umrechnungskurse und Konstanten'!$E$14,0)+IF(AND(B14&gt;='Umrechnungskurse und Konstanten'!$C$15,B14&lt;='Umrechnungskurse und Konstanten'!$D$15),G14*'Umrechnungskurse und Konstanten'!$E$15,0)+IF(AND(B14&gt;='Umrechnungskurse und Konstanten'!$C$16,B14&lt;='Umrechnungskurse und Konstanten'!$D$16),G14*'Umrechnungskurse und Konstanten'!$E$16,0),G14*1)</f>
        <v>0</v>
      </c>
      <c r="K14" s="37">
        <f t="shared" si="0"/>
        <v>0</v>
      </c>
      <c r="L14" s="37">
        <f t="shared" si="1"/>
        <v>0</v>
      </c>
    </row>
    <row r="15" spans="2:12" x14ac:dyDescent="0.3">
      <c r="B15" s="42"/>
      <c r="C15" s="34"/>
      <c r="D15" s="34"/>
      <c r="E15" s="35"/>
      <c r="F15" s="35" t="s">
        <v>38</v>
      </c>
      <c r="G15" s="50"/>
      <c r="H15" s="39">
        <v>3.6999999999999998E-2</v>
      </c>
      <c r="I15" s="51" t="str">
        <f>IF(F15="EUR",Tabelle1327[[#This Row],[Betrag exkl. MwST.]]*Tabelle1327[[#This Row],[MwSt. Satz]],"Rg. nicht in EUR")</f>
        <v>Rg. nicht in EUR</v>
      </c>
      <c r="J15" s="37">
        <f>IF(F15="EUR",IF(AND(B15&gt;='Umrechnungskurse und Konstanten'!$C$5,B15&lt;='Umrechnungskurse und Konstanten'!$D$5),G15*'Umrechnungskurse und Konstanten'!$E$5,0)+IF(AND(B15&gt;='Umrechnungskurse und Konstanten'!$C$6,B15&lt;='Umrechnungskurse und Konstanten'!$D$6),G15*'Umrechnungskurse und Konstanten'!$E$6,0)+IF(AND(B15&gt;='Umrechnungskurse und Konstanten'!$C$7,B15&lt;='Umrechnungskurse und Konstanten'!$D$7),G15*'Umrechnungskurse und Konstanten'!$E$7,0)+IF(AND(B15&gt;='Umrechnungskurse und Konstanten'!$C$8,B15&lt;='Umrechnungskurse und Konstanten'!$D$8),G15*'Umrechnungskurse und Konstanten'!$E$8,0)+IF(AND(B15&gt;='Umrechnungskurse und Konstanten'!$C$9,B15&lt;='Umrechnungskurse und Konstanten'!$D$9),G15*'Umrechnungskurse und Konstanten'!$E$9,0)+IF(AND(B15&gt;='Umrechnungskurse und Konstanten'!$C$10,B15&lt;='Umrechnungskurse und Konstanten'!$D$10),G15*'Umrechnungskurse und Konstanten'!$E$10,0)+IF(AND(B15&gt;='Umrechnungskurse und Konstanten'!$C$11,B15&lt;='Umrechnungskurse und Konstanten'!$D$11),G15*'Umrechnungskurse und Konstanten'!$E$11,0)+IF(AND(B15&gt;='Umrechnungskurse und Konstanten'!$C$12,B15&lt;='Umrechnungskurse und Konstanten'!$D$12),G15*'Umrechnungskurse und Konstanten'!$E$12,0)+IF(AND(B15&gt;='Umrechnungskurse und Konstanten'!$C$13,B15&lt;='Umrechnungskurse und Konstanten'!$D$13),G15*'Umrechnungskurse und Konstanten'!$E$13,0)+IF(AND(B15&gt;='Umrechnungskurse und Konstanten'!$C$14,B15&lt;='Umrechnungskurse und Konstanten'!$D$14),G15*'Umrechnungskurse und Konstanten'!$E$14,0)+IF(AND(B15&gt;='Umrechnungskurse und Konstanten'!$C$15,B15&lt;='Umrechnungskurse und Konstanten'!$D$15),G15*'Umrechnungskurse und Konstanten'!$E$15,0)+IF(AND(B15&gt;='Umrechnungskurse und Konstanten'!$C$16,B15&lt;='Umrechnungskurse und Konstanten'!$D$16),G15*'Umrechnungskurse und Konstanten'!$E$16,0),G15*1)</f>
        <v>0</v>
      </c>
      <c r="K15" s="37">
        <f t="shared" si="0"/>
        <v>0</v>
      </c>
      <c r="L15" s="37">
        <f t="shared" si="1"/>
        <v>0</v>
      </c>
    </row>
    <row r="16" spans="2:12" x14ac:dyDescent="0.3">
      <c r="B16" s="42"/>
      <c r="C16" s="34"/>
      <c r="D16" s="34"/>
      <c r="E16" s="38"/>
      <c r="F16" s="35" t="s">
        <v>38</v>
      </c>
      <c r="G16" s="50"/>
      <c r="H16" s="39">
        <v>3.6999999999999998E-2</v>
      </c>
      <c r="I16" s="51" t="str">
        <f>IF(F16="EUR",Tabelle1327[[#This Row],[Betrag exkl. MwST.]]*Tabelle1327[[#This Row],[MwSt. Satz]],"Rg. nicht in EUR")</f>
        <v>Rg. nicht in EUR</v>
      </c>
      <c r="J16" s="37">
        <f>IF(F16="EUR",IF(AND(B16&gt;='Umrechnungskurse und Konstanten'!$C$5,B16&lt;='Umrechnungskurse und Konstanten'!$D$5),G16*'Umrechnungskurse und Konstanten'!$E$5,0)+IF(AND(B16&gt;='Umrechnungskurse und Konstanten'!$C$6,B16&lt;='Umrechnungskurse und Konstanten'!$D$6),G16*'Umrechnungskurse und Konstanten'!$E$6,0)+IF(AND(B16&gt;='Umrechnungskurse und Konstanten'!$C$7,B16&lt;='Umrechnungskurse und Konstanten'!$D$7),G16*'Umrechnungskurse und Konstanten'!$E$7,0)+IF(AND(B16&gt;='Umrechnungskurse und Konstanten'!$C$8,B16&lt;='Umrechnungskurse und Konstanten'!$D$8),G16*'Umrechnungskurse und Konstanten'!$E$8,0)+IF(AND(B16&gt;='Umrechnungskurse und Konstanten'!$C$9,B16&lt;='Umrechnungskurse und Konstanten'!$D$9),G16*'Umrechnungskurse und Konstanten'!$E$9,0)+IF(AND(B16&gt;='Umrechnungskurse und Konstanten'!$C$10,B16&lt;='Umrechnungskurse und Konstanten'!$D$10),G16*'Umrechnungskurse und Konstanten'!$E$10,0)+IF(AND(B16&gt;='Umrechnungskurse und Konstanten'!$C$11,B16&lt;='Umrechnungskurse und Konstanten'!$D$11),G16*'Umrechnungskurse und Konstanten'!$E$11,0)+IF(AND(B16&gt;='Umrechnungskurse und Konstanten'!$C$12,B16&lt;='Umrechnungskurse und Konstanten'!$D$12),G16*'Umrechnungskurse und Konstanten'!$E$12,0)+IF(AND(B16&gt;='Umrechnungskurse und Konstanten'!$C$13,B16&lt;='Umrechnungskurse und Konstanten'!$D$13),G16*'Umrechnungskurse und Konstanten'!$E$13,0)+IF(AND(B16&gt;='Umrechnungskurse und Konstanten'!$C$14,B16&lt;='Umrechnungskurse und Konstanten'!$D$14),G16*'Umrechnungskurse und Konstanten'!$E$14,0)+IF(AND(B16&gt;='Umrechnungskurse und Konstanten'!$C$15,B16&lt;='Umrechnungskurse und Konstanten'!$D$15),G16*'Umrechnungskurse und Konstanten'!$E$15,0)+IF(AND(B16&gt;='Umrechnungskurse und Konstanten'!$C$16,B16&lt;='Umrechnungskurse und Konstanten'!$D$16),G16*'Umrechnungskurse und Konstanten'!$E$16,0),G16*1)</f>
        <v>0</v>
      </c>
      <c r="K16" s="37">
        <f t="shared" si="0"/>
        <v>0</v>
      </c>
      <c r="L16" s="37">
        <f t="shared" si="1"/>
        <v>0</v>
      </c>
    </row>
    <row r="17" spans="2:12" ht="16.5" customHeight="1" x14ac:dyDescent="0.3">
      <c r="B17" s="42"/>
      <c r="C17" s="34"/>
      <c r="D17" s="34"/>
      <c r="E17" s="38"/>
      <c r="F17" s="35" t="s">
        <v>38</v>
      </c>
      <c r="G17" s="50"/>
      <c r="H17" s="39">
        <v>3.6999999999999998E-2</v>
      </c>
      <c r="I17" s="51" t="str">
        <f>IF(F17="EUR",Tabelle1327[[#This Row],[Betrag exkl. MwST.]]*Tabelle1327[[#This Row],[MwSt. Satz]],"Rg. nicht in EUR")</f>
        <v>Rg. nicht in EUR</v>
      </c>
      <c r="J17" s="37">
        <f>IF(F17="EUR",IF(AND(B17&gt;='Umrechnungskurse und Konstanten'!$C$5,B17&lt;='Umrechnungskurse und Konstanten'!$D$5),G17*'Umrechnungskurse und Konstanten'!$E$5,0)+IF(AND(B17&gt;='Umrechnungskurse und Konstanten'!$C$6,B17&lt;='Umrechnungskurse und Konstanten'!$D$6),G17*'Umrechnungskurse und Konstanten'!$E$6,0)+IF(AND(B17&gt;='Umrechnungskurse und Konstanten'!$C$7,B17&lt;='Umrechnungskurse und Konstanten'!$D$7),G17*'Umrechnungskurse und Konstanten'!$E$7,0)+IF(AND(B17&gt;='Umrechnungskurse und Konstanten'!$C$8,B17&lt;='Umrechnungskurse und Konstanten'!$D$8),G17*'Umrechnungskurse und Konstanten'!$E$8,0)+IF(AND(B17&gt;='Umrechnungskurse und Konstanten'!$C$9,B17&lt;='Umrechnungskurse und Konstanten'!$D$9),G17*'Umrechnungskurse und Konstanten'!$E$9,0)+IF(AND(B17&gt;='Umrechnungskurse und Konstanten'!$C$10,B17&lt;='Umrechnungskurse und Konstanten'!$D$10),G17*'Umrechnungskurse und Konstanten'!$E$10,0)+IF(AND(B17&gt;='Umrechnungskurse und Konstanten'!$C$11,B17&lt;='Umrechnungskurse und Konstanten'!$D$11),G17*'Umrechnungskurse und Konstanten'!$E$11,0)+IF(AND(B17&gt;='Umrechnungskurse und Konstanten'!$C$12,B17&lt;='Umrechnungskurse und Konstanten'!$D$12),G17*'Umrechnungskurse und Konstanten'!$E$12,0)+IF(AND(B17&gt;='Umrechnungskurse und Konstanten'!$C$13,B17&lt;='Umrechnungskurse und Konstanten'!$D$13),G17*'Umrechnungskurse und Konstanten'!$E$13,0)+IF(AND(B17&gt;='Umrechnungskurse und Konstanten'!$C$14,B17&lt;='Umrechnungskurse und Konstanten'!$D$14),G17*'Umrechnungskurse und Konstanten'!$E$14,0)+IF(AND(B17&gt;='Umrechnungskurse und Konstanten'!$C$15,B17&lt;='Umrechnungskurse und Konstanten'!$D$15),G17*'Umrechnungskurse und Konstanten'!$E$15,0)+IF(AND(B17&gt;='Umrechnungskurse und Konstanten'!$C$16,B17&lt;='Umrechnungskurse und Konstanten'!$D$16),G17*'Umrechnungskurse und Konstanten'!$E$16,0),G17*1)</f>
        <v>0</v>
      </c>
      <c r="K17" s="37">
        <f t="shared" si="0"/>
        <v>0</v>
      </c>
      <c r="L17" s="37">
        <f t="shared" si="1"/>
        <v>0</v>
      </c>
    </row>
    <row r="18" spans="2:12" ht="16.5" customHeight="1" x14ac:dyDescent="0.3">
      <c r="B18" s="42"/>
      <c r="C18" s="34"/>
      <c r="D18" s="34"/>
      <c r="E18" s="38"/>
      <c r="F18" s="35" t="s">
        <v>38</v>
      </c>
      <c r="G18" s="50"/>
      <c r="H18" s="39">
        <v>3.6999999999999998E-2</v>
      </c>
      <c r="I18" s="51" t="str">
        <f>IF(F18="EUR",Tabelle1327[[#This Row],[Betrag exkl. MwST.]]*Tabelle1327[[#This Row],[MwSt. Satz]],"Rg. nicht in EUR")</f>
        <v>Rg. nicht in EUR</v>
      </c>
      <c r="J18" s="37">
        <f>IF(F18="EUR",IF(AND(B18&gt;='Umrechnungskurse und Konstanten'!$C$5,B18&lt;='Umrechnungskurse und Konstanten'!$D$5),G18*'Umrechnungskurse und Konstanten'!$E$5,0)+IF(AND(B18&gt;='Umrechnungskurse und Konstanten'!$C$6,B18&lt;='Umrechnungskurse und Konstanten'!$D$6),G18*'Umrechnungskurse und Konstanten'!$E$6,0)+IF(AND(B18&gt;='Umrechnungskurse und Konstanten'!$C$7,B18&lt;='Umrechnungskurse und Konstanten'!$D$7),G18*'Umrechnungskurse und Konstanten'!$E$7,0)+IF(AND(B18&gt;='Umrechnungskurse und Konstanten'!$C$8,B18&lt;='Umrechnungskurse und Konstanten'!$D$8),G18*'Umrechnungskurse und Konstanten'!$E$8,0)+IF(AND(B18&gt;='Umrechnungskurse und Konstanten'!$C$9,B18&lt;='Umrechnungskurse und Konstanten'!$D$9),G18*'Umrechnungskurse und Konstanten'!$E$9,0)+IF(AND(B18&gt;='Umrechnungskurse und Konstanten'!$C$10,B18&lt;='Umrechnungskurse und Konstanten'!$D$10),G18*'Umrechnungskurse und Konstanten'!$E$10,0)+IF(AND(B18&gt;='Umrechnungskurse und Konstanten'!$C$11,B18&lt;='Umrechnungskurse und Konstanten'!$D$11),G18*'Umrechnungskurse und Konstanten'!$E$11,0)+IF(AND(B18&gt;='Umrechnungskurse und Konstanten'!$C$12,B18&lt;='Umrechnungskurse und Konstanten'!$D$12),G18*'Umrechnungskurse und Konstanten'!$E$12,0)+IF(AND(B18&gt;='Umrechnungskurse und Konstanten'!$C$13,B18&lt;='Umrechnungskurse und Konstanten'!$D$13),G18*'Umrechnungskurse und Konstanten'!$E$13,0)+IF(AND(B18&gt;='Umrechnungskurse und Konstanten'!$C$14,B18&lt;='Umrechnungskurse und Konstanten'!$D$14),G18*'Umrechnungskurse und Konstanten'!$E$14,0)+IF(AND(B18&gt;='Umrechnungskurse und Konstanten'!$C$15,B18&lt;='Umrechnungskurse und Konstanten'!$D$15),G18*'Umrechnungskurse und Konstanten'!$E$15,0)+IF(AND(B18&gt;='Umrechnungskurse und Konstanten'!$C$16,B18&lt;='Umrechnungskurse und Konstanten'!$D$16),G18*'Umrechnungskurse und Konstanten'!$E$16,0),G18*1)</f>
        <v>0</v>
      </c>
      <c r="K18" s="37">
        <f t="shared" si="0"/>
        <v>0</v>
      </c>
      <c r="L18" s="37">
        <f t="shared" si="1"/>
        <v>0</v>
      </c>
    </row>
    <row r="19" spans="2:12" ht="16.5" customHeight="1" x14ac:dyDescent="0.3">
      <c r="B19" s="42"/>
      <c r="C19" s="34"/>
      <c r="D19" s="34"/>
      <c r="E19" s="38"/>
      <c r="F19" s="35" t="s">
        <v>38</v>
      </c>
      <c r="G19" s="50"/>
      <c r="H19" s="39">
        <v>3.6999999999999998E-2</v>
      </c>
      <c r="I19" s="51" t="str">
        <f>IF(F19="EUR",Tabelle1327[[#This Row],[Betrag exkl. MwST.]]*Tabelle1327[[#This Row],[MwSt. Satz]],"Rg. nicht in EUR")</f>
        <v>Rg. nicht in EUR</v>
      </c>
      <c r="J19" s="37">
        <f>IF(F19="EUR",IF(AND(B19&gt;='Umrechnungskurse und Konstanten'!$C$5,B19&lt;='Umrechnungskurse und Konstanten'!$D$5),G19*'Umrechnungskurse und Konstanten'!$E$5,0)+IF(AND(B19&gt;='Umrechnungskurse und Konstanten'!$C$6,B19&lt;='Umrechnungskurse und Konstanten'!$D$6),G19*'Umrechnungskurse und Konstanten'!$E$6,0)+IF(AND(B19&gt;='Umrechnungskurse und Konstanten'!$C$7,B19&lt;='Umrechnungskurse und Konstanten'!$D$7),G19*'Umrechnungskurse und Konstanten'!$E$7,0)+IF(AND(B19&gt;='Umrechnungskurse und Konstanten'!$C$8,B19&lt;='Umrechnungskurse und Konstanten'!$D$8),G19*'Umrechnungskurse und Konstanten'!$E$8,0)+IF(AND(B19&gt;='Umrechnungskurse und Konstanten'!$C$9,B19&lt;='Umrechnungskurse und Konstanten'!$D$9),G19*'Umrechnungskurse und Konstanten'!$E$9,0)+IF(AND(B19&gt;='Umrechnungskurse und Konstanten'!$C$10,B19&lt;='Umrechnungskurse und Konstanten'!$D$10),G19*'Umrechnungskurse und Konstanten'!$E$10,0)+IF(AND(B19&gt;='Umrechnungskurse und Konstanten'!$C$11,B19&lt;='Umrechnungskurse und Konstanten'!$D$11),G19*'Umrechnungskurse und Konstanten'!$E$11,0)+IF(AND(B19&gt;='Umrechnungskurse und Konstanten'!$C$12,B19&lt;='Umrechnungskurse und Konstanten'!$D$12),G19*'Umrechnungskurse und Konstanten'!$E$12,0)+IF(AND(B19&gt;='Umrechnungskurse und Konstanten'!$C$13,B19&lt;='Umrechnungskurse und Konstanten'!$D$13),G19*'Umrechnungskurse und Konstanten'!$E$13,0)+IF(AND(B19&gt;='Umrechnungskurse und Konstanten'!$C$14,B19&lt;='Umrechnungskurse und Konstanten'!$D$14),G19*'Umrechnungskurse und Konstanten'!$E$14,0)+IF(AND(B19&gt;='Umrechnungskurse und Konstanten'!$C$15,B19&lt;='Umrechnungskurse und Konstanten'!$D$15),G19*'Umrechnungskurse und Konstanten'!$E$15,0)+IF(AND(B19&gt;='Umrechnungskurse und Konstanten'!$C$16,B19&lt;='Umrechnungskurse und Konstanten'!$D$16),G19*'Umrechnungskurse und Konstanten'!$E$16,0),G19*1)</f>
        <v>0</v>
      </c>
      <c r="K19" s="37">
        <f t="shared" si="0"/>
        <v>0</v>
      </c>
      <c r="L19" s="37">
        <f t="shared" si="1"/>
        <v>0</v>
      </c>
    </row>
    <row r="20" spans="2:12" ht="16.5" customHeight="1" x14ac:dyDescent="0.3">
      <c r="B20" s="42"/>
      <c r="C20" s="34"/>
      <c r="D20" s="34"/>
      <c r="E20" s="38"/>
      <c r="F20" s="35" t="s">
        <v>38</v>
      </c>
      <c r="G20" s="50"/>
      <c r="H20" s="39">
        <v>3.6999999999999998E-2</v>
      </c>
      <c r="I20" s="51" t="str">
        <f>IF(F20="EUR",Tabelle1327[[#This Row],[Betrag exkl. MwST.]]*Tabelle1327[[#This Row],[MwSt. Satz]],"Rg. nicht in EUR")</f>
        <v>Rg. nicht in EUR</v>
      </c>
      <c r="J20" s="37">
        <f>IF(F20="EUR",IF(AND(B20&gt;='Umrechnungskurse und Konstanten'!$C$5,B20&lt;='Umrechnungskurse und Konstanten'!$D$5),G20*'Umrechnungskurse und Konstanten'!$E$5,0)+IF(AND(B20&gt;='Umrechnungskurse und Konstanten'!$C$6,B20&lt;='Umrechnungskurse und Konstanten'!$D$6),G20*'Umrechnungskurse und Konstanten'!$E$6,0)+IF(AND(B20&gt;='Umrechnungskurse und Konstanten'!$C$7,B20&lt;='Umrechnungskurse und Konstanten'!$D$7),G20*'Umrechnungskurse und Konstanten'!$E$7,0)+IF(AND(B20&gt;='Umrechnungskurse und Konstanten'!$C$8,B20&lt;='Umrechnungskurse und Konstanten'!$D$8),G20*'Umrechnungskurse und Konstanten'!$E$8,0)+IF(AND(B20&gt;='Umrechnungskurse und Konstanten'!$C$9,B20&lt;='Umrechnungskurse und Konstanten'!$D$9),G20*'Umrechnungskurse und Konstanten'!$E$9,0)+IF(AND(B20&gt;='Umrechnungskurse und Konstanten'!$C$10,B20&lt;='Umrechnungskurse und Konstanten'!$D$10),G20*'Umrechnungskurse und Konstanten'!$E$10,0)+IF(AND(B20&gt;='Umrechnungskurse und Konstanten'!$C$11,B20&lt;='Umrechnungskurse und Konstanten'!$D$11),G20*'Umrechnungskurse und Konstanten'!$E$11,0)+IF(AND(B20&gt;='Umrechnungskurse und Konstanten'!$C$12,B20&lt;='Umrechnungskurse und Konstanten'!$D$12),G20*'Umrechnungskurse und Konstanten'!$E$12,0)+IF(AND(B20&gt;='Umrechnungskurse und Konstanten'!$C$13,B20&lt;='Umrechnungskurse und Konstanten'!$D$13),G20*'Umrechnungskurse und Konstanten'!$E$13,0)+IF(AND(B20&gt;='Umrechnungskurse und Konstanten'!$C$14,B20&lt;='Umrechnungskurse und Konstanten'!$D$14),G20*'Umrechnungskurse und Konstanten'!$E$14,0)+IF(AND(B20&gt;='Umrechnungskurse und Konstanten'!$C$15,B20&lt;='Umrechnungskurse und Konstanten'!$D$15),G20*'Umrechnungskurse und Konstanten'!$E$15,0)+IF(AND(B20&gt;='Umrechnungskurse und Konstanten'!$C$16,B20&lt;='Umrechnungskurse und Konstanten'!$D$16),G20*'Umrechnungskurse und Konstanten'!$E$16,0),G20*1)</f>
        <v>0</v>
      </c>
      <c r="K20" s="37">
        <f t="shared" si="0"/>
        <v>0</v>
      </c>
      <c r="L20" s="37">
        <f t="shared" si="1"/>
        <v>0</v>
      </c>
    </row>
    <row r="21" spans="2:12" ht="16.5" customHeight="1" x14ac:dyDescent="0.3">
      <c r="B21" s="42"/>
      <c r="C21" s="34"/>
      <c r="D21" s="34"/>
      <c r="E21" s="38"/>
      <c r="F21" s="35" t="s">
        <v>38</v>
      </c>
      <c r="G21" s="50"/>
      <c r="H21" s="39">
        <v>3.6999999999999998E-2</v>
      </c>
      <c r="I21" s="51" t="str">
        <f>IF(F21="EUR",Tabelle1327[[#This Row],[Betrag exkl. MwST.]]*Tabelle1327[[#This Row],[MwSt. Satz]],"Rg. nicht in EUR")</f>
        <v>Rg. nicht in EUR</v>
      </c>
      <c r="J21" s="37">
        <f>IF(F21="EUR",IF(AND(B21&gt;='Umrechnungskurse und Konstanten'!$C$5,B21&lt;='Umrechnungskurse und Konstanten'!$D$5),G21*'Umrechnungskurse und Konstanten'!$E$5,0)+IF(AND(B21&gt;='Umrechnungskurse und Konstanten'!$C$6,B21&lt;='Umrechnungskurse und Konstanten'!$D$6),G21*'Umrechnungskurse und Konstanten'!$E$6,0)+IF(AND(B21&gt;='Umrechnungskurse und Konstanten'!$C$7,B21&lt;='Umrechnungskurse und Konstanten'!$D$7),G21*'Umrechnungskurse und Konstanten'!$E$7,0)+IF(AND(B21&gt;='Umrechnungskurse und Konstanten'!$C$8,B21&lt;='Umrechnungskurse und Konstanten'!$D$8),G21*'Umrechnungskurse und Konstanten'!$E$8,0)+IF(AND(B21&gt;='Umrechnungskurse und Konstanten'!$C$9,B21&lt;='Umrechnungskurse und Konstanten'!$D$9),G21*'Umrechnungskurse und Konstanten'!$E$9,0)+IF(AND(B21&gt;='Umrechnungskurse und Konstanten'!$C$10,B21&lt;='Umrechnungskurse und Konstanten'!$D$10),G21*'Umrechnungskurse und Konstanten'!$E$10,0)+IF(AND(B21&gt;='Umrechnungskurse und Konstanten'!$C$11,B21&lt;='Umrechnungskurse und Konstanten'!$D$11),G21*'Umrechnungskurse und Konstanten'!$E$11,0)+IF(AND(B21&gt;='Umrechnungskurse und Konstanten'!$C$12,B21&lt;='Umrechnungskurse und Konstanten'!$D$12),G21*'Umrechnungskurse und Konstanten'!$E$12,0)+IF(AND(B21&gt;='Umrechnungskurse und Konstanten'!$C$13,B21&lt;='Umrechnungskurse und Konstanten'!$D$13),G21*'Umrechnungskurse und Konstanten'!$E$13,0)+IF(AND(B21&gt;='Umrechnungskurse und Konstanten'!$C$14,B21&lt;='Umrechnungskurse und Konstanten'!$D$14),G21*'Umrechnungskurse und Konstanten'!$E$14,0)+IF(AND(B21&gt;='Umrechnungskurse und Konstanten'!$C$15,B21&lt;='Umrechnungskurse und Konstanten'!$D$15),G21*'Umrechnungskurse und Konstanten'!$E$15,0)+IF(AND(B21&gt;='Umrechnungskurse und Konstanten'!$C$16,B21&lt;='Umrechnungskurse und Konstanten'!$D$16),G21*'Umrechnungskurse und Konstanten'!$E$16,0),G21*1)</f>
        <v>0</v>
      </c>
      <c r="K21" s="37">
        <f t="shared" si="0"/>
        <v>0</v>
      </c>
      <c r="L21" s="37">
        <f t="shared" si="1"/>
        <v>0</v>
      </c>
    </row>
    <row r="22" spans="2:12" ht="16.5" customHeight="1" x14ac:dyDescent="0.3">
      <c r="B22" s="42"/>
      <c r="C22" s="34"/>
      <c r="D22" s="34"/>
      <c r="E22" s="38"/>
      <c r="F22" s="35" t="s">
        <v>38</v>
      </c>
      <c r="G22" s="50"/>
      <c r="H22" s="39">
        <v>3.6999999999999998E-2</v>
      </c>
      <c r="I22" s="51" t="str">
        <f>IF(F22="EUR",Tabelle1327[[#This Row],[Betrag exkl. MwST.]]*Tabelle1327[[#This Row],[MwSt. Satz]],"Rg. nicht in EUR")</f>
        <v>Rg. nicht in EUR</v>
      </c>
      <c r="J22" s="37">
        <f>IF(F22="EUR",IF(AND(B22&gt;='Umrechnungskurse und Konstanten'!$C$5,B22&lt;='Umrechnungskurse und Konstanten'!$D$5),G22*'Umrechnungskurse und Konstanten'!$E$5,0)+IF(AND(B22&gt;='Umrechnungskurse und Konstanten'!$C$6,B22&lt;='Umrechnungskurse und Konstanten'!$D$6),G22*'Umrechnungskurse und Konstanten'!$E$6,0)+IF(AND(B22&gt;='Umrechnungskurse und Konstanten'!$C$7,B22&lt;='Umrechnungskurse und Konstanten'!$D$7),G22*'Umrechnungskurse und Konstanten'!$E$7,0)+IF(AND(B22&gt;='Umrechnungskurse und Konstanten'!$C$8,B22&lt;='Umrechnungskurse und Konstanten'!$D$8),G22*'Umrechnungskurse und Konstanten'!$E$8,0)+IF(AND(B22&gt;='Umrechnungskurse und Konstanten'!$C$9,B22&lt;='Umrechnungskurse und Konstanten'!$D$9),G22*'Umrechnungskurse und Konstanten'!$E$9,0)+IF(AND(B22&gt;='Umrechnungskurse und Konstanten'!$C$10,B22&lt;='Umrechnungskurse und Konstanten'!$D$10),G22*'Umrechnungskurse und Konstanten'!$E$10,0)+IF(AND(B22&gt;='Umrechnungskurse und Konstanten'!$C$11,B22&lt;='Umrechnungskurse und Konstanten'!$D$11),G22*'Umrechnungskurse und Konstanten'!$E$11,0)+IF(AND(B22&gt;='Umrechnungskurse und Konstanten'!$C$12,B22&lt;='Umrechnungskurse und Konstanten'!$D$12),G22*'Umrechnungskurse und Konstanten'!$E$12,0)+IF(AND(B22&gt;='Umrechnungskurse und Konstanten'!$C$13,B22&lt;='Umrechnungskurse und Konstanten'!$D$13),G22*'Umrechnungskurse und Konstanten'!$E$13,0)+IF(AND(B22&gt;='Umrechnungskurse und Konstanten'!$C$14,B22&lt;='Umrechnungskurse und Konstanten'!$D$14),G22*'Umrechnungskurse und Konstanten'!$E$14,0)+IF(AND(B22&gt;='Umrechnungskurse und Konstanten'!$C$15,B22&lt;='Umrechnungskurse und Konstanten'!$D$15),G22*'Umrechnungskurse und Konstanten'!$E$15,0)+IF(AND(B22&gt;='Umrechnungskurse und Konstanten'!$C$16,B22&lt;='Umrechnungskurse und Konstanten'!$D$16),G22*'Umrechnungskurse und Konstanten'!$E$16,0),G22*1)</f>
        <v>0</v>
      </c>
      <c r="K22" s="37">
        <f t="shared" si="0"/>
        <v>0</v>
      </c>
      <c r="L22" s="37">
        <f t="shared" si="1"/>
        <v>0</v>
      </c>
    </row>
    <row r="23" spans="2:12" ht="16.5" customHeight="1" x14ac:dyDescent="0.3">
      <c r="B23" s="42"/>
      <c r="C23" s="34"/>
      <c r="D23" s="34"/>
      <c r="E23" s="38"/>
      <c r="F23" s="35" t="s">
        <v>38</v>
      </c>
      <c r="G23" s="50"/>
      <c r="H23" s="39">
        <v>3.6999999999999998E-2</v>
      </c>
      <c r="I23" s="51" t="str">
        <f>IF(F23="EUR",Tabelle1327[[#This Row],[Betrag exkl. MwST.]]*Tabelle1327[[#This Row],[MwSt. Satz]],"Rg. nicht in EUR")</f>
        <v>Rg. nicht in EUR</v>
      </c>
      <c r="J23" s="37">
        <f>IF(F23="EUR",IF(AND(B23&gt;='Umrechnungskurse und Konstanten'!$C$5,B23&lt;='Umrechnungskurse und Konstanten'!$D$5),G23*'Umrechnungskurse und Konstanten'!$E$5,0)+IF(AND(B23&gt;='Umrechnungskurse und Konstanten'!$C$6,B23&lt;='Umrechnungskurse und Konstanten'!$D$6),G23*'Umrechnungskurse und Konstanten'!$E$6,0)+IF(AND(B23&gt;='Umrechnungskurse und Konstanten'!$C$7,B23&lt;='Umrechnungskurse und Konstanten'!$D$7),G23*'Umrechnungskurse und Konstanten'!$E$7,0)+IF(AND(B23&gt;='Umrechnungskurse und Konstanten'!$C$8,B23&lt;='Umrechnungskurse und Konstanten'!$D$8),G23*'Umrechnungskurse und Konstanten'!$E$8,0)+IF(AND(B23&gt;='Umrechnungskurse und Konstanten'!$C$9,B23&lt;='Umrechnungskurse und Konstanten'!$D$9),G23*'Umrechnungskurse und Konstanten'!$E$9,0)+IF(AND(B23&gt;='Umrechnungskurse und Konstanten'!$C$10,B23&lt;='Umrechnungskurse und Konstanten'!$D$10),G23*'Umrechnungskurse und Konstanten'!$E$10,0)+IF(AND(B23&gt;='Umrechnungskurse und Konstanten'!$C$11,B23&lt;='Umrechnungskurse und Konstanten'!$D$11),G23*'Umrechnungskurse und Konstanten'!$E$11,0)+IF(AND(B23&gt;='Umrechnungskurse und Konstanten'!$C$12,B23&lt;='Umrechnungskurse und Konstanten'!$D$12),G23*'Umrechnungskurse und Konstanten'!$E$12,0)+IF(AND(B23&gt;='Umrechnungskurse und Konstanten'!$C$13,B23&lt;='Umrechnungskurse und Konstanten'!$D$13),G23*'Umrechnungskurse und Konstanten'!$E$13,0)+IF(AND(B23&gt;='Umrechnungskurse und Konstanten'!$C$14,B23&lt;='Umrechnungskurse und Konstanten'!$D$14),G23*'Umrechnungskurse und Konstanten'!$E$14,0)+IF(AND(B23&gt;='Umrechnungskurse und Konstanten'!$C$15,B23&lt;='Umrechnungskurse und Konstanten'!$D$15),G23*'Umrechnungskurse und Konstanten'!$E$15,0)+IF(AND(B23&gt;='Umrechnungskurse und Konstanten'!$C$16,B23&lt;='Umrechnungskurse und Konstanten'!$D$16),G23*'Umrechnungskurse und Konstanten'!$E$16,0),G23*1)</f>
        <v>0</v>
      </c>
      <c r="K23" s="37">
        <f t="shared" si="0"/>
        <v>0</v>
      </c>
      <c r="L23" s="37">
        <f t="shared" si="1"/>
        <v>0</v>
      </c>
    </row>
    <row r="24" spans="2:12" ht="16.5" customHeight="1" x14ac:dyDescent="0.3">
      <c r="B24" s="42"/>
      <c r="C24" s="34"/>
      <c r="D24" s="34"/>
      <c r="E24" s="38"/>
      <c r="F24" s="35" t="s">
        <v>38</v>
      </c>
      <c r="G24" s="50"/>
      <c r="H24" s="39">
        <v>3.6999999999999998E-2</v>
      </c>
      <c r="I24" s="51" t="str">
        <f>IF(F24="EUR",Tabelle1327[[#This Row],[Betrag exkl. MwST.]]*Tabelle1327[[#This Row],[MwSt. Satz]],"Rg. nicht in EUR")</f>
        <v>Rg. nicht in EUR</v>
      </c>
      <c r="J24" s="37">
        <f>IF(F24="EUR",IF(AND(B24&gt;='Umrechnungskurse und Konstanten'!$C$5,B24&lt;='Umrechnungskurse und Konstanten'!$D$5),G24*'Umrechnungskurse und Konstanten'!$E$5,0)+IF(AND(B24&gt;='Umrechnungskurse und Konstanten'!$C$6,B24&lt;='Umrechnungskurse und Konstanten'!$D$6),G24*'Umrechnungskurse und Konstanten'!$E$6,0)+IF(AND(B24&gt;='Umrechnungskurse und Konstanten'!$C$7,B24&lt;='Umrechnungskurse und Konstanten'!$D$7),G24*'Umrechnungskurse und Konstanten'!$E$7,0)+IF(AND(B24&gt;='Umrechnungskurse und Konstanten'!$C$8,B24&lt;='Umrechnungskurse und Konstanten'!$D$8),G24*'Umrechnungskurse und Konstanten'!$E$8,0)+IF(AND(B24&gt;='Umrechnungskurse und Konstanten'!$C$9,B24&lt;='Umrechnungskurse und Konstanten'!$D$9),G24*'Umrechnungskurse und Konstanten'!$E$9,0)+IF(AND(B24&gt;='Umrechnungskurse und Konstanten'!$C$10,B24&lt;='Umrechnungskurse und Konstanten'!$D$10),G24*'Umrechnungskurse und Konstanten'!$E$10,0)+IF(AND(B24&gt;='Umrechnungskurse und Konstanten'!$C$11,B24&lt;='Umrechnungskurse und Konstanten'!$D$11),G24*'Umrechnungskurse und Konstanten'!$E$11,0)+IF(AND(B24&gt;='Umrechnungskurse und Konstanten'!$C$12,B24&lt;='Umrechnungskurse und Konstanten'!$D$12),G24*'Umrechnungskurse und Konstanten'!$E$12,0)+IF(AND(B24&gt;='Umrechnungskurse und Konstanten'!$C$13,B24&lt;='Umrechnungskurse und Konstanten'!$D$13),G24*'Umrechnungskurse und Konstanten'!$E$13,0)+IF(AND(B24&gt;='Umrechnungskurse und Konstanten'!$C$14,B24&lt;='Umrechnungskurse und Konstanten'!$D$14),G24*'Umrechnungskurse und Konstanten'!$E$14,0)+IF(AND(B24&gt;='Umrechnungskurse und Konstanten'!$C$15,B24&lt;='Umrechnungskurse und Konstanten'!$D$15),G24*'Umrechnungskurse und Konstanten'!$E$15,0)+IF(AND(B24&gt;='Umrechnungskurse und Konstanten'!$C$16,B24&lt;='Umrechnungskurse und Konstanten'!$D$16),G24*'Umrechnungskurse und Konstanten'!$E$16,0),G24*1)</f>
        <v>0</v>
      </c>
      <c r="K24" s="37">
        <f t="shared" si="0"/>
        <v>0</v>
      </c>
      <c r="L24" s="37">
        <f t="shared" si="1"/>
        <v>0</v>
      </c>
    </row>
    <row r="25" spans="2:12" ht="16.5" customHeight="1" x14ac:dyDescent="0.3">
      <c r="B25" s="42"/>
      <c r="C25" s="34"/>
      <c r="D25" s="34"/>
      <c r="E25" s="38"/>
      <c r="F25" s="35" t="s">
        <v>38</v>
      </c>
      <c r="G25" s="50"/>
      <c r="H25" s="39">
        <v>3.6999999999999998E-2</v>
      </c>
      <c r="I25" s="51" t="str">
        <f>IF(F25="EUR",Tabelle1327[[#This Row],[Betrag exkl. MwST.]]*Tabelle1327[[#This Row],[MwSt. Satz]],"Rg. nicht in EUR")</f>
        <v>Rg. nicht in EUR</v>
      </c>
      <c r="J25" s="37">
        <f>IF(F25="EUR",IF(AND(B25&gt;='Umrechnungskurse und Konstanten'!$C$5,B25&lt;='Umrechnungskurse und Konstanten'!$D$5),G25*'Umrechnungskurse und Konstanten'!$E$5,0)+IF(AND(B25&gt;='Umrechnungskurse und Konstanten'!$C$6,B25&lt;='Umrechnungskurse und Konstanten'!$D$6),G25*'Umrechnungskurse und Konstanten'!$E$6,0)+IF(AND(B25&gt;='Umrechnungskurse und Konstanten'!$C$7,B25&lt;='Umrechnungskurse und Konstanten'!$D$7),G25*'Umrechnungskurse und Konstanten'!$E$7,0)+IF(AND(B25&gt;='Umrechnungskurse und Konstanten'!$C$8,B25&lt;='Umrechnungskurse und Konstanten'!$D$8),G25*'Umrechnungskurse und Konstanten'!$E$8,0)+IF(AND(B25&gt;='Umrechnungskurse und Konstanten'!$C$9,B25&lt;='Umrechnungskurse und Konstanten'!$D$9),G25*'Umrechnungskurse und Konstanten'!$E$9,0)+IF(AND(B25&gt;='Umrechnungskurse und Konstanten'!$C$10,B25&lt;='Umrechnungskurse und Konstanten'!$D$10),G25*'Umrechnungskurse und Konstanten'!$E$10,0)+IF(AND(B25&gt;='Umrechnungskurse und Konstanten'!$C$11,B25&lt;='Umrechnungskurse und Konstanten'!$D$11),G25*'Umrechnungskurse und Konstanten'!$E$11,0)+IF(AND(B25&gt;='Umrechnungskurse und Konstanten'!$C$12,B25&lt;='Umrechnungskurse und Konstanten'!$D$12),G25*'Umrechnungskurse und Konstanten'!$E$12,0)+IF(AND(B25&gt;='Umrechnungskurse und Konstanten'!$C$13,B25&lt;='Umrechnungskurse und Konstanten'!$D$13),G25*'Umrechnungskurse und Konstanten'!$E$13,0)+IF(AND(B25&gt;='Umrechnungskurse und Konstanten'!$C$14,B25&lt;='Umrechnungskurse und Konstanten'!$D$14),G25*'Umrechnungskurse und Konstanten'!$E$14,0)+IF(AND(B25&gt;='Umrechnungskurse und Konstanten'!$C$15,B25&lt;='Umrechnungskurse und Konstanten'!$D$15),G25*'Umrechnungskurse und Konstanten'!$E$15,0)+IF(AND(B25&gt;='Umrechnungskurse und Konstanten'!$C$16,B25&lt;='Umrechnungskurse und Konstanten'!$D$16),G25*'Umrechnungskurse und Konstanten'!$E$16,0),G25*1)</f>
        <v>0</v>
      </c>
      <c r="K25" s="37">
        <f t="shared" si="0"/>
        <v>0</v>
      </c>
      <c r="L25" s="37">
        <f t="shared" si="1"/>
        <v>0</v>
      </c>
    </row>
    <row r="26" spans="2:12" ht="16.5" customHeight="1" x14ac:dyDescent="0.3">
      <c r="B26" s="42"/>
      <c r="C26" s="34"/>
      <c r="D26" s="34"/>
      <c r="E26" s="38"/>
      <c r="F26" s="35" t="s">
        <v>38</v>
      </c>
      <c r="G26" s="50"/>
      <c r="H26" s="39">
        <v>3.6999999999999998E-2</v>
      </c>
      <c r="I26" s="51" t="str">
        <f>IF(F26="EUR",Tabelle1327[[#This Row],[Betrag exkl. MwST.]]*Tabelle1327[[#This Row],[MwSt. Satz]],"Rg. nicht in EUR")</f>
        <v>Rg. nicht in EUR</v>
      </c>
      <c r="J26" s="37">
        <f>IF(F26="EUR",IF(AND(B26&gt;='Umrechnungskurse und Konstanten'!$C$5,B26&lt;='Umrechnungskurse und Konstanten'!$D$5),G26*'Umrechnungskurse und Konstanten'!$E$5,0)+IF(AND(B26&gt;='Umrechnungskurse und Konstanten'!$C$6,B26&lt;='Umrechnungskurse und Konstanten'!$D$6),G26*'Umrechnungskurse und Konstanten'!$E$6,0)+IF(AND(B26&gt;='Umrechnungskurse und Konstanten'!$C$7,B26&lt;='Umrechnungskurse und Konstanten'!$D$7),G26*'Umrechnungskurse und Konstanten'!$E$7,0)+IF(AND(B26&gt;='Umrechnungskurse und Konstanten'!$C$8,B26&lt;='Umrechnungskurse und Konstanten'!$D$8),G26*'Umrechnungskurse und Konstanten'!$E$8,0)+IF(AND(B26&gt;='Umrechnungskurse und Konstanten'!$C$9,B26&lt;='Umrechnungskurse und Konstanten'!$D$9),G26*'Umrechnungskurse und Konstanten'!$E$9,0)+IF(AND(B26&gt;='Umrechnungskurse und Konstanten'!$C$10,B26&lt;='Umrechnungskurse und Konstanten'!$D$10),G26*'Umrechnungskurse und Konstanten'!$E$10,0)+IF(AND(B26&gt;='Umrechnungskurse und Konstanten'!$C$11,B26&lt;='Umrechnungskurse und Konstanten'!$D$11),G26*'Umrechnungskurse und Konstanten'!$E$11,0)+IF(AND(B26&gt;='Umrechnungskurse und Konstanten'!$C$12,B26&lt;='Umrechnungskurse und Konstanten'!$D$12),G26*'Umrechnungskurse und Konstanten'!$E$12,0)+IF(AND(B26&gt;='Umrechnungskurse und Konstanten'!$C$13,B26&lt;='Umrechnungskurse und Konstanten'!$D$13),G26*'Umrechnungskurse und Konstanten'!$E$13,0)+IF(AND(B26&gt;='Umrechnungskurse und Konstanten'!$C$14,B26&lt;='Umrechnungskurse und Konstanten'!$D$14),G26*'Umrechnungskurse und Konstanten'!$E$14,0)+IF(AND(B26&gt;='Umrechnungskurse und Konstanten'!$C$15,B26&lt;='Umrechnungskurse und Konstanten'!$D$15),G26*'Umrechnungskurse und Konstanten'!$E$15,0)+IF(AND(B26&gt;='Umrechnungskurse und Konstanten'!$C$16,B26&lt;='Umrechnungskurse und Konstanten'!$D$16),G26*'Umrechnungskurse und Konstanten'!$E$16,0),G26*1)</f>
        <v>0</v>
      </c>
      <c r="K26" s="37">
        <f t="shared" si="0"/>
        <v>0</v>
      </c>
      <c r="L26" s="37">
        <f t="shared" si="1"/>
        <v>0</v>
      </c>
    </row>
    <row r="27" spans="2:12" ht="16.5" customHeight="1" x14ac:dyDescent="0.3">
      <c r="B27" s="42"/>
      <c r="C27" s="34"/>
      <c r="D27" s="34"/>
      <c r="E27" s="38"/>
      <c r="F27" s="35" t="s">
        <v>38</v>
      </c>
      <c r="G27" s="50"/>
      <c r="H27" s="39">
        <v>3.6999999999999998E-2</v>
      </c>
      <c r="I27" s="51" t="str">
        <f>IF(F27="EUR",Tabelle1327[[#This Row],[Betrag exkl. MwST.]]*Tabelle1327[[#This Row],[MwSt. Satz]],"Rg. nicht in EUR")</f>
        <v>Rg. nicht in EUR</v>
      </c>
      <c r="J27" s="37">
        <f>IF(F27="EUR",IF(AND(B27&gt;='Umrechnungskurse und Konstanten'!$C$5,B27&lt;='Umrechnungskurse und Konstanten'!$D$5),G27*'Umrechnungskurse und Konstanten'!$E$5,0)+IF(AND(B27&gt;='Umrechnungskurse und Konstanten'!$C$6,B27&lt;='Umrechnungskurse und Konstanten'!$D$6),G27*'Umrechnungskurse und Konstanten'!$E$6,0)+IF(AND(B27&gt;='Umrechnungskurse und Konstanten'!$C$7,B27&lt;='Umrechnungskurse und Konstanten'!$D$7),G27*'Umrechnungskurse und Konstanten'!$E$7,0)+IF(AND(B27&gt;='Umrechnungskurse und Konstanten'!$C$8,B27&lt;='Umrechnungskurse und Konstanten'!$D$8),G27*'Umrechnungskurse und Konstanten'!$E$8,0)+IF(AND(B27&gt;='Umrechnungskurse und Konstanten'!$C$9,B27&lt;='Umrechnungskurse und Konstanten'!$D$9),G27*'Umrechnungskurse und Konstanten'!$E$9,0)+IF(AND(B27&gt;='Umrechnungskurse und Konstanten'!$C$10,B27&lt;='Umrechnungskurse und Konstanten'!$D$10),G27*'Umrechnungskurse und Konstanten'!$E$10,0)+IF(AND(B27&gt;='Umrechnungskurse und Konstanten'!$C$11,B27&lt;='Umrechnungskurse und Konstanten'!$D$11),G27*'Umrechnungskurse und Konstanten'!$E$11,0)+IF(AND(B27&gt;='Umrechnungskurse und Konstanten'!$C$12,B27&lt;='Umrechnungskurse und Konstanten'!$D$12),G27*'Umrechnungskurse und Konstanten'!$E$12,0)+IF(AND(B27&gt;='Umrechnungskurse und Konstanten'!$C$13,B27&lt;='Umrechnungskurse und Konstanten'!$D$13),G27*'Umrechnungskurse und Konstanten'!$E$13,0)+IF(AND(B27&gt;='Umrechnungskurse und Konstanten'!$C$14,B27&lt;='Umrechnungskurse und Konstanten'!$D$14),G27*'Umrechnungskurse und Konstanten'!$E$14,0)+IF(AND(B27&gt;='Umrechnungskurse und Konstanten'!$C$15,B27&lt;='Umrechnungskurse und Konstanten'!$D$15),G27*'Umrechnungskurse und Konstanten'!$E$15,0)+IF(AND(B27&gt;='Umrechnungskurse und Konstanten'!$C$16,B27&lt;='Umrechnungskurse und Konstanten'!$D$16),G27*'Umrechnungskurse und Konstanten'!$E$16,0),G27*1)</f>
        <v>0</v>
      </c>
      <c r="K27" s="37">
        <f t="shared" si="0"/>
        <v>0</v>
      </c>
      <c r="L27" s="37">
        <f t="shared" si="1"/>
        <v>0</v>
      </c>
    </row>
    <row r="28" spans="2:12" ht="16.5" customHeight="1" x14ac:dyDescent="0.3">
      <c r="B28" s="42"/>
      <c r="C28" s="34"/>
      <c r="D28" s="34"/>
      <c r="E28" s="38"/>
      <c r="F28" s="35" t="s">
        <v>38</v>
      </c>
      <c r="G28" s="50"/>
      <c r="H28" s="39">
        <v>3.6999999999999998E-2</v>
      </c>
      <c r="I28" s="51" t="str">
        <f>IF(F28="EUR",Tabelle1327[[#This Row],[Betrag exkl. MwST.]]*Tabelle1327[[#This Row],[MwSt. Satz]],"Rg. nicht in EUR")</f>
        <v>Rg. nicht in EUR</v>
      </c>
      <c r="J28" s="37">
        <f>IF(F28="EUR",IF(AND(B28&gt;='Umrechnungskurse und Konstanten'!$C$5,B28&lt;='Umrechnungskurse und Konstanten'!$D$5),G28*'Umrechnungskurse und Konstanten'!$E$5,0)+IF(AND(B28&gt;='Umrechnungskurse und Konstanten'!$C$6,B28&lt;='Umrechnungskurse und Konstanten'!$D$6),G28*'Umrechnungskurse und Konstanten'!$E$6,0)+IF(AND(B28&gt;='Umrechnungskurse und Konstanten'!$C$7,B28&lt;='Umrechnungskurse und Konstanten'!$D$7),G28*'Umrechnungskurse und Konstanten'!$E$7,0)+IF(AND(B28&gt;='Umrechnungskurse und Konstanten'!$C$8,B28&lt;='Umrechnungskurse und Konstanten'!$D$8),G28*'Umrechnungskurse und Konstanten'!$E$8,0)+IF(AND(B28&gt;='Umrechnungskurse und Konstanten'!$C$9,B28&lt;='Umrechnungskurse und Konstanten'!$D$9),G28*'Umrechnungskurse und Konstanten'!$E$9,0)+IF(AND(B28&gt;='Umrechnungskurse und Konstanten'!$C$10,B28&lt;='Umrechnungskurse und Konstanten'!$D$10),G28*'Umrechnungskurse und Konstanten'!$E$10,0)+IF(AND(B28&gt;='Umrechnungskurse und Konstanten'!$C$11,B28&lt;='Umrechnungskurse und Konstanten'!$D$11),G28*'Umrechnungskurse und Konstanten'!$E$11,0)+IF(AND(B28&gt;='Umrechnungskurse und Konstanten'!$C$12,B28&lt;='Umrechnungskurse und Konstanten'!$D$12),G28*'Umrechnungskurse und Konstanten'!$E$12,0)+IF(AND(B28&gt;='Umrechnungskurse und Konstanten'!$C$13,B28&lt;='Umrechnungskurse und Konstanten'!$D$13),G28*'Umrechnungskurse und Konstanten'!$E$13,0)+IF(AND(B28&gt;='Umrechnungskurse und Konstanten'!$C$14,B28&lt;='Umrechnungskurse und Konstanten'!$D$14),G28*'Umrechnungskurse und Konstanten'!$E$14,0)+IF(AND(B28&gt;='Umrechnungskurse und Konstanten'!$C$15,B28&lt;='Umrechnungskurse und Konstanten'!$D$15),G28*'Umrechnungskurse und Konstanten'!$E$15,0)+IF(AND(B28&gt;='Umrechnungskurse und Konstanten'!$C$16,B28&lt;='Umrechnungskurse und Konstanten'!$D$16),G28*'Umrechnungskurse und Konstanten'!$E$16,0),G28*1)</f>
        <v>0</v>
      </c>
      <c r="K28" s="37">
        <f t="shared" si="0"/>
        <v>0</v>
      </c>
      <c r="L28" s="37">
        <f t="shared" si="1"/>
        <v>0</v>
      </c>
    </row>
    <row r="29" spans="2:12" ht="16.5" customHeight="1" x14ac:dyDescent="0.3">
      <c r="B29" s="42"/>
      <c r="C29" s="34"/>
      <c r="D29" s="34"/>
      <c r="E29" s="38"/>
      <c r="F29" s="35" t="s">
        <v>38</v>
      </c>
      <c r="G29" s="50"/>
      <c r="H29" s="39">
        <v>3.6999999999999998E-2</v>
      </c>
      <c r="I29" s="51" t="str">
        <f>IF(F29="EUR",Tabelle1327[[#This Row],[Betrag exkl. MwST.]]*Tabelle1327[[#This Row],[MwSt. Satz]],"Rg. nicht in EUR")</f>
        <v>Rg. nicht in EUR</v>
      </c>
      <c r="J29" s="37">
        <f>IF(F29="EUR",IF(AND(B29&gt;='Umrechnungskurse und Konstanten'!$C$5,B29&lt;='Umrechnungskurse und Konstanten'!$D$5),G29*'Umrechnungskurse und Konstanten'!$E$5,0)+IF(AND(B29&gt;='Umrechnungskurse und Konstanten'!$C$6,B29&lt;='Umrechnungskurse und Konstanten'!$D$6),G29*'Umrechnungskurse und Konstanten'!$E$6,0)+IF(AND(B29&gt;='Umrechnungskurse und Konstanten'!$C$7,B29&lt;='Umrechnungskurse und Konstanten'!$D$7),G29*'Umrechnungskurse und Konstanten'!$E$7,0)+IF(AND(B29&gt;='Umrechnungskurse und Konstanten'!$C$8,B29&lt;='Umrechnungskurse und Konstanten'!$D$8),G29*'Umrechnungskurse und Konstanten'!$E$8,0)+IF(AND(B29&gt;='Umrechnungskurse und Konstanten'!$C$9,B29&lt;='Umrechnungskurse und Konstanten'!$D$9),G29*'Umrechnungskurse und Konstanten'!$E$9,0)+IF(AND(B29&gt;='Umrechnungskurse und Konstanten'!$C$10,B29&lt;='Umrechnungskurse und Konstanten'!$D$10),G29*'Umrechnungskurse und Konstanten'!$E$10,0)+IF(AND(B29&gt;='Umrechnungskurse und Konstanten'!$C$11,B29&lt;='Umrechnungskurse und Konstanten'!$D$11),G29*'Umrechnungskurse und Konstanten'!$E$11,0)+IF(AND(B29&gt;='Umrechnungskurse und Konstanten'!$C$12,B29&lt;='Umrechnungskurse und Konstanten'!$D$12),G29*'Umrechnungskurse und Konstanten'!$E$12,0)+IF(AND(B29&gt;='Umrechnungskurse und Konstanten'!$C$13,B29&lt;='Umrechnungskurse und Konstanten'!$D$13),G29*'Umrechnungskurse und Konstanten'!$E$13,0)+IF(AND(B29&gt;='Umrechnungskurse und Konstanten'!$C$14,B29&lt;='Umrechnungskurse und Konstanten'!$D$14),G29*'Umrechnungskurse und Konstanten'!$E$14,0)+IF(AND(B29&gt;='Umrechnungskurse und Konstanten'!$C$15,B29&lt;='Umrechnungskurse und Konstanten'!$D$15),G29*'Umrechnungskurse und Konstanten'!$E$15,0)+IF(AND(B29&gt;='Umrechnungskurse und Konstanten'!$C$16,B29&lt;='Umrechnungskurse und Konstanten'!$D$16),G29*'Umrechnungskurse und Konstanten'!$E$16,0),G29*1)</f>
        <v>0</v>
      </c>
      <c r="K29" s="37">
        <f t="shared" si="0"/>
        <v>0</v>
      </c>
      <c r="L29" s="37">
        <f t="shared" si="1"/>
        <v>0</v>
      </c>
    </row>
    <row r="30" spans="2:12" ht="16.5" customHeight="1" x14ac:dyDescent="0.3">
      <c r="B30" s="42"/>
      <c r="C30" s="34"/>
      <c r="D30" s="34"/>
      <c r="E30" s="38"/>
      <c r="F30" s="35" t="s">
        <v>38</v>
      </c>
      <c r="G30" s="50"/>
      <c r="H30" s="39">
        <v>3.6999999999999998E-2</v>
      </c>
      <c r="I30" s="51" t="str">
        <f>IF(F30="EUR",Tabelle1327[[#This Row],[Betrag exkl. MwST.]]*Tabelle1327[[#This Row],[MwSt. Satz]],"Rg. nicht in EUR")</f>
        <v>Rg. nicht in EUR</v>
      </c>
      <c r="J30" s="37">
        <f>IF(F30="EUR",IF(AND(B30&gt;='Umrechnungskurse und Konstanten'!$C$5,B30&lt;='Umrechnungskurse und Konstanten'!$D$5),G30*'Umrechnungskurse und Konstanten'!$E$5,0)+IF(AND(B30&gt;='Umrechnungskurse und Konstanten'!$C$6,B30&lt;='Umrechnungskurse und Konstanten'!$D$6),G30*'Umrechnungskurse und Konstanten'!$E$6,0)+IF(AND(B30&gt;='Umrechnungskurse und Konstanten'!$C$7,B30&lt;='Umrechnungskurse und Konstanten'!$D$7),G30*'Umrechnungskurse und Konstanten'!$E$7,0)+IF(AND(B30&gt;='Umrechnungskurse und Konstanten'!$C$8,B30&lt;='Umrechnungskurse und Konstanten'!$D$8),G30*'Umrechnungskurse und Konstanten'!$E$8,0)+IF(AND(B30&gt;='Umrechnungskurse und Konstanten'!$C$9,B30&lt;='Umrechnungskurse und Konstanten'!$D$9),G30*'Umrechnungskurse und Konstanten'!$E$9,0)+IF(AND(B30&gt;='Umrechnungskurse und Konstanten'!$C$10,B30&lt;='Umrechnungskurse und Konstanten'!$D$10),G30*'Umrechnungskurse und Konstanten'!$E$10,0)+IF(AND(B30&gt;='Umrechnungskurse und Konstanten'!$C$11,B30&lt;='Umrechnungskurse und Konstanten'!$D$11),G30*'Umrechnungskurse und Konstanten'!$E$11,0)+IF(AND(B30&gt;='Umrechnungskurse und Konstanten'!$C$12,B30&lt;='Umrechnungskurse und Konstanten'!$D$12),G30*'Umrechnungskurse und Konstanten'!$E$12,0)+IF(AND(B30&gt;='Umrechnungskurse und Konstanten'!$C$13,B30&lt;='Umrechnungskurse und Konstanten'!$D$13),G30*'Umrechnungskurse und Konstanten'!$E$13,0)+IF(AND(B30&gt;='Umrechnungskurse und Konstanten'!$C$14,B30&lt;='Umrechnungskurse und Konstanten'!$D$14),G30*'Umrechnungskurse und Konstanten'!$E$14,0)+IF(AND(B30&gt;='Umrechnungskurse und Konstanten'!$C$15,B30&lt;='Umrechnungskurse und Konstanten'!$D$15),G30*'Umrechnungskurse und Konstanten'!$E$15,0)+IF(AND(B30&gt;='Umrechnungskurse und Konstanten'!$C$16,B30&lt;='Umrechnungskurse und Konstanten'!$D$16),G30*'Umrechnungskurse und Konstanten'!$E$16,0),G30*1)</f>
        <v>0</v>
      </c>
      <c r="K30" s="37">
        <f t="shared" si="0"/>
        <v>0</v>
      </c>
      <c r="L30" s="37">
        <f t="shared" si="1"/>
        <v>0</v>
      </c>
    </row>
    <row r="31" spans="2:12" ht="16.5" customHeight="1" x14ac:dyDescent="0.3">
      <c r="B31" s="42"/>
      <c r="C31" s="34"/>
      <c r="D31" s="34"/>
      <c r="E31" s="38"/>
      <c r="F31" s="35" t="s">
        <v>38</v>
      </c>
      <c r="G31" s="50"/>
      <c r="H31" s="39">
        <v>3.6999999999999998E-2</v>
      </c>
      <c r="I31" s="51" t="str">
        <f>IF(F31="EUR",Tabelle1327[[#This Row],[Betrag exkl. MwST.]]*Tabelle1327[[#This Row],[MwSt. Satz]],"Rg. nicht in EUR")</f>
        <v>Rg. nicht in EUR</v>
      </c>
      <c r="J31" s="37">
        <f>IF(F31="EUR",IF(AND(B31&gt;='Umrechnungskurse und Konstanten'!$C$5,B31&lt;='Umrechnungskurse und Konstanten'!$D$5),G31*'Umrechnungskurse und Konstanten'!$E$5,0)+IF(AND(B31&gt;='Umrechnungskurse und Konstanten'!$C$6,B31&lt;='Umrechnungskurse und Konstanten'!$D$6),G31*'Umrechnungskurse und Konstanten'!$E$6,0)+IF(AND(B31&gt;='Umrechnungskurse und Konstanten'!$C$7,B31&lt;='Umrechnungskurse und Konstanten'!$D$7),G31*'Umrechnungskurse und Konstanten'!$E$7,0)+IF(AND(B31&gt;='Umrechnungskurse und Konstanten'!$C$8,B31&lt;='Umrechnungskurse und Konstanten'!$D$8),G31*'Umrechnungskurse und Konstanten'!$E$8,0)+IF(AND(B31&gt;='Umrechnungskurse und Konstanten'!$C$9,B31&lt;='Umrechnungskurse und Konstanten'!$D$9),G31*'Umrechnungskurse und Konstanten'!$E$9,0)+IF(AND(B31&gt;='Umrechnungskurse und Konstanten'!$C$10,B31&lt;='Umrechnungskurse und Konstanten'!$D$10),G31*'Umrechnungskurse und Konstanten'!$E$10,0)+IF(AND(B31&gt;='Umrechnungskurse und Konstanten'!$C$11,B31&lt;='Umrechnungskurse und Konstanten'!$D$11),G31*'Umrechnungskurse und Konstanten'!$E$11,0)+IF(AND(B31&gt;='Umrechnungskurse und Konstanten'!$C$12,B31&lt;='Umrechnungskurse und Konstanten'!$D$12),G31*'Umrechnungskurse und Konstanten'!$E$12,0)+IF(AND(B31&gt;='Umrechnungskurse und Konstanten'!$C$13,B31&lt;='Umrechnungskurse und Konstanten'!$D$13),G31*'Umrechnungskurse und Konstanten'!$E$13,0)+IF(AND(B31&gt;='Umrechnungskurse und Konstanten'!$C$14,B31&lt;='Umrechnungskurse und Konstanten'!$D$14),G31*'Umrechnungskurse und Konstanten'!$E$14,0)+IF(AND(B31&gt;='Umrechnungskurse und Konstanten'!$C$15,B31&lt;='Umrechnungskurse und Konstanten'!$D$15),G31*'Umrechnungskurse und Konstanten'!$E$15,0)+IF(AND(B31&gt;='Umrechnungskurse und Konstanten'!$C$16,B31&lt;='Umrechnungskurse und Konstanten'!$D$16),G31*'Umrechnungskurse und Konstanten'!$E$16,0),G31*1)</f>
        <v>0</v>
      </c>
      <c r="K31" s="37">
        <f t="shared" si="0"/>
        <v>0</v>
      </c>
      <c r="L31" s="37">
        <f t="shared" si="1"/>
        <v>0</v>
      </c>
    </row>
    <row r="32" spans="2:12" ht="16.5" customHeight="1" x14ac:dyDescent="0.3">
      <c r="B32" s="42"/>
      <c r="C32" s="34"/>
      <c r="D32" s="34"/>
      <c r="E32" s="38"/>
      <c r="F32" s="35" t="s">
        <v>38</v>
      </c>
      <c r="G32" s="50"/>
      <c r="H32" s="39">
        <v>3.6999999999999998E-2</v>
      </c>
      <c r="I32" s="51" t="str">
        <f>IF(F32="EUR",Tabelle1327[[#This Row],[Betrag exkl. MwST.]]*Tabelle1327[[#This Row],[MwSt. Satz]],"Rg. nicht in EUR")</f>
        <v>Rg. nicht in EUR</v>
      </c>
      <c r="J32" s="37">
        <f>IF(F32="EUR",IF(AND(B32&gt;='Umrechnungskurse und Konstanten'!$C$5,B32&lt;='Umrechnungskurse und Konstanten'!$D$5),G32*'Umrechnungskurse und Konstanten'!$E$5,0)+IF(AND(B32&gt;='Umrechnungskurse und Konstanten'!$C$6,B32&lt;='Umrechnungskurse und Konstanten'!$D$6),G32*'Umrechnungskurse und Konstanten'!$E$6,0)+IF(AND(B32&gt;='Umrechnungskurse und Konstanten'!$C$7,B32&lt;='Umrechnungskurse und Konstanten'!$D$7),G32*'Umrechnungskurse und Konstanten'!$E$7,0)+IF(AND(B32&gt;='Umrechnungskurse und Konstanten'!$C$8,B32&lt;='Umrechnungskurse und Konstanten'!$D$8),G32*'Umrechnungskurse und Konstanten'!$E$8,0)+IF(AND(B32&gt;='Umrechnungskurse und Konstanten'!$C$9,B32&lt;='Umrechnungskurse und Konstanten'!$D$9),G32*'Umrechnungskurse und Konstanten'!$E$9,0)+IF(AND(B32&gt;='Umrechnungskurse und Konstanten'!$C$10,B32&lt;='Umrechnungskurse und Konstanten'!$D$10),G32*'Umrechnungskurse und Konstanten'!$E$10,0)+IF(AND(B32&gt;='Umrechnungskurse und Konstanten'!$C$11,B32&lt;='Umrechnungskurse und Konstanten'!$D$11),G32*'Umrechnungskurse und Konstanten'!$E$11,0)+IF(AND(B32&gt;='Umrechnungskurse und Konstanten'!$C$12,B32&lt;='Umrechnungskurse und Konstanten'!$D$12),G32*'Umrechnungskurse und Konstanten'!$E$12,0)+IF(AND(B32&gt;='Umrechnungskurse und Konstanten'!$C$13,B32&lt;='Umrechnungskurse und Konstanten'!$D$13),G32*'Umrechnungskurse und Konstanten'!$E$13,0)+IF(AND(B32&gt;='Umrechnungskurse und Konstanten'!$C$14,B32&lt;='Umrechnungskurse und Konstanten'!$D$14),G32*'Umrechnungskurse und Konstanten'!$E$14,0)+IF(AND(B32&gt;='Umrechnungskurse und Konstanten'!$C$15,B32&lt;='Umrechnungskurse und Konstanten'!$D$15),G32*'Umrechnungskurse und Konstanten'!$E$15,0)+IF(AND(B32&gt;='Umrechnungskurse und Konstanten'!$C$16,B32&lt;='Umrechnungskurse und Konstanten'!$D$16),G32*'Umrechnungskurse und Konstanten'!$E$16,0),G32*1)</f>
        <v>0</v>
      </c>
      <c r="K32" s="37">
        <f t="shared" si="0"/>
        <v>0</v>
      </c>
      <c r="L32" s="37">
        <f t="shared" si="1"/>
        <v>0</v>
      </c>
    </row>
    <row r="33" spans="2:18" ht="16.5" customHeight="1" x14ac:dyDescent="0.3">
      <c r="B33" s="42"/>
      <c r="C33" s="34"/>
      <c r="D33" s="34"/>
      <c r="E33" s="38"/>
      <c r="F33" s="35" t="s">
        <v>38</v>
      </c>
      <c r="G33" s="50"/>
      <c r="H33" s="39">
        <v>3.6999999999999998E-2</v>
      </c>
      <c r="I33" s="51" t="str">
        <f>IF(F33="EUR",Tabelle1327[[#This Row],[Betrag exkl. MwST.]]*Tabelle1327[[#This Row],[MwSt. Satz]],"Rg. nicht in EUR")</f>
        <v>Rg. nicht in EUR</v>
      </c>
      <c r="J33" s="37">
        <f>IF(F33="EUR",IF(AND(B33&gt;='Umrechnungskurse und Konstanten'!$C$5,B33&lt;='Umrechnungskurse und Konstanten'!$D$5),G33*'Umrechnungskurse und Konstanten'!$E$5,0)+IF(AND(B33&gt;='Umrechnungskurse und Konstanten'!$C$6,B33&lt;='Umrechnungskurse und Konstanten'!$D$6),G33*'Umrechnungskurse und Konstanten'!$E$6,0)+IF(AND(B33&gt;='Umrechnungskurse und Konstanten'!$C$7,B33&lt;='Umrechnungskurse und Konstanten'!$D$7),G33*'Umrechnungskurse und Konstanten'!$E$7,0)+IF(AND(B33&gt;='Umrechnungskurse und Konstanten'!$C$8,B33&lt;='Umrechnungskurse und Konstanten'!$D$8),G33*'Umrechnungskurse und Konstanten'!$E$8,0)+IF(AND(B33&gt;='Umrechnungskurse und Konstanten'!$C$9,B33&lt;='Umrechnungskurse und Konstanten'!$D$9),G33*'Umrechnungskurse und Konstanten'!$E$9,0)+IF(AND(B33&gt;='Umrechnungskurse und Konstanten'!$C$10,B33&lt;='Umrechnungskurse und Konstanten'!$D$10),G33*'Umrechnungskurse und Konstanten'!$E$10,0)+IF(AND(B33&gt;='Umrechnungskurse und Konstanten'!$C$11,B33&lt;='Umrechnungskurse und Konstanten'!$D$11),G33*'Umrechnungskurse und Konstanten'!$E$11,0)+IF(AND(B33&gt;='Umrechnungskurse und Konstanten'!$C$12,B33&lt;='Umrechnungskurse und Konstanten'!$D$12),G33*'Umrechnungskurse und Konstanten'!$E$12,0)+IF(AND(B33&gt;='Umrechnungskurse und Konstanten'!$C$13,B33&lt;='Umrechnungskurse und Konstanten'!$D$13),G33*'Umrechnungskurse und Konstanten'!$E$13,0)+IF(AND(B33&gt;='Umrechnungskurse und Konstanten'!$C$14,B33&lt;='Umrechnungskurse und Konstanten'!$D$14),G33*'Umrechnungskurse und Konstanten'!$E$14,0)+IF(AND(B33&gt;='Umrechnungskurse und Konstanten'!$C$15,B33&lt;='Umrechnungskurse und Konstanten'!$D$15),G33*'Umrechnungskurse und Konstanten'!$E$15,0)+IF(AND(B33&gt;='Umrechnungskurse und Konstanten'!$C$16,B33&lt;='Umrechnungskurse und Konstanten'!$D$16),G33*'Umrechnungskurse und Konstanten'!$E$16,0),G33*1)</f>
        <v>0</v>
      </c>
      <c r="K33" s="37">
        <f t="shared" si="0"/>
        <v>0</v>
      </c>
      <c r="L33" s="37">
        <f t="shared" si="1"/>
        <v>0</v>
      </c>
    </row>
    <row r="34" spans="2:18" ht="16.5" customHeight="1" x14ac:dyDescent="0.3">
      <c r="B34" s="42"/>
      <c r="C34" s="34"/>
      <c r="D34" s="34"/>
      <c r="E34" s="38"/>
      <c r="F34" s="35" t="s">
        <v>38</v>
      </c>
      <c r="G34" s="50"/>
      <c r="H34" s="39">
        <v>3.6999999999999998E-2</v>
      </c>
      <c r="I34" s="51" t="str">
        <f>IF(F34="EUR",Tabelle1327[[#This Row],[Betrag exkl. MwST.]]*Tabelle1327[[#This Row],[MwSt. Satz]],"Rg. nicht in EUR")</f>
        <v>Rg. nicht in EUR</v>
      </c>
      <c r="J34" s="37">
        <f>IF(F34="EUR",IF(AND(B34&gt;='Umrechnungskurse und Konstanten'!$C$5,B34&lt;='Umrechnungskurse und Konstanten'!$D$5),G34*'Umrechnungskurse und Konstanten'!$E$5,0)+IF(AND(B34&gt;='Umrechnungskurse und Konstanten'!$C$6,B34&lt;='Umrechnungskurse und Konstanten'!$D$6),G34*'Umrechnungskurse und Konstanten'!$E$6,0)+IF(AND(B34&gt;='Umrechnungskurse und Konstanten'!$C$7,B34&lt;='Umrechnungskurse und Konstanten'!$D$7),G34*'Umrechnungskurse und Konstanten'!$E$7,0)+IF(AND(B34&gt;='Umrechnungskurse und Konstanten'!$C$8,B34&lt;='Umrechnungskurse und Konstanten'!$D$8),G34*'Umrechnungskurse und Konstanten'!$E$8,0)+IF(AND(B34&gt;='Umrechnungskurse und Konstanten'!$C$9,B34&lt;='Umrechnungskurse und Konstanten'!$D$9),G34*'Umrechnungskurse und Konstanten'!$E$9,0)+IF(AND(B34&gt;='Umrechnungskurse und Konstanten'!$C$10,B34&lt;='Umrechnungskurse und Konstanten'!$D$10),G34*'Umrechnungskurse und Konstanten'!$E$10,0)+IF(AND(B34&gt;='Umrechnungskurse und Konstanten'!$C$11,B34&lt;='Umrechnungskurse und Konstanten'!$D$11),G34*'Umrechnungskurse und Konstanten'!$E$11,0)+IF(AND(B34&gt;='Umrechnungskurse und Konstanten'!$C$12,B34&lt;='Umrechnungskurse und Konstanten'!$D$12),G34*'Umrechnungskurse und Konstanten'!$E$12,0)+IF(AND(B34&gt;='Umrechnungskurse und Konstanten'!$C$13,B34&lt;='Umrechnungskurse und Konstanten'!$D$13),G34*'Umrechnungskurse und Konstanten'!$E$13,0)+IF(AND(B34&gt;='Umrechnungskurse und Konstanten'!$C$14,B34&lt;='Umrechnungskurse und Konstanten'!$D$14),G34*'Umrechnungskurse und Konstanten'!$E$14,0)+IF(AND(B34&gt;='Umrechnungskurse und Konstanten'!$C$15,B34&lt;='Umrechnungskurse und Konstanten'!$D$15),G34*'Umrechnungskurse und Konstanten'!$E$15,0)+IF(AND(B34&gt;='Umrechnungskurse und Konstanten'!$C$16,B34&lt;='Umrechnungskurse und Konstanten'!$D$16),G34*'Umrechnungskurse und Konstanten'!$E$16,0),G34*1)</f>
        <v>0</v>
      </c>
      <c r="K34" s="37">
        <f t="shared" si="0"/>
        <v>0</v>
      </c>
      <c r="L34" s="37">
        <f t="shared" si="1"/>
        <v>0</v>
      </c>
    </row>
    <row r="35" spans="2:18" x14ac:dyDescent="0.3">
      <c r="B35" s="42"/>
      <c r="C35" s="34"/>
      <c r="D35" s="34"/>
      <c r="E35" s="38"/>
      <c r="F35" s="35" t="s">
        <v>38</v>
      </c>
      <c r="G35" s="50"/>
      <c r="H35" s="39">
        <v>3.6999999999999998E-2</v>
      </c>
      <c r="I35" s="51" t="str">
        <f>IF(F35="EUR",Tabelle1327[[#This Row],[Betrag exkl. MwST.]]*Tabelle1327[[#This Row],[MwSt. Satz]],"Rg. nicht in EUR")</f>
        <v>Rg. nicht in EUR</v>
      </c>
      <c r="J35" s="37">
        <f>IF(F35="EUR",IF(AND(B35&gt;='Umrechnungskurse und Konstanten'!$C$5,B35&lt;='Umrechnungskurse und Konstanten'!$D$5),G35*'Umrechnungskurse und Konstanten'!$E$5,0)+IF(AND(B35&gt;='Umrechnungskurse und Konstanten'!$C$6,B35&lt;='Umrechnungskurse und Konstanten'!$D$6),G35*'Umrechnungskurse und Konstanten'!$E$6,0)+IF(AND(B35&gt;='Umrechnungskurse und Konstanten'!$C$7,B35&lt;='Umrechnungskurse und Konstanten'!$D$7),G35*'Umrechnungskurse und Konstanten'!$E$7,0)+IF(AND(B35&gt;='Umrechnungskurse und Konstanten'!$C$8,B35&lt;='Umrechnungskurse und Konstanten'!$D$8),G35*'Umrechnungskurse und Konstanten'!$E$8,0)+IF(AND(B35&gt;='Umrechnungskurse und Konstanten'!$C$9,B35&lt;='Umrechnungskurse und Konstanten'!$D$9),G35*'Umrechnungskurse und Konstanten'!$E$9,0)+IF(AND(B35&gt;='Umrechnungskurse und Konstanten'!$C$10,B35&lt;='Umrechnungskurse und Konstanten'!$D$10),G35*'Umrechnungskurse und Konstanten'!$E$10,0)+IF(AND(B35&gt;='Umrechnungskurse und Konstanten'!$C$11,B35&lt;='Umrechnungskurse und Konstanten'!$D$11),G35*'Umrechnungskurse und Konstanten'!$E$11,0)+IF(AND(B35&gt;='Umrechnungskurse und Konstanten'!$C$12,B35&lt;='Umrechnungskurse und Konstanten'!$D$12),G35*'Umrechnungskurse und Konstanten'!$E$12,0)+IF(AND(B35&gt;='Umrechnungskurse und Konstanten'!$C$13,B35&lt;='Umrechnungskurse und Konstanten'!$D$13),G35*'Umrechnungskurse und Konstanten'!$E$13,0)+IF(AND(B35&gt;='Umrechnungskurse und Konstanten'!$C$14,B35&lt;='Umrechnungskurse und Konstanten'!$D$14),G35*'Umrechnungskurse und Konstanten'!$E$14,0)+IF(AND(B35&gt;='Umrechnungskurse und Konstanten'!$C$15,B35&lt;='Umrechnungskurse und Konstanten'!$D$15),G35*'Umrechnungskurse und Konstanten'!$E$15,0)+IF(AND(B35&gt;='Umrechnungskurse und Konstanten'!$C$16,B35&lt;='Umrechnungskurse und Konstanten'!$D$16),G35*'Umrechnungskurse und Konstanten'!$E$16,0),G35*1)</f>
        <v>0</v>
      </c>
      <c r="K35" s="37">
        <f t="shared" si="0"/>
        <v>0</v>
      </c>
      <c r="L35" s="37">
        <f t="shared" si="1"/>
        <v>0</v>
      </c>
    </row>
    <row r="36" spans="2:18" x14ac:dyDescent="0.3">
      <c r="B36" s="42"/>
      <c r="C36" s="34"/>
      <c r="D36" s="34"/>
      <c r="E36" s="38"/>
      <c r="F36" s="35" t="s">
        <v>38</v>
      </c>
      <c r="G36" s="50"/>
      <c r="H36" s="39">
        <v>3.6999999999999998E-2</v>
      </c>
      <c r="I36" s="51" t="str">
        <f>IF(F36="EUR",Tabelle1327[[#This Row],[Betrag exkl. MwST.]]*Tabelle1327[[#This Row],[MwSt. Satz]],"Rg. nicht in EUR")</f>
        <v>Rg. nicht in EUR</v>
      </c>
      <c r="J36" s="37">
        <f>IF(F36="EUR",IF(AND(B36&gt;='Umrechnungskurse und Konstanten'!$C$5,B36&lt;='Umrechnungskurse und Konstanten'!$D$5),G36*'Umrechnungskurse und Konstanten'!$E$5,0)+IF(AND(B36&gt;='Umrechnungskurse und Konstanten'!$C$6,B36&lt;='Umrechnungskurse und Konstanten'!$D$6),G36*'Umrechnungskurse und Konstanten'!$E$6,0)+IF(AND(B36&gt;='Umrechnungskurse und Konstanten'!$C$7,B36&lt;='Umrechnungskurse und Konstanten'!$D$7),G36*'Umrechnungskurse und Konstanten'!$E$7,0)+IF(AND(B36&gt;='Umrechnungskurse und Konstanten'!$C$8,B36&lt;='Umrechnungskurse und Konstanten'!$D$8),G36*'Umrechnungskurse und Konstanten'!$E$8,0)+IF(AND(B36&gt;='Umrechnungskurse und Konstanten'!$C$9,B36&lt;='Umrechnungskurse und Konstanten'!$D$9),G36*'Umrechnungskurse und Konstanten'!$E$9,0)+IF(AND(B36&gt;='Umrechnungskurse und Konstanten'!$C$10,B36&lt;='Umrechnungskurse und Konstanten'!$D$10),G36*'Umrechnungskurse und Konstanten'!$E$10,0)+IF(AND(B36&gt;='Umrechnungskurse und Konstanten'!$C$11,B36&lt;='Umrechnungskurse und Konstanten'!$D$11),G36*'Umrechnungskurse und Konstanten'!$E$11,0)+IF(AND(B36&gt;='Umrechnungskurse und Konstanten'!$C$12,B36&lt;='Umrechnungskurse und Konstanten'!$D$12),G36*'Umrechnungskurse und Konstanten'!$E$12,0)+IF(AND(B36&gt;='Umrechnungskurse und Konstanten'!$C$13,B36&lt;='Umrechnungskurse und Konstanten'!$D$13),G36*'Umrechnungskurse und Konstanten'!$E$13,0)+IF(AND(B36&gt;='Umrechnungskurse und Konstanten'!$C$14,B36&lt;='Umrechnungskurse und Konstanten'!$D$14),G36*'Umrechnungskurse und Konstanten'!$E$14,0)+IF(AND(B36&gt;='Umrechnungskurse und Konstanten'!$C$15,B36&lt;='Umrechnungskurse und Konstanten'!$D$15),G36*'Umrechnungskurse und Konstanten'!$E$15,0)+IF(AND(B36&gt;='Umrechnungskurse und Konstanten'!$C$16,B36&lt;='Umrechnungskurse und Konstanten'!$D$16),G36*'Umrechnungskurse und Konstanten'!$E$16,0),G36*1)</f>
        <v>0</v>
      </c>
      <c r="K36" s="37">
        <f t="shared" si="0"/>
        <v>0</v>
      </c>
      <c r="L36" s="37">
        <f t="shared" si="1"/>
        <v>0</v>
      </c>
      <c r="M36" s="8"/>
      <c r="N36" s="8"/>
      <c r="O36" s="8"/>
      <c r="P36" s="8"/>
      <c r="Q36" s="8"/>
      <c r="R36" s="8"/>
    </row>
    <row r="37" spans="2:18" x14ac:dyDescent="0.3">
      <c r="B37" s="42"/>
      <c r="C37" s="34"/>
      <c r="D37" s="34"/>
      <c r="E37" s="38"/>
      <c r="F37" s="35" t="s">
        <v>38</v>
      </c>
      <c r="G37" s="50"/>
      <c r="H37" s="39">
        <v>3.6999999999999998E-2</v>
      </c>
      <c r="I37" s="51" t="str">
        <f>IF(F37="EUR",Tabelle1327[[#This Row],[Betrag exkl. MwST.]]*Tabelle1327[[#This Row],[MwSt. Satz]],"Rg. nicht in EUR")</f>
        <v>Rg. nicht in EUR</v>
      </c>
      <c r="J37" s="37">
        <f>IF(F37="EUR",IF(AND(B37&gt;='Umrechnungskurse und Konstanten'!$C$5,B37&lt;='Umrechnungskurse und Konstanten'!$D$5),G37*'Umrechnungskurse und Konstanten'!$E$5,0)+IF(AND(B37&gt;='Umrechnungskurse und Konstanten'!$C$6,B37&lt;='Umrechnungskurse und Konstanten'!$D$6),G37*'Umrechnungskurse und Konstanten'!$E$6,0)+IF(AND(B37&gt;='Umrechnungskurse und Konstanten'!$C$7,B37&lt;='Umrechnungskurse und Konstanten'!$D$7),G37*'Umrechnungskurse und Konstanten'!$E$7,0)+IF(AND(B37&gt;='Umrechnungskurse und Konstanten'!$C$8,B37&lt;='Umrechnungskurse und Konstanten'!$D$8),G37*'Umrechnungskurse und Konstanten'!$E$8,0)+IF(AND(B37&gt;='Umrechnungskurse und Konstanten'!$C$9,B37&lt;='Umrechnungskurse und Konstanten'!$D$9),G37*'Umrechnungskurse und Konstanten'!$E$9,0)+IF(AND(B37&gt;='Umrechnungskurse und Konstanten'!$C$10,B37&lt;='Umrechnungskurse und Konstanten'!$D$10),G37*'Umrechnungskurse und Konstanten'!$E$10,0)+IF(AND(B37&gt;='Umrechnungskurse und Konstanten'!$C$11,B37&lt;='Umrechnungskurse und Konstanten'!$D$11),G37*'Umrechnungskurse und Konstanten'!$E$11,0)+IF(AND(B37&gt;='Umrechnungskurse und Konstanten'!$C$12,B37&lt;='Umrechnungskurse und Konstanten'!$D$12),G37*'Umrechnungskurse und Konstanten'!$E$12,0)+IF(AND(B37&gt;='Umrechnungskurse und Konstanten'!$C$13,B37&lt;='Umrechnungskurse und Konstanten'!$D$13),G37*'Umrechnungskurse und Konstanten'!$E$13,0)+IF(AND(B37&gt;='Umrechnungskurse und Konstanten'!$C$14,B37&lt;='Umrechnungskurse und Konstanten'!$D$14),G37*'Umrechnungskurse und Konstanten'!$E$14,0)+IF(AND(B37&gt;='Umrechnungskurse und Konstanten'!$C$15,B37&lt;='Umrechnungskurse und Konstanten'!$D$15),G37*'Umrechnungskurse und Konstanten'!$E$15,0)+IF(AND(B37&gt;='Umrechnungskurse und Konstanten'!$C$16,B37&lt;='Umrechnungskurse und Konstanten'!$D$16),G37*'Umrechnungskurse und Konstanten'!$E$16,0),G37*1)</f>
        <v>0</v>
      </c>
      <c r="K37" s="37">
        <f t="shared" si="0"/>
        <v>0</v>
      </c>
      <c r="L37" s="37">
        <f t="shared" si="1"/>
        <v>0</v>
      </c>
      <c r="M37" s="8"/>
      <c r="N37" s="8"/>
      <c r="O37" s="8"/>
      <c r="P37" s="8"/>
      <c r="Q37" s="8"/>
      <c r="R37" s="8"/>
    </row>
    <row r="38" spans="2:18" x14ac:dyDescent="0.3">
      <c r="B38" s="42"/>
      <c r="C38" s="34"/>
      <c r="D38" s="34"/>
      <c r="E38" s="38"/>
      <c r="F38" s="35" t="s">
        <v>38</v>
      </c>
      <c r="G38" s="50"/>
      <c r="H38" s="39">
        <v>3.6999999999999998E-2</v>
      </c>
      <c r="I38" s="51" t="str">
        <f>IF(F38="EUR",Tabelle1327[[#This Row],[Betrag exkl. MwST.]]*Tabelle1327[[#This Row],[MwSt. Satz]],"Rg. nicht in EUR")</f>
        <v>Rg. nicht in EUR</v>
      </c>
      <c r="J38" s="37">
        <f>IF(F38="EUR",IF(AND(B38&gt;='Umrechnungskurse und Konstanten'!$C$5,B38&lt;='Umrechnungskurse und Konstanten'!$D$5),G38*'Umrechnungskurse und Konstanten'!$E$5,0)+IF(AND(B38&gt;='Umrechnungskurse und Konstanten'!$C$6,B38&lt;='Umrechnungskurse und Konstanten'!$D$6),G38*'Umrechnungskurse und Konstanten'!$E$6,0)+IF(AND(B38&gt;='Umrechnungskurse und Konstanten'!$C$7,B38&lt;='Umrechnungskurse und Konstanten'!$D$7),G38*'Umrechnungskurse und Konstanten'!$E$7,0)+IF(AND(B38&gt;='Umrechnungskurse und Konstanten'!$C$8,B38&lt;='Umrechnungskurse und Konstanten'!$D$8),G38*'Umrechnungskurse und Konstanten'!$E$8,0)+IF(AND(B38&gt;='Umrechnungskurse und Konstanten'!$C$9,B38&lt;='Umrechnungskurse und Konstanten'!$D$9),G38*'Umrechnungskurse und Konstanten'!$E$9,0)+IF(AND(B38&gt;='Umrechnungskurse und Konstanten'!$C$10,B38&lt;='Umrechnungskurse und Konstanten'!$D$10),G38*'Umrechnungskurse und Konstanten'!$E$10,0)+IF(AND(B38&gt;='Umrechnungskurse und Konstanten'!$C$11,B38&lt;='Umrechnungskurse und Konstanten'!$D$11),G38*'Umrechnungskurse und Konstanten'!$E$11,0)+IF(AND(B38&gt;='Umrechnungskurse und Konstanten'!$C$12,B38&lt;='Umrechnungskurse und Konstanten'!$D$12),G38*'Umrechnungskurse und Konstanten'!$E$12,0)+IF(AND(B38&gt;='Umrechnungskurse und Konstanten'!$C$13,B38&lt;='Umrechnungskurse und Konstanten'!$D$13),G38*'Umrechnungskurse und Konstanten'!$E$13,0)+IF(AND(B38&gt;='Umrechnungskurse und Konstanten'!$C$14,B38&lt;='Umrechnungskurse und Konstanten'!$D$14),G38*'Umrechnungskurse und Konstanten'!$E$14,0)+IF(AND(B38&gt;='Umrechnungskurse und Konstanten'!$C$15,B38&lt;='Umrechnungskurse und Konstanten'!$D$15),G38*'Umrechnungskurse und Konstanten'!$E$15,0)+IF(AND(B38&gt;='Umrechnungskurse und Konstanten'!$C$16,B38&lt;='Umrechnungskurse und Konstanten'!$D$16),G38*'Umrechnungskurse und Konstanten'!$E$16,0),G38*1)</f>
        <v>0</v>
      </c>
      <c r="K38" s="37">
        <f t="shared" si="0"/>
        <v>0</v>
      </c>
      <c r="L38" s="37">
        <f t="shared" si="1"/>
        <v>0</v>
      </c>
      <c r="M38" s="8"/>
      <c r="N38" s="8"/>
      <c r="O38" s="8"/>
      <c r="P38" s="8"/>
      <c r="Q38" s="8"/>
      <c r="R38" s="8"/>
    </row>
    <row r="39" spans="2:18" x14ac:dyDescent="0.3">
      <c r="B39" s="42"/>
      <c r="C39" s="34"/>
      <c r="D39" s="34"/>
      <c r="E39" s="38"/>
      <c r="F39" s="35" t="s">
        <v>38</v>
      </c>
      <c r="G39" s="50"/>
      <c r="H39" s="39">
        <v>3.6999999999999998E-2</v>
      </c>
      <c r="I39" s="51" t="str">
        <f>IF(F39="EUR",Tabelle1327[[#This Row],[Betrag exkl. MwST.]]*Tabelle1327[[#This Row],[MwSt. Satz]],"Rg. nicht in EUR")</f>
        <v>Rg. nicht in EUR</v>
      </c>
      <c r="J39" s="37">
        <f>IF(F39="EUR",IF(AND(B39&gt;='Umrechnungskurse und Konstanten'!$C$5,B39&lt;='Umrechnungskurse und Konstanten'!$D$5),G39*'Umrechnungskurse und Konstanten'!$E$5,0)+IF(AND(B39&gt;='Umrechnungskurse und Konstanten'!$C$6,B39&lt;='Umrechnungskurse und Konstanten'!$D$6),G39*'Umrechnungskurse und Konstanten'!$E$6,0)+IF(AND(B39&gt;='Umrechnungskurse und Konstanten'!$C$7,B39&lt;='Umrechnungskurse und Konstanten'!$D$7),G39*'Umrechnungskurse und Konstanten'!$E$7,0)+IF(AND(B39&gt;='Umrechnungskurse und Konstanten'!$C$8,B39&lt;='Umrechnungskurse und Konstanten'!$D$8),G39*'Umrechnungskurse und Konstanten'!$E$8,0)+IF(AND(B39&gt;='Umrechnungskurse und Konstanten'!$C$9,B39&lt;='Umrechnungskurse und Konstanten'!$D$9),G39*'Umrechnungskurse und Konstanten'!$E$9,0)+IF(AND(B39&gt;='Umrechnungskurse und Konstanten'!$C$10,B39&lt;='Umrechnungskurse und Konstanten'!$D$10),G39*'Umrechnungskurse und Konstanten'!$E$10,0)+IF(AND(B39&gt;='Umrechnungskurse und Konstanten'!$C$11,B39&lt;='Umrechnungskurse und Konstanten'!$D$11),G39*'Umrechnungskurse und Konstanten'!$E$11,0)+IF(AND(B39&gt;='Umrechnungskurse und Konstanten'!$C$12,B39&lt;='Umrechnungskurse und Konstanten'!$D$12),G39*'Umrechnungskurse und Konstanten'!$E$12,0)+IF(AND(B39&gt;='Umrechnungskurse und Konstanten'!$C$13,B39&lt;='Umrechnungskurse und Konstanten'!$D$13),G39*'Umrechnungskurse und Konstanten'!$E$13,0)+IF(AND(B39&gt;='Umrechnungskurse und Konstanten'!$C$14,B39&lt;='Umrechnungskurse und Konstanten'!$D$14),G39*'Umrechnungskurse und Konstanten'!$E$14,0)+IF(AND(B39&gt;='Umrechnungskurse und Konstanten'!$C$15,B39&lt;='Umrechnungskurse und Konstanten'!$D$15),G39*'Umrechnungskurse und Konstanten'!$E$15,0)+IF(AND(B39&gt;='Umrechnungskurse und Konstanten'!$C$16,B39&lt;='Umrechnungskurse und Konstanten'!$D$16),G39*'Umrechnungskurse und Konstanten'!$E$16,0),G39*1)</f>
        <v>0</v>
      </c>
      <c r="K39" s="37">
        <f t="shared" si="0"/>
        <v>0</v>
      </c>
      <c r="L39" s="37">
        <f t="shared" si="1"/>
        <v>0</v>
      </c>
      <c r="M39" s="8"/>
      <c r="N39" s="8"/>
      <c r="O39" s="8"/>
      <c r="P39" s="8"/>
      <c r="Q39" s="8"/>
      <c r="R39" s="8"/>
    </row>
    <row r="40" spans="2:18" x14ac:dyDescent="0.3">
      <c r="B40" s="42"/>
      <c r="C40" s="34"/>
      <c r="D40" s="34"/>
      <c r="E40" s="38"/>
      <c r="F40" s="35" t="s">
        <v>38</v>
      </c>
      <c r="G40" s="50"/>
      <c r="H40" s="39">
        <v>3.6999999999999998E-2</v>
      </c>
      <c r="I40" s="51" t="str">
        <f>IF(F40="EUR",Tabelle1327[[#This Row],[Betrag exkl. MwST.]]*Tabelle1327[[#This Row],[MwSt. Satz]],"Rg. nicht in EUR")</f>
        <v>Rg. nicht in EUR</v>
      </c>
      <c r="J40" s="37">
        <f>IF(F40="EUR",IF(AND(B40&gt;='Umrechnungskurse und Konstanten'!$C$5,B40&lt;='Umrechnungskurse und Konstanten'!$D$5),G40*'Umrechnungskurse und Konstanten'!$E$5,0)+IF(AND(B40&gt;='Umrechnungskurse und Konstanten'!$C$6,B40&lt;='Umrechnungskurse und Konstanten'!$D$6),G40*'Umrechnungskurse und Konstanten'!$E$6,0)+IF(AND(B40&gt;='Umrechnungskurse und Konstanten'!$C$7,B40&lt;='Umrechnungskurse und Konstanten'!$D$7),G40*'Umrechnungskurse und Konstanten'!$E$7,0)+IF(AND(B40&gt;='Umrechnungskurse und Konstanten'!$C$8,B40&lt;='Umrechnungskurse und Konstanten'!$D$8),G40*'Umrechnungskurse und Konstanten'!$E$8,0)+IF(AND(B40&gt;='Umrechnungskurse und Konstanten'!$C$9,B40&lt;='Umrechnungskurse und Konstanten'!$D$9),G40*'Umrechnungskurse und Konstanten'!$E$9,0)+IF(AND(B40&gt;='Umrechnungskurse und Konstanten'!$C$10,B40&lt;='Umrechnungskurse und Konstanten'!$D$10),G40*'Umrechnungskurse und Konstanten'!$E$10,0)+IF(AND(B40&gt;='Umrechnungskurse und Konstanten'!$C$11,B40&lt;='Umrechnungskurse und Konstanten'!$D$11),G40*'Umrechnungskurse und Konstanten'!$E$11,0)+IF(AND(B40&gt;='Umrechnungskurse und Konstanten'!$C$12,B40&lt;='Umrechnungskurse und Konstanten'!$D$12),G40*'Umrechnungskurse und Konstanten'!$E$12,0)+IF(AND(B40&gt;='Umrechnungskurse und Konstanten'!$C$13,B40&lt;='Umrechnungskurse und Konstanten'!$D$13),G40*'Umrechnungskurse und Konstanten'!$E$13,0)+IF(AND(B40&gt;='Umrechnungskurse und Konstanten'!$C$14,B40&lt;='Umrechnungskurse und Konstanten'!$D$14),G40*'Umrechnungskurse und Konstanten'!$E$14,0)+IF(AND(B40&gt;='Umrechnungskurse und Konstanten'!$C$15,B40&lt;='Umrechnungskurse und Konstanten'!$D$15),G40*'Umrechnungskurse und Konstanten'!$E$15,0)+IF(AND(B40&gt;='Umrechnungskurse und Konstanten'!$C$16,B40&lt;='Umrechnungskurse und Konstanten'!$D$16),G40*'Umrechnungskurse und Konstanten'!$E$16,0),G40*1)</f>
        <v>0</v>
      </c>
      <c r="K40" s="37">
        <f t="shared" si="0"/>
        <v>0</v>
      </c>
      <c r="L40" s="37">
        <f t="shared" si="1"/>
        <v>0</v>
      </c>
      <c r="M40" s="8"/>
      <c r="N40" s="8"/>
      <c r="O40" s="8"/>
      <c r="P40" s="8"/>
      <c r="Q40" s="8"/>
      <c r="R40" s="8"/>
    </row>
    <row r="41" spans="2:18" x14ac:dyDescent="0.3">
      <c r="B41" s="42"/>
      <c r="C41" s="34"/>
      <c r="D41" s="34"/>
      <c r="E41" s="38"/>
      <c r="F41" s="35" t="s">
        <v>38</v>
      </c>
      <c r="G41" s="50"/>
      <c r="H41" s="39">
        <v>3.6999999999999998E-2</v>
      </c>
      <c r="I41" s="51" t="str">
        <f>IF(F41="EUR",Tabelle1327[[#This Row],[Betrag exkl. MwST.]]*Tabelle1327[[#This Row],[MwSt. Satz]],"Rg. nicht in EUR")</f>
        <v>Rg. nicht in EUR</v>
      </c>
      <c r="J41" s="37">
        <f>IF(F41="EUR",IF(AND(B41&gt;='Umrechnungskurse und Konstanten'!$C$5,B41&lt;='Umrechnungskurse und Konstanten'!$D$5),G41*'Umrechnungskurse und Konstanten'!$E$5,0)+IF(AND(B41&gt;='Umrechnungskurse und Konstanten'!$C$6,B41&lt;='Umrechnungskurse und Konstanten'!$D$6),G41*'Umrechnungskurse und Konstanten'!$E$6,0)+IF(AND(B41&gt;='Umrechnungskurse und Konstanten'!$C$7,B41&lt;='Umrechnungskurse und Konstanten'!$D$7),G41*'Umrechnungskurse und Konstanten'!$E$7,0)+IF(AND(B41&gt;='Umrechnungskurse und Konstanten'!$C$8,B41&lt;='Umrechnungskurse und Konstanten'!$D$8),G41*'Umrechnungskurse und Konstanten'!$E$8,0)+IF(AND(B41&gt;='Umrechnungskurse und Konstanten'!$C$9,B41&lt;='Umrechnungskurse und Konstanten'!$D$9),G41*'Umrechnungskurse und Konstanten'!$E$9,0)+IF(AND(B41&gt;='Umrechnungskurse und Konstanten'!$C$10,B41&lt;='Umrechnungskurse und Konstanten'!$D$10),G41*'Umrechnungskurse und Konstanten'!$E$10,0)+IF(AND(B41&gt;='Umrechnungskurse und Konstanten'!$C$11,B41&lt;='Umrechnungskurse und Konstanten'!$D$11),G41*'Umrechnungskurse und Konstanten'!$E$11,0)+IF(AND(B41&gt;='Umrechnungskurse und Konstanten'!$C$12,B41&lt;='Umrechnungskurse und Konstanten'!$D$12),G41*'Umrechnungskurse und Konstanten'!$E$12,0)+IF(AND(B41&gt;='Umrechnungskurse und Konstanten'!$C$13,B41&lt;='Umrechnungskurse und Konstanten'!$D$13),G41*'Umrechnungskurse und Konstanten'!$E$13,0)+IF(AND(B41&gt;='Umrechnungskurse und Konstanten'!$C$14,B41&lt;='Umrechnungskurse und Konstanten'!$D$14),G41*'Umrechnungskurse und Konstanten'!$E$14,0)+IF(AND(B41&gt;='Umrechnungskurse und Konstanten'!$C$15,B41&lt;='Umrechnungskurse und Konstanten'!$D$15),G41*'Umrechnungskurse und Konstanten'!$E$15,0)+IF(AND(B41&gt;='Umrechnungskurse und Konstanten'!$C$16,B41&lt;='Umrechnungskurse und Konstanten'!$D$16),G41*'Umrechnungskurse und Konstanten'!$E$16,0),G41*1)</f>
        <v>0</v>
      </c>
      <c r="K41" s="37">
        <f t="shared" si="0"/>
        <v>0</v>
      </c>
      <c r="L41" s="37">
        <f t="shared" si="1"/>
        <v>0</v>
      </c>
      <c r="M41" s="8"/>
      <c r="N41" s="8"/>
      <c r="O41" s="8"/>
      <c r="P41" s="8"/>
      <c r="Q41" s="8"/>
      <c r="R41" s="8"/>
    </row>
    <row r="42" spans="2:18" x14ac:dyDescent="0.3">
      <c r="B42" s="42"/>
      <c r="C42" s="34"/>
      <c r="D42" s="34"/>
      <c r="E42" s="38"/>
      <c r="F42" s="35" t="s">
        <v>38</v>
      </c>
      <c r="G42" s="50"/>
      <c r="H42" s="39">
        <v>3.6999999999999998E-2</v>
      </c>
      <c r="I42" s="51" t="str">
        <f>IF(F42="EUR",Tabelle1327[[#This Row],[Betrag exkl. MwST.]]*Tabelle1327[[#This Row],[MwSt. Satz]],"Rg. nicht in EUR")</f>
        <v>Rg. nicht in EUR</v>
      </c>
      <c r="J42" s="37">
        <f>IF(F42="EUR",IF(AND(B42&gt;='Umrechnungskurse und Konstanten'!$C$5,B42&lt;='Umrechnungskurse und Konstanten'!$D$5),G42*'Umrechnungskurse und Konstanten'!$E$5,0)+IF(AND(B42&gt;='Umrechnungskurse und Konstanten'!$C$6,B42&lt;='Umrechnungskurse und Konstanten'!$D$6),G42*'Umrechnungskurse und Konstanten'!$E$6,0)+IF(AND(B42&gt;='Umrechnungskurse und Konstanten'!$C$7,B42&lt;='Umrechnungskurse und Konstanten'!$D$7),G42*'Umrechnungskurse und Konstanten'!$E$7,0)+IF(AND(B42&gt;='Umrechnungskurse und Konstanten'!$C$8,B42&lt;='Umrechnungskurse und Konstanten'!$D$8),G42*'Umrechnungskurse und Konstanten'!$E$8,0)+IF(AND(B42&gt;='Umrechnungskurse und Konstanten'!$C$9,B42&lt;='Umrechnungskurse und Konstanten'!$D$9),G42*'Umrechnungskurse und Konstanten'!$E$9,0)+IF(AND(B42&gt;='Umrechnungskurse und Konstanten'!$C$10,B42&lt;='Umrechnungskurse und Konstanten'!$D$10),G42*'Umrechnungskurse und Konstanten'!$E$10,0)+IF(AND(B42&gt;='Umrechnungskurse und Konstanten'!$C$11,B42&lt;='Umrechnungskurse und Konstanten'!$D$11),G42*'Umrechnungskurse und Konstanten'!$E$11,0)+IF(AND(B42&gt;='Umrechnungskurse und Konstanten'!$C$12,B42&lt;='Umrechnungskurse und Konstanten'!$D$12),G42*'Umrechnungskurse und Konstanten'!$E$12,0)+IF(AND(B42&gt;='Umrechnungskurse und Konstanten'!$C$13,B42&lt;='Umrechnungskurse und Konstanten'!$D$13),G42*'Umrechnungskurse und Konstanten'!$E$13,0)+IF(AND(B42&gt;='Umrechnungskurse und Konstanten'!$C$14,B42&lt;='Umrechnungskurse und Konstanten'!$D$14),G42*'Umrechnungskurse und Konstanten'!$E$14,0)+IF(AND(B42&gt;='Umrechnungskurse und Konstanten'!$C$15,B42&lt;='Umrechnungskurse und Konstanten'!$D$15),G42*'Umrechnungskurse und Konstanten'!$E$15,0)+IF(AND(B42&gt;='Umrechnungskurse und Konstanten'!$C$16,B42&lt;='Umrechnungskurse und Konstanten'!$D$16),G42*'Umrechnungskurse und Konstanten'!$E$16,0),G42*1)</f>
        <v>0</v>
      </c>
      <c r="K42" s="37">
        <f t="shared" si="0"/>
        <v>0</v>
      </c>
      <c r="L42" s="37">
        <f t="shared" si="1"/>
        <v>0</v>
      </c>
      <c r="M42" s="8"/>
      <c r="N42" s="8"/>
      <c r="O42" s="8"/>
      <c r="P42" s="8"/>
      <c r="Q42" s="8"/>
      <c r="R42" s="8"/>
    </row>
    <row r="43" spans="2:18" x14ac:dyDescent="0.3">
      <c r="B43" s="42"/>
      <c r="C43" s="34"/>
      <c r="D43" s="34"/>
      <c r="E43" s="38"/>
      <c r="F43" s="35" t="s">
        <v>38</v>
      </c>
      <c r="G43" s="50"/>
      <c r="H43" s="39">
        <v>3.6999999999999998E-2</v>
      </c>
      <c r="I43" s="51" t="str">
        <f>IF(F43="EUR",Tabelle1327[[#This Row],[Betrag exkl. MwST.]]*Tabelle1327[[#This Row],[MwSt. Satz]],"Rg. nicht in EUR")</f>
        <v>Rg. nicht in EUR</v>
      </c>
      <c r="J43" s="37">
        <f>IF(F43="EUR",IF(AND(B43&gt;='Umrechnungskurse und Konstanten'!$C$5,B43&lt;='Umrechnungskurse und Konstanten'!$D$5),G43*'Umrechnungskurse und Konstanten'!$E$5,0)+IF(AND(B43&gt;='Umrechnungskurse und Konstanten'!$C$6,B43&lt;='Umrechnungskurse und Konstanten'!$D$6),G43*'Umrechnungskurse und Konstanten'!$E$6,0)+IF(AND(B43&gt;='Umrechnungskurse und Konstanten'!$C$7,B43&lt;='Umrechnungskurse und Konstanten'!$D$7),G43*'Umrechnungskurse und Konstanten'!$E$7,0)+IF(AND(B43&gt;='Umrechnungskurse und Konstanten'!$C$8,B43&lt;='Umrechnungskurse und Konstanten'!$D$8),G43*'Umrechnungskurse und Konstanten'!$E$8,0)+IF(AND(B43&gt;='Umrechnungskurse und Konstanten'!$C$9,B43&lt;='Umrechnungskurse und Konstanten'!$D$9),G43*'Umrechnungskurse und Konstanten'!$E$9,0)+IF(AND(B43&gt;='Umrechnungskurse und Konstanten'!$C$10,B43&lt;='Umrechnungskurse und Konstanten'!$D$10),G43*'Umrechnungskurse und Konstanten'!$E$10,0)+IF(AND(B43&gt;='Umrechnungskurse und Konstanten'!$C$11,B43&lt;='Umrechnungskurse und Konstanten'!$D$11),G43*'Umrechnungskurse und Konstanten'!$E$11,0)+IF(AND(B43&gt;='Umrechnungskurse und Konstanten'!$C$12,B43&lt;='Umrechnungskurse und Konstanten'!$D$12),G43*'Umrechnungskurse und Konstanten'!$E$12,0)+IF(AND(B43&gt;='Umrechnungskurse und Konstanten'!$C$13,B43&lt;='Umrechnungskurse und Konstanten'!$D$13),G43*'Umrechnungskurse und Konstanten'!$E$13,0)+IF(AND(B43&gt;='Umrechnungskurse und Konstanten'!$C$14,B43&lt;='Umrechnungskurse und Konstanten'!$D$14),G43*'Umrechnungskurse und Konstanten'!$E$14,0)+IF(AND(B43&gt;='Umrechnungskurse und Konstanten'!$C$15,B43&lt;='Umrechnungskurse und Konstanten'!$D$15),G43*'Umrechnungskurse und Konstanten'!$E$15,0)+IF(AND(B43&gt;='Umrechnungskurse und Konstanten'!$C$16,B43&lt;='Umrechnungskurse und Konstanten'!$D$16),G43*'Umrechnungskurse und Konstanten'!$E$16,0),G43*1)</f>
        <v>0</v>
      </c>
      <c r="K43" s="37">
        <f t="shared" si="0"/>
        <v>0</v>
      </c>
      <c r="L43" s="37">
        <f t="shared" si="1"/>
        <v>0</v>
      </c>
      <c r="M43" s="8"/>
      <c r="N43" s="8"/>
      <c r="O43" s="8"/>
      <c r="P43" s="8"/>
      <c r="Q43" s="8"/>
      <c r="R43" s="8"/>
    </row>
    <row r="44" spans="2:18" x14ac:dyDescent="0.3">
      <c r="B44" s="42"/>
      <c r="C44" s="34"/>
      <c r="D44" s="34"/>
      <c r="E44" s="38"/>
      <c r="F44" s="35" t="s">
        <v>38</v>
      </c>
      <c r="G44" s="50"/>
      <c r="H44" s="39">
        <v>3.6999999999999998E-2</v>
      </c>
      <c r="I44" s="51" t="str">
        <f>IF(F44="EUR",Tabelle1327[[#This Row],[Betrag exkl. MwST.]]*Tabelle1327[[#This Row],[MwSt. Satz]],"Rg. nicht in EUR")</f>
        <v>Rg. nicht in EUR</v>
      </c>
      <c r="J44" s="37">
        <f>IF(F44="EUR",IF(AND(B44&gt;='Umrechnungskurse und Konstanten'!$C$5,B44&lt;='Umrechnungskurse und Konstanten'!$D$5),G44*'Umrechnungskurse und Konstanten'!$E$5,0)+IF(AND(B44&gt;='Umrechnungskurse und Konstanten'!$C$6,B44&lt;='Umrechnungskurse und Konstanten'!$D$6),G44*'Umrechnungskurse und Konstanten'!$E$6,0)+IF(AND(B44&gt;='Umrechnungskurse und Konstanten'!$C$7,B44&lt;='Umrechnungskurse und Konstanten'!$D$7),G44*'Umrechnungskurse und Konstanten'!$E$7,0)+IF(AND(B44&gt;='Umrechnungskurse und Konstanten'!$C$8,B44&lt;='Umrechnungskurse und Konstanten'!$D$8),G44*'Umrechnungskurse und Konstanten'!$E$8,0)+IF(AND(B44&gt;='Umrechnungskurse und Konstanten'!$C$9,B44&lt;='Umrechnungskurse und Konstanten'!$D$9),G44*'Umrechnungskurse und Konstanten'!$E$9,0)+IF(AND(B44&gt;='Umrechnungskurse und Konstanten'!$C$10,B44&lt;='Umrechnungskurse und Konstanten'!$D$10),G44*'Umrechnungskurse und Konstanten'!$E$10,0)+IF(AND(B44&gt;='Umrechnungskurse und Konstanten'!$C$11,B44&lt;='Umrechnungskurse und Konstanten'!$D$11),G44*'Umrechnungskurse und Konstanten'!$E$11,0)+IF(AND(B44&gt;='Umrechnungskurse und Konstanten'!$C$12,B44&lt;='Umrechnungskurse und Konstanten'!$D$12),G44*'Umrechnungskurse und Konstanten'!$E$12,0)+IF(AND(B44&gt;='Umrechnungskurse und Konstanten'!$C$13,B44&lt;='Umrechnungskurse und Konstanten'!$D$13),G44*'Umrechnungskurse und Konstanten'!$E$13,0)+IF(AND(B44&gt;='Umrechnungskurse und Konstanten'!$C$14,B44&lt;='Umrechnungskurse und Konstanten'!$D$14),G44*'Umrechnungskurse und Konstanten'!$E$14,0)+IF(AND(B44&gt;='Umrechnungskurse und Konstanten'!$C$15,B44&lt;='Umrechnungskurse und Konstanten'!$D$15),G44*'Umrechnungskurse und Konstanten'!$E$15,0)+IF(AND(B44&gt;='Umrechnungskurse und Konstanten'!$C$16,B44&lt;='Umrechnungskurse und Konstanten'!$D$16),G44*'Umrechnungskurse und Konstanten'!$E$16,0),G44*1)</f>
        <v>0</v>
      </c>
      <c r="K44" s="37">
        <f t="shared" si="0"/>
        <v>0</v>
      </c>
      <c r="L44" s="37">
        <f t="shared" si="1"/>
        <v>0</v>
      </c>
      <c r="M44" s="8"/>
      <c r="N44" s="8"/>
      <c r="O44" s="8"/>
      <c r="P44" s="8"/>
      <c r="Q44" s="8"/>
      <c r="R44" s="8"/>
    </row>
    <row r="45" spans="2:18" x14ac:dyDescent="0.3">
      <c r="B45" s="42"/>
      <c r="C45" s="34"/>
      <c r="D45" s="34"/>
      <c r="E45" s="38"/>
      <c r="F45" s="35" t="s">
        <v>38</v>
      </c>
      <c r="G45" s="50"/>
      <c r="H45" s="39">
        <v>3.6999999999999998E-2</v>
      </c>
      <c r="I45" s="51" t="str">
        <f>IF(F45="EUR",Tabelle1327[[#This Row],[Betrag exkl. MwST.]]*Tabelle1327[[#This Row],[MwSt. Satz]],"Rg. nicht in EUR")</f>
        <v>Rg. nicht in EUR</v>
      </c>
      <c r="J45" s="37">
        <f>IF(F45="EUR",IF(AND(B45&gt;='Umrechnungskurse und Konstanten'!$C$5,B45&lt;='Umrechnungskurse und Konstanten'!$D$5),G45*'Umrechnungskurse und Konstanten'!$E$5,0)+IF(AND(B45&gt;='Umrechnungskurse und Konstanten'!$C$6,B45&lt;='Umrechnungskurse und Konstanten'!$D$6),G45*'Umrechnungskurse und Konstanten'!$E$6,0)+IF(AND(B45&gt;='Umrechnungskurse und Konstanten'!$C$7,B45&lt;='Umrechnungskurse und Konstanten'!$D$7),G45*'Umrechnungskurse und Konstanten'!$E$7,0)+IF(AND(B45&gt;='Umrechnungskurse und Konstanten'!$C$8,B45&lt;='Umrechnungskurse und Konstanten'!$D$8),G45*'Umrechnungskurse und Konstanten'!$E$8,0)+IF(AND(B45&gt;='Umrechnungskurse und Konstanten'!$C$9,B45&lt;='Umrechnungskurse und Konstanten'!$D$9),G45*'Umrechnungskurse und Konstanten'!$E$9,0)+IF(AND(B45&gt;='Umrechnungskurse und Konstanten'!$C$10,B45&lt;='Umrechnungskurse und Konstanten'!$D$10),G45*'Umrechnungskurse und Konstanten'!$E$10,0)+IF(AND(B45&gt;='Umrechnungskurse und Konstanten'!$C$11,B45&lt;='Umrechnungskurse und Konstanten'!$D$11),G45*'Umrechnungskurse und Konstanten'!$E$11,0)+IF(AND(B45&gt;='Umrechnungskurse und Konstanten'!$C$12,B45&lt;='Umrechnungskurse und Konstanten'!$D$12),G45*'Umrechnungskurse und Konstanten'!$E$12,0)+IF(AND(B45&gt;='Umrechnungskurse und Konstanten'!$C$13,B45&lt;='Umrechnungskurse und Konstanten'!$D$13),G45*'Umrechnungskurse und Konstanten'!$E$13,0)+IF(AND(B45&gt;='Umrechnungskurse und Konstanten'!$C$14,B45&lt;='Umrechnungskurse und Konstanten'!$D$14),G45*'Umrechnungskurse und Konstanten'!$E$14,0)+IF(AND(B45&gt;='Umrechnungskurse und Konstanten'!$C$15,B45&lt;='Umrechnungskurse und Konstanten'!$D$15),G45*'Umrechnungskurse und Konstanten'!$E$15,0)+IF(AND(B45&gt;='Umrechnungskurse und Konstanten'!$C$16,B45&lt;='Umrechnungskurse und Konstanten'!$D$16),G45*'Umrechnungskurse und Konstanten'!$E$16,0),G45*1)</f>
        <v>0</v>
      </c>
      <c r="K45" s="37">
        <f t="shared" si="0"/>
        <v>0</v>
      </c>
      <c r="L45" s="37">
        <f t="shared" si="1"/>
        <v>0</v>
      </c>
      <c r="M45" s="8"/>
      <c r="N45" s="8"/>
      <c r="O45" s="8"/>
      <c r="P45" s="8"/>
      <c r="Q45" s="8"/>
      <c r="R45" s="8"/>
    </row>
    <row r="46" spans="2:18" x14ac:dyDescent="0.3">
      <c r="B46" s="42"/>
      <c r="C46" s="34"/>
      <c r="D46" s="34"/>
      <c r="E46" s="38"/>
      <c r="F46" s="35" t="s">
        <v>38</v>
      </c>
      <c r="G46" s="50"/>
      <c r="H46" s="39">
        <v>3.6999999999999998E-2</v>
      </c>
      <c r="I46" s="51" t="str">
        <f>IF(F46="EUR",Tabelle1327[[#This Row],[Betrag exkl. MwST.]]*Tabelle1327[[#This Row],[MwSt. Satz]],"Rg. nicht in EUR")</f>
        <v>Rg. nicht in EUR</v>
      </c>
      <c r="J46" s="37">
        <f>IF(F46="EUR",IF(AND(B46&gt;='Umrechnungskurse und Konstanten'!$C$5,B46&lt;='Umrechnungskurse und Konstanten'!$D$5),G46*'Umrechnungskurse und Konstanten'!$E$5,0)+IF(AND(B46&gt;='Umrechnungskurse und Konstanten'!$C$6,B46&lt;='Umrechnungskurse und Konstanten'!$D$6),G46*'Umrechnungskurse und Konstanten'!$E$6,0)+IF(AND(B46&gt;='Umrechnungskurse und Konstanten'!$C$7,B46&lt;='Umrechnungskurse und Konstanten'!$D$7),G46*'Umrechnungskurse und Konstanten'!$E$7,0)+IF(AND(B46&gt;='Umrechnungskurse und Konstanten'!$C$8,B46&lt;='Umrechnungskurse und Konstanten'!$D$8),G46*'Umrechnungskurse und Konstanten'!$E$8,0)+IF(AND(B46&gt;='Umrechnungskurse und Konstanten'!$C$9,B46&lt;='Umrechnungskurse und Konstanten'!$D$9),G46*'Umrechnungskurse und Konstanten'!$E$9,0)+IF(AND(B46&gt;='Umrechnungskurse und Konstanten'!$C$10,B46&lt;='Umrechnungskurse und Konstanten'!$D$10),G46*'Umrechnungskurse und Konstanten'!$E$10,0)+IF(AND(B46&gt;='Umrechnungskurse und Konstanten'!$C$11,B46&lt;='Umrechnungskurse und Konstanten'!$D$11),G46*'Umrechnungskurse und Konstanten'!$E$11,0)+IF(AND(B46&gt;='Umrechnungskurse und Konstanten'!$C$12,B46&lt;='Umrechnungskurse und Konstanten'!$D$12),G46*'Umrechnungskurse und Konstanten'!$E$12,0)+IF(AND(B46&gt;='Umrechnungskurse und Konstanten'!$C$13,B46&lt;='Umrechnungskurse und Konstanten'!$D$13),G46*'Umrechnungskurse und Konstanten'!$E$13,0)+IF(AND(B46&gt;='Umrechnungskurse und Konstanten'!$C$14,B46&lt;='Umrechnungskurse und Konstanten'!$D$14),G46*'Umrechnungskurse und Konstanten'!$E$14,0)+IF(AND(B46&gt;='Umrechnungskurse und Konstanten'!$C$15,B46&lt;='Umrechnungskurse und Konstanten'!$D$15),G46*'Umrechnungskurse und Konstanten'!$E$15,0)+IF(AND(B46&gt;='Umrechnungskurse und Konstanten'!$C$16,B46&lt;='Umrechnungskurse und Konstanten'!$D$16),G46*'Umrechnungskurse und Konstanten'!$E$16,0),G46*1)</f>
        <v>0</v>
      </c>
      <c r="K46" s="37">
        <f t="shared" si="0"/>
        <v>0</v>
      </c>
      <c r="L46" s="37">
        <f t="shared" si="1"/>
        <v>0</v>
      </c>
      <c r="M46" s="8"/>
      <c r="N46" s="8"/>
      <c r="O46" s="8"/>
      <c r="P46" s="8"/>
      <c r="Q46" s="8"/>
      <c r="R46" s="8"/>
    </row>
    <row r="47" spans="2:18" x14ac:dyDescent="0.3">
      <c r="B47" s="42"/>
      <c r="C47" s="34"/>
      <c r="D47" s="34"/>
      <c r="E47" s="38"/>
      <c r="F47" s="35" t="s">
        <v>38</v>
      </c>
      <c r="G47" s="50"/>
      <c r="H47" s="39">
        <v>3.6999999999999998E-2</v>
      </c>
      <c r="I47" s="51" t="str">
        <f>IF(F47="EUR",Tabelle1327[[#This Row],[Betrag exkl. MwST.]]*Tabelle1327[[#This Row],[MwSt. Satz]],"Rg. nicht in EUR")</f>
        <v>Rg. nicht in EUR</v>
      </c>
      <c r="J47" s="37">
        <f>IF(F47="EUR",IF(AND(B47&gt;='Umrechnungskurse und Konstanten'!$C$5,B47&lt;='Umrechnungskurse und Konstanten'!$D$5),G47*'Umrechnungskurse und Konstanten'!$E$5,0)+IF(AND(B47&gt;='Umrechnungskurse und Konstanten'!$C$6,B47&lt;='Umrechnungskurse und Konstanten'!$D$6),G47*'Umrechnungskurse und Konstanten'!$E$6,0)+IF(AND(B47&gt;='Umrechnungskurse und Konstanten'!$C$7,B47&lt;='Umrechnungskurse und Konstanten'!$D$7),G47*'Umrechnungskurse und Konstanten'!$E$7,0)+IF(AND(B47&gt;='Umrechnungskurse und Konstanten'!$C$8,B47&lt;='Umrechnungskurse und Konstanten'!$D$8),G47*'Umrechnungskurse und Konstanten'!$E$8,0)+IF(AND(B47&gt;='Umrechnungskurse und Konstanten'!$C$9,B47&lt;='Umrechnungskurse und Konstanten'!$D$9),G47*'Umrechnungskurse und Konstanten'!$E$9,0)+IF(AND(B47&gt;='Umrechnungskurse und Konstanten'!$C$10,B47&lt;='Umrechnungskurse und Konstanten'!$D$10),G47*'Umrechnungskurse und Konstanten'!$E$10,0)+IF(AND(B47&gt;='Umrechnungskurse und Konstanten'!$C$11,B47&lt;='Umrechnungskurse und Konstanten'!$D$11),G47*'Umrechnungskurse und Konstanten'!$E$11,0)+IF(AND(B47&gt;='Umrechnungskurse und Konstanten'!$C$12,B47&lt;='Umrechnungskurse und Konstanten'!$D$12),G47*'Umrechnungskurse und Konstanten'!$E$12,0)+IF(AND(B47&gt;='Umrechnungskurse und Konstanten'!$C$13,B47&lt;='Umrechnungskurse und Konstanten'!$D$13),G47*'Umrechnungskurse und Konstanten'!$E$13,0)+IF(AND(B47&gt;='Umrechnungskurse und Konstanten'!$C$14,B47&lt;='Umrechnungskurse und Konstanten'!$D$14),G47*'Umrechnungskurse und Konstanten'!$E$14,0)+IF(AND(B47&gt;='Umrechnungskurse und Konstanten'!$C$15,B47&lt;='Umrechnungskurse und Konstanten'!$D$15),G47*'Umrechnungskurse und Konstanten'!$E$15,0)+IF(AND(B47&gt;='Umrechnungskurse und Konstanten'!$C$16,B47&lt;='Umrechnungskurse und Konstanten'!$D$16),G47*'Umrechnungskurse und Konstanten'!$E$16,0),G47*1)</f>
        <v>0</v>
      </c>
      <c r="K47" s="37">
        <f t="shared" si="0"/>
        <v>0</v>
      </c>
      <c r="L47" s="37">
        <f t="shared" si="1"/>
        <v>0</v>
      </c>
      <c r="M47" s="8"/>
      <c r="N47" s="8"/>
      <c r="O47" s="8"/>
      <c r="P47" s="8"/>
      <c r="Q47" s="8"/>
      <c r="R47" s="8"/>
    </row>
    <row r="48" spans="2:18" x14ac:dyDescent="0.3">
      <c r="B48" s="42"/>
      <c r="C48" s="34"/>
      <c r="D48" s="34"/>
      <c r="E48" s="38"/>
      <c r="F48" s="35" t="s">
        <v>38</v>
      </c>
      <c r="G48" s="50"/>
      <c r="H48" s="39">
        <v>3.6999999999999998E-2</v>
      </c>
      <c r="I48" s="51" t="str">
        <f>IF(F48="EUR",Tabelle1327[[#This Row],[Betrag exkl. MwST.]]*Tabelle1327[[#This Row],[MwSt. Satz]],"Rg. nicht in EUR")</f>
        <v>Rg. nicht in EUR</v>
      </c>
      <c r="J48" s="37">
        <f>IF(F48="EUR",IF(AND(B48&gt;='Umrechnungskurse und Konstanten'!$C$5,B48&lt;='Umrechnungskurse und Konstanten'!$D$5),G48*'Umrechnungskurse und Konstanten'!$E$5,0)+IF(AND(B48&gt;='Umrechnungskurse und Konstanten'!$C$6,B48&lt;='Umrechnungskurse und Konstanten'!$D$6),G48*'Umrechnungskurse und Konstanten'!$E$6,0)+IF(AND(B48&gt;='Umrechnungskurse und Konstanten'!$C$7,B48&lt;='Umrechnungskurse und Konstanten'!$D$7),G48*'Umrechnungskurse und Konstanten'!$E$7,0)+IF(AND(B48&gt;='Umrechnungskurse und Konstanten'!$C$8,B48&lt;='Umrechnungskurse und Konstanten'!$D$8),G48*'Umrechnungskurse und Konstanten'!$E$8,0)+IF(AND(B48&gt;='Umrechnungskurse und Konstanten'!$C$9,B48&lt;='Umrechnungskurse und Konstanten'!$D$9),G48*'Umrechnungskurse und Konstanten'!$E$9,0)+IF(AND(B48&gt;='Umrechnungskurse und Konstanten'!$C$10,B48&lt;='Umrechnungskurse und Konstanten'!$D$10),G48*'Umrechnungskurse und Konstanten'!$E$10,0)+IF(AND(B48&gt;='Umrechnungskurse und Konstanten'!$C$11,B48&lt;='Umrechnungskurse und Konstanten'!$D$11),G48*'Umrechnungskurse und Konstanten'!$E$11,0)+IF(AND(B48&gt;='Umrechnungskurse und Konstanten'!$C$12,B48&lt;='Umrechnungskurse und Konstanten'!$D$12),G48*'Umrechnungskurse und Konstanten'!$E$12,0)+IF(AND(B48&gt;='Umrechnungskurse und Konstanten'!$C$13,B48&lt;='Umrechnungskurse und Konstanten'!$D$13),G48*'Umrechnungskurse und Konstanten'!$E$13,0)+IF(AND(B48&gt;='Umrechnungskurse und Konstanten'!$C$14,B48&lt;='Umrechnungskurse und Konstanten'!$D$14),G48*'Umrechnungskurse und Konstanten'!$E$14,0)+IF(AND(B48&gt;='Umrechnungskurse und Konstanten'!$C$15,B48&lt;='Umrechnungskurse und Konstanten'!$D$15),G48*'Umrechnungskurse und Konstanten'!$E$15,0)+IF(AND(B48&gt;='Umrechnungskurse und Konstanten'!$C$16,B48&lt;='Umrechnungskurse und Konstanten'!$D$16),G48*'Umrechnungskurse und Konstanten'!$E$16,0),G48*1)</f>
        <v>0</v>
      </c>
      <c r="K48" s="37">
        <f t="shared" si="0"/>
        <v>0</v>
      </c>
      <c r="L48" s="37">
        <f t="shared" si="1"/>
        <v>0</v>
      </c>
      <c r="M48" s="8"/>
      <c r="N48" s="8"/>
      <c r="O48" s="8"/>
      <c r="P48" s="8"/>
      <c r="Q48" s="8"/>
      <c r="R48" s="8"/>
    </row>
    <row r="49" spans="2:18" x14ac:dyDescent="0.3">
      <c r="B49" s="42"/>
      <c r="C49" s="34"/>
      <c r="D49" s="34"/>
      <c r="E49" s="38"/>
      <c r="F49" s="35" t="s">
        <v>38</v>
      </c>
      <c r="G49" s="50"/>
      <c r="H49" s="39">
        <v>3.6999999999999998E-2</v>
      </c>
      <c r="I49" s="51" t="str">
        <f>IF(F49="EUR",Tabelle1327[[#This Row],[Betrag exkl. MwST.]]*Tabelle1327[[#This Row],[MwSt. Satz]],"Rg. nicht in EUR")</f>
        <v>Rg. nicht in EUR</v>
      </c>
      <c r="J49" s="37">
        <f>IF(F49="EUR",IF(AND(B49&gt;='Umrechnungskurse und Konstanten'!$C$5,B49&lt;='Umrechnungskurse und Konstanten'!$D$5),G49*'Umrechnungskurse und Konstanten'!$E$5,0)+IF(AND(B49&gt;='Umrechnungskurse und Konstanten'!$C$6,B49&lt;='Umrechnungskurse und Konstanten'!$D$6),G49*'Umrechnungskurse und Konstanten'!$E$6,0)+IF(AND(B49&gt;='Umrechnungskurse und Konstanten'!$C$7,B49&lt;='Umrechnungskurse und Konstanten'!$D$7),G49*'Umrechnungskurse und Konstanten'!$E$7,0)+IF(AND(B49&gt;='Umrechnungskurse und Konstanten'!$C$8,B49&lt;='Umrechnungskurse und Konstanten'!$D$8),G49*'Umrechnungskurse und Konstanten'!$E$8,0)+IF(AND(B49&gt;='Umrechnungskurse und Konstanten'!$C$9,B49&lt;='Umrechnungskurse und Konstanten'!$D$9),G49*'Umrechnungskurse und Konstanten'!$E$9,0)+IF(AND(B49&gt;='Umrechnungskurse und Konstanten'!$C$10,B49&lt;='Umrechnungskurse und Konstanten'!$D$10),G49*'Umrechnungskurse und Konstanten'!$E$10,0)+IF(AND(B49&gt;='Umrechnungskurse und Konstanten'!$C$11,B49&lt;='Umrechnungskurse und Konstanten'!$D$11),G49*'Umrechnungskurse und Konstanten'!$E$11,0)+IF(AND(B49&gt;='Umrechnungskurse und Konstanten'!$C$12,B49&lt;='Umrechnungskurse und Konstanten'!$D$12),G49*'Umrechnungskurse und Konstanten'!$E$12,0)+IF(AND(B49&gt;='Umrechnungskurse und Konstanten'!$C$13,B49&lt;='Umrechnungskurse und Konstanten'!$D$13),G49*'Umrechnungskurse und Konstanten'!$E$13,0)+IF(AND(B49&gt;='Umrechnungskurse und Konstanten'!$C$14,B49&lt;='Umrechnungskurse und Konstanten'!$D$14),G49*'Umrechnungskurse und Konstanten'!$E$14,0)+IF(AND(B49&gt;='Umrechnungskurse und Konstanten'!$C$15,B49&lt;='Umrechnungskurse und Konstanten'!$D$15),G49*'Umrechnungskurse und Konstanten'!$E$15,0)+IF(AND(B49&gt;='Umrechnungskurse und Konstanten'!$C$16,B49&lt;='Umrechnungskurse und Konstanten'!$D$16),G49*'Umrechnungskurse und Konstanten'!$E$16,0),G49*1)</f>
        <v>0</v>
      </c>
      <c r="K49" s="37">
        <f t="shared" si="0"/>
        <v>0</v>
      </c>
      <c r="L49" s="37">
        <f t="shared" si="1"/>
        <v>0</v>
      </c>
      <c r="M49" s="8"/>
      <c r="N49" s="8"/>
      <c r="O49" s="8"/>
      <c r="P49" s="8"/>
      <c r="Q49" s="8"/>
      <c r="R49" s="8"/>
    </row>
    <row r="50" spans="2:18" x14ac:dyDescent="0.3">
      <c r="B50" s="42"/>
      <c r="C50" s="34"/>
      <c r="D50" s="34"/>
      <c r="E50" s="38"/>
      <c r="F50" s="35" t="s">
        <v>38</v>
      </c>
      <c r="G50" s="50"/>
      <c r="H50" s="39">
        <v>3.6999999999999998E-2</v>
      </c>
      <c r="I50" s="51" t="str">
        <f>IF(F50="EUR",Tabelle1327[[#This Row],[Betrag exkl. MwST.]]*Tabelle1327[[#This Row],[MwSt. Satz]],"Rg. nicht in EUR")</f>
        <v>Rg. nicht in EUR</v>
      </c>
      <c r="J50" s="37">
        <f>IF(F50="EUR",IF(AND(B50&gt;='Umrechnungskurse und Konstanten'!$C$5,B50&lt;='Umrechnungskurse und Konstanten'!$D$5),G50*'Umrechnungskurse und Konstanten'!$E$5,0)+IF(AND(B50&gt;='Umrechnungskurse und Konstanten'!$C$6,B50&lt;='Umrechnungskurse und Konstanten'!$D$6),G50*'Umrechnungskurse und Konstanten'!$E$6,0)+IF(AND(B50&gt;='Umrechnungskurse und Konstanten'!$C$7,B50&lt;='Umrechnungskurse und Konstanten'!$D$7),G50*'Umrechnungskurse und Konstanten'!$E$7,0)+IF(AND(B50&gt;='Umrechnungskurse und Konstanten'!$C$8,B50&lt;='Umrechnungskurse und Konstanten'!$D$8),G50*'Umrechnungskurse und Konstanten'!$E$8,0)+IF(AND(B50&gt;='Umrechnungskurse und Konstanten'!$C$9,B50&lt;='Umrechnungskurse und Konstanten'!$D$9),G50*'Umrechnungskurse und Konstanten'!$E$9,0)+IF(AND(B50&gt;='Umrechnungskurse und Konstanten'!$C$10,B50&lt;='Umrechnungskurse und Konstanten'!$D$10),G50*'Umrechnungskurse und Konstanten'!$E$10,0)+IF(AND(B50&gt;='Umrechnungskurse und Konstanten'!$C$11,B50&lt;='Umrechnungskurse und Konstanten'!$D$11),G50*'Umrechnungskurse und Konstanten'!$E$11,0)+IF(AND(B50&gt;='Umrechnungskurse und Konstanten'!$C$12,B50&lt;='Umrechnungskurse und Konstanten'!$D$12),G50*'Umrechnungskurse und Konstanten'!$E$12,0)+IF(AND(B50&gt;='Umrechnungskurse und Konstanten'!$C$13,B50&lt;='Umrechnungskurse und Konstanten'!$D$13),G50*'Umrechnungskurse und Konstanten'!$E$13,0)+IF(AND(B50&gt;='Umrechnungskurse und Konstanten'!$C$14,B50&lt;='Umrechnungskurse und Konstanten'!$D$14),G50*'Umrechnungskurse und Konstanten'!$E$14,0)+IF(AND(B50&gt;='Umrechnungskurse und Konstanten'!$C$15,B50&lt;='Umrechnungskurse und Konstanten'!$D$15),G50*'Umrechnungskurse und Konstanten'!$E$15,0)+IF(AND(B50&gt;='Umrechnungskurse und Konstanten'!$C$16,B50&lt;='Umrechnungskurse und Konstanten'!$D$16),G50*'Umrechnungskurse und Konstanten'!$E$16,0),G50*1)</f>
        <v>0</v>
      </c>
      <c r="K50" s="37">
        <f t="shared" si="0"/>
        <v>0</v>
      </c>
      <c r="L50" s="37">
        <f t="shared" si="1"/>
        <v>0</v>
      </c>
      <c r="M50" s="8"/>
      <c r="N50" s="8"/>
      <c r="O50" s="8"/>
      <c r="P50" s="8"/>
      <c r="Q50" s="8"/>
      <c r="R50" s="8"/>
    </row>
    <row r="51" spans="2:18" x14ac:dyDescent="0.3">
      <c r="B51" s="42"/>
      <c r="C51" s="34"/>
      <c r="D51" s="34"/>
      <c r="E51" s="38"/>
      <c r="F51" s="35" t="s">
        <v>38</v>
      </c>
      <c r="G51" s="50"/>
      <c r="H51" s="39">
        <v>3.6999999999999998E-2</v>
      </c>
      <c r="I51" s="51" t="str">
        <f>IF(F51="EUR",Tabelle1327[[#This Row],[Betrag exkl. MwST.]]*Tabelle1327[[#This Row],[MwSt. Satz]],"Rg. nicht in EUR")</f>
        <v>Rg. nicht in EUR</v>
      </c>
      <c r="J51" s="37">
        <f>IF(F51="EUR",IF(AND(B51&gt;='Umrechnungskurse und Konstanten'!$C$5,B51&lt;='Umrechnungskurse und Konstanten'!$D$5),G51*'Umrechnungskurse und Konstanten'!$E$5,0)+IF(AND(B51&gt;='Umrechnungskurse und Konstanten'!$C$6,B51&lt;='Umrechnungskurse und Konstanten'!$D$6),G51*'Umrechnungskurse und Konstanten'!$E$6,0)+IF(AND(B51&gt;='Umrechnungskurse und Konstanten'!$C$7,B51&lt;='Umrechnungskurse und Konstanten'!$D$7),G51*'Umrechnungskurse und Konstanten'!$E$7,0)+IF(AND(B51&gt;='Umrechnungskurse und Konstanten'!$C$8,B51&lt;='Umrechnungskurse und Konstanten'!$D$8),G51*'Umrechnungskurse und Konstanten'!$E$8,0)+IF(AND(B51&gt;='Umrechnungskurse und Konstanten'!$C$9,B51&lt;='Umrechnungskurse und Konstanten'!$D$9),G51*'Umrechnungskurse und Konstanten'!$E$9,0)+IF(AND(B51&gt;='Umrechnungskurse und Konstanten'!$C$10,B51&lt;='Umrechnungskurse und Konstanten'!$D$10),G51*'Umrechnungskurse und Konstanten'!$E$10,0)+IF(AND(B51&gt;='Umrechnungskurse und Konstanten'!$C$11,B51&lt;='Umrechnungskurse und Konstanten'!$D$11),G51*'Umrechnungskurse und Konstanten'!$E$11,0)+IF(AND(B51&gt;='Umrechnungskurse und Konstanten'!$C$12,B51&lt;='Umrechnungskurse und Konstanten'!$D$12),G51*'Umrechnungskurse und Konstanten'!$E$12,0)+IF(AND(B51&gt;='Umrechnungskurse und Konstanten'!$C$13,B51&lt;='Umrechnungskurse und Konstanten'!$D$13),G51*'Umrechnungskurse und Konstanten'!$E$13,0)+IF(AND(B51&gt;='Umrechnungskurse und Konstanten'!$C$14,B51&lt;='Umrechnungskurse und Konstanten'!$D$14),G51*'Umrechnungskurse und Konstanten'!$E$14,0)+IF(AND(B51&gt;='Umrechnungskurse und Konstanten'!$C$15,B51&lt;='Umrechnungskurse und Konstanten'!$D$15),G51*'Umrechnungskurse und Konstanten'!$E$15,0)+IF(AND(B51&gt;='Umrechnungskurse und Konstanten'!$C$16,B51&lt;='Umrechnungskurse und Konstanten'!$D$16),G51*'Umrechnungskurse und Konstanten'!$E$16,0),G51*1)</f>
        <v>0</v>
      </c>
      <c r="K51" s="37">
        <f t="shared" si="0"/>
        <v>0</v>
      </c>
      <c r="L51" s="37">
        <f t="shared" si="1"/>
        <v>0</v>
      </c>
      <c r="M51" s="8"/>
      <c r="N51" s="8"/>
      <c r="O51" s="8"/>
      <c r="P51" s="8"/>
      <c r="Q51" s="8"/>
      <c r="R51" s="8"/>
    </row>
    <row r="52" spans="2:18" x14ac:dyDescent="0.3">
      <c r="B52" s="42"/>
      <c r="C52" s="34"/>
      <c r="D52" s="34"/>
      <c r="E52" s="38"/>
      <c r="F52" s="35" t="s">
        <v>38</v>
      </c>
      <c r="G52" s="50"/>
      <c r="H52" s="39">
        <v>3.6999999999999998E-2</v>
      </c>
      <c r="I52" s="51" t="str">
        <f>IF(F52="EUR",Tabelle1327[[#This Row],[Betrag exkl. MwST.]]*Tabelle1327[[#This Row],[MwSt. Satz]],"Rg. nicht in EUR")</f>
        <v>Rg. nicht in EUR</v>
      </c>
      <c r="J52" s="37">
        <f>IF(F52="EUR",IF(AND(B52&gt;='Umrechnungskurse und Konstanten'!$C$5,B52&lt;='Umrechnungskurse und Konstanten'!$D$5),G52*'Umrechnungskurse und Konstanten'!$E$5,0)+IF(AND(B52&gt;='Umrechnungskurse und Konstanten'!$C$6,B52&lt;='Umrechnungskurse und Konstanten'!$D$6),G52*'Umrechnungskurse und Konstanten'!$E$6,0)+IF(AND(B52&gt;='Umrechnungskurse und Konstanten'!$C$7,B52&lt;='Umrechnungskurse und Konstanten'!$D$7),G52*'Umrechnungskurse und Konstanten'!$E$7,0)+IF(AND(B52&gt;='Umrechnungskurse und Konstanten'!$C$8,B52&lt;='Umrechnungskurse und Konstanten'!$D$8),G52*'Umrechnungskurse und Konstanten'!$E$8,0)+IF(AND(B52&gt;='Umrechnungskurse und Konstanten'!$C$9,B52&lt;='Umrechnungskurse und Konstanten'!$D$9),G52*'Umrechnungskurse und Konstanten'!$E$9,0)+IF(AND(B52&gt;='Umrechnungskurse und Konstanten'!$C$10,B52&lt;='Umrechnungskurse und Konstanten'!$D$10),G52*'Umrechnungskurse und Konstanten'!$E$10,0)+IF(AND(B52&gt;='Umrechnungskurse und Konstanten'!$C$11,B52&lt;='Umrechnungskurse und Konstanten'!$D$11),G52*'Umrechnungskurse und Konstanten'!$E$11,0)+IF(AND(B52&gt;='Umrechnungskurse und Konstanten'!$C$12,B52&lt;='Umrechnungskurse und Konstanten'!$D$12),G52*'Umrechnungskurse und Konstanten'!$E$12,0)+IF(AND(B52&gt;='Umrechnungskurse und Konstanten'!$C$13,B52&lt;='Umrechnungskurse und Konstanten'!$D$13),G52*'Umrechnungskurse und Konstanten'!$E$13,0)+IF(AND(B52&gt;='Umrechnungskurse und Konstanten'!$C$14,B52&lt;='Umrechnungskurse und Konstanten'!$D$14),G52*'Umrechnungskurse und Konstanten'!$E$14,0)+IF(AND(B52&gt;='Umrechnungskurse und Konstanten'!$C$15,B52&lt;='Umrechnungskurse und Konstanten'!$D$15),G52*'Umrechnungskurse und Konstanten'!$E$15,0)+IF(AND(B52&gt;='Umrechnungskurse und Konstanten'!$C$16,B52&lt;='Umrechnungskurse und Konstanten'!$D$16),G52*'Umrechnungskurse und Konstanten'!$E$16,0),G52*1)</f>
        <v>0</v>
      </c>
      <c r="K52" s="37">
        <f t="shared" si="0"/>
        <v>0</v>
      </c>
      <c r="L52" s="37">
        <f t="shared" si="1"/>
        <v>0</v>
      </c>
      <c r="M52" s="8"/>
      <c r="N52" s="8"/>
      <c r="O52" s="8"/>
      <c r="P52" s="8"/>
      <c r="Q52" s="8"/>
      <c r="R52" s="8"/>
    </row>
    <row r="53" spans="2:18" x14ac:dyDescent="0.3">
      <c r="B53" s="42"/>
      <c r="C53" s="34"/>
      <c r="D53" s="34"/>
      <c r="E53" s="38"/>
      <c r="F53" s="35" t="s">
        <v>38</v>
      </c>
      <c r="G53" s="50"/>
      <c r="H53" s="39">
        <v>3.6999999999999998E-2</v>
      </c>
      <c r="I53" s="51" t="str">
        <f>IF(F53="EUR",Tabelle1327[[#This Row],[Betrag exkl. MwST.]]*Tabelle1327[[#This Row],[MwSt. Satz]],"Rg. nicht in EUR")</f>
        <v>Rg. nicht in EUR</v>
      </c>
      <c r="J53" s="37">
        <f>IF(F53="EUR",IF(AND(B53&gt;='Umrechnungskurse und Konstanten'!$C$5,B53&lt;='Umrechnungskurse und Konstanten'!$D$5),G53*'Umrechnungskurse und Konstanten'!$E$5,0)+IF(AND(B53&gt;='Umrechnungskurse und Konstanten'!$C$6,B53&lt;='Umrechnungskurse und Konstanten'!$D$6),G53*'Umrechnungskurse und Konstanten'!$E$6,0)+IF(AND(B53&gt;='Umrechnungskurse und Konstanten'!$C$7,B53&lt;='Umrechnungskurse und Konstanten'!$D$7),G53*'Umrechnungskurse und Konstanten'!$E$7,0)+IF(AND(B53&gt;='Umrechnungskurse und Konstanten'!$C$8,B53&lt;='Umrechnungskurse und Konstanten'!$D$8),G53*'Umrechnungskurse und Konstanten'!$E$8,0)+IF(AND(B53&gt;='Umrechnungskurse und Konstanten'!$C$9,B53&lt;='Umrechnungskurse und Konstanten'!$D$9),G53*'Umrechnungskurse und Konstanten'!$E$9,0)+IF(AND(B53&gt;='Umrechnungskurse und Konstanten'!$C$10,B53&lt;='Umrechnungskurse und Konstanten'!$D$10),G53*'Umrechnungskurse und Konstanten'!$E$10,0)+IF(AND(B53&gt;='Umrechnungskurse und Konstanten'!$C$11,B53&lt;='Umrechnungskurse und Konstanten'!$D$11),G53*'Umrechnungskurse und Konstanten'!$E$11,0)+IF(AND(B53&gt;='Umrechnungskurse und Konstanten'!$C$12,B53&lt;='Umrechnungskurse und Konstanten'!$D$12),G53*'Umrechnungskurse und Konstanten'!$E$12,0)+IF(AND(B53&gt;='Umrechnungskurse und Konstanten'!$C$13,B53&lt;='Umrechnungskurse und Konstanten'!$D$13),G53*'Umrechnungskurse und Konstanten'!$E$13,0)+IF(AND(B53&gt;='Umrechnungskurse und Konstanten'!$C$14,B53&lt;='Umrechnungskurse und Konstanten'!$D$14),G53*'Umrechnungskurse und Konstanten'!$E$14,0)+IF(AND(B53&gt;='Umrechnungskurse und Konstanten'!$C$15,B53&lt;='Umrechnungskurse und Konstanten'!$D$15),G53*'Umrechnungskurse und Konstanten'!$E$15,0)+IF(AND(B53&gt;='Umrechnungskurse und Konstanten'!$C$16,B53&lt;='Umrechnungskurse und Konstanten'!$D$16),G53*'Umrechnungskurse und Konstanten'!$E$16,0),G53*1)</f>
        <v>0</v>
      </c>
      <c r="K53" s="37">
        <f t="shared" si="0"/>
        <v>0</v>
      </c>
      <c r="L53" s="37">
        <f t="shared" si="1"/>
        <v>0</v>
      </c>
      <c r="M53" s="8"/>
      <c r="N53" s="8"/>
      <c r="O53" s="8"/>
      <c r="P53" s="8"/>
      <c r="Q53" s="8"/>
      <c r="R53" s="8"/>
    </row>
    <row r="54" spans="2:18" x14ac:dyDescent="0.3">
      <c r="B54" s="42"/>
      <c r="C54" s="34"/>
      <c r="D54" s="34"/>
      <c r="E54" s="38"/>
      <c r="F54" s="35" t="s">
        <v>38</v>
      </c>
      <c r="G54" s="50"/>
      <c r="H54" s="39">
        <v>3.6999999999999998E-2</v>
      </c>
      <c r="I54" s="51" t="str">
        <f>IF(F54="EUR",Tabelle1327[[#This Row],[Betrag exkl. MwST.]]*Tabelle1327[[#This Row],[MwSt. Satz]],"Rg. nicht in EUR")</f>
        <v>Rg. nicht in EUR</v>
      </c>
      <c r="J54" s="37">
        <f>IF(F54="EUR",IF(AND(B54&gt;='Umrechnungskurse und Konstanten'!$C$5,B54&lt;='Umrechnungskurse und Konstanten'!$D$5),G54*'Umrechnungskurse und Konstanten'!$E$5,0)+IF(AND(B54&gt;='Umrechnungskurse und Konstanten'!$C$6,B54&lt;='Umrechnungskurse und Konstanten'!$D$6),G54*'Umrechnungskurse und Konstanten'!$E$6,0)+IF(AND(B54&gt;='Umrechnungskurse und Konstanten'!$C$7,B54&lt;='Umrechnungskurse und Konstanten'!$D$7),G54*'Umrechnungskurse und Konstanten'!$E$7,0)+IF(AND(B54&gt;='Umrechnungskurse und Konstanten'!$C$8,B54&lt;='Umrechnungskurse und Konstanten'!$D$8),G54*'Umrechnungskurse und Konstanten'!$E$8,0)+IF(AND(B54&gt;='Umrechnungskurse und Konstanten'!$C$9,B54&lt;='Umrechnungskurse und Konstanten'!$D$9),G54*'Umrechnungskurse und Konstanten'!$E$9,0)+IF(AND(B54&gt;='Umrechnungskurse und Konstanten'!$C$10,B54&lt;='Umrechnungskurse und Konstanten'!$D$10),G54*'Umrechnungskurse und Konstanten'!$E$10,0)+IF(AND(B54&gt;='Umrechnungskurse und Konstanten'!$C$11,B54&lt;='Umrechnungskurse und Konstanten'!$D$11),G54*'Umrechnungskurse und Konstanten'!$E$11,0)+IF(AND(B54&gt;='Umrechnungskurse und Konstanten'!$C$12,B54&lt;='Umrechnungskurse und Konstanten'!$D$12),G54*'Umrechnungskurse und Konstanten'!$E$12,0)+IF(AND(B54&gt;='Umrechnungskurse und Konstanten'!$C$13,B54&lt;='Umrechnungskurse und Konstanten'!$D$13),G54*'Umrechnungskurse und Konstanten'!$E$13,0)+IF(AND(B54&gt;='Umrechnungskurse und Konstanten'!$C$14,B54&lt;='Umrechnungskurse und Konstanten'!$D$14),G54*'Umrechnungskurse und Konstanten'!$E$14,0)+IF(AND(B54&gt;='Umrechnungskurse und Konstanten'!$C$15,B54&lt;='Umrechnungskurse und Konstanten'!$D$15),G54*'Umrechnungskurse und Konstanten'!$E$15,0)+IF(AND(B54&gt;='Umrechnungskurse und Konstanten'!$C$16,B54&lt;='Umrechnungskurse und Konstanten'!$D$16),G54*'Umrechnungskurse und Konstanten'!$E$16,0),G54*1)</f>
        <v>0</v>
      </c>
      <c r="K54" s="37">
        <f t="shared" si="0"/>
        <v>0</v>
      </c>
      <c r="L54" s="37">
        <f t="shared" si="1"/>
        <v>0</v>
      </c>
      <c r="M54" s="8"/>
      <c r="N54" s="8"/>
      <c r="O54" s="8"/>
      <c r="P54" s="8"/>
      <c r="Q54" s="8"/>
      <c r="R54" s="8"/>
    </row>
    <row r="55" spans="2:18" x14ac:dyDescent="0.3">
      <c r="B55" s="42"/>
      <c r="C55" s="34"/>
      <c r="D55" s="34"/>
      <c r="E55" s="38"/>
      <c r="F55" s="35" t="s">
        <v>38</v>
      </c>
      <c r="G55" s="50"/>
      <c r="H55" s="39">
        <v>3.6999999999999998E-2</v>
      </c>
      <c r="I55" s="51" t="str">
        <f>IF(F55="EUR",Tabelle1327[[#This Row],[Betrag exkl. MwST.]]*Tabelle1327[[#This Row],[MwSt. Satz]],"Rg. nicht in EUR")</f>
        <v>Rg. nicht in EUR</v>
      </c>
      <c r="J55" s="37">
        <f>IF(F55="EUR",IF(AND(B55&gt;='Umrechnungskurse und Konstanten'!$C$5,B55&lt;='Umrechnungskurse und Konstanten'!$D$5),G55*'Umrechnungskurse und Konstanten'!$E$5,0)+IF(AND(B55&gt;='Umrechnungskurse und Konstanten'!$C$6,B55&lt;='Umrechnungskurse und Konstanten'!$D$6),G55*'Umrechnungskurse und Konstanten'!$E$6,0)+IF(AND(B55&gt;='Umrechnungskurse und Konstanten'!$C$7,B55&lt;='Umrechnungskurse und Konstanten'!$D$7),G55*'Umrechnungskurse und Konstanten'!$E$7,0)+IF(AND(B55&gt;='Umrechnungskurse und Konstanten'!$C$8,B55&lt;='Umrechnungskurse und Konstanten'!$D$8),G55*'Umrechnungskurse und Konstanten'!$E$8,0)+IF(AND(B55&gt;='Umrechnungskurse und Konstanten'!$C$9,B55&lt;='Umrechnungskurse und Konstanten'!$D$9),G55*'Umrechnungskurse und Konstanten'!$E$9,0)+IF(AND(B55&gt;='Umrechnungskurse und Konstanten'!$C$10,B55&lt;='Umrechnungskurse und Konstanten'!$D$10),G55*'Umrechnungskurse und Konstanten'!$E$10,0)+IF(AND(B55&gt;='Umrechnungskurse und Konstanten'!$C$11,B55&lt;='Umrechnungskurse und Konstanten'!$D$11),G55*'Umrechnungskurse und Konstanten'!$E$11,0)+IF(AND(B55&gt;='Umrechnungskurse und Konstanten'!$C$12,B55&lt;='Umrechnungskurse und Konstanten'!$D$12),G55*'Umrechnungskurse und Konstanten'!$E$12,0)+IF(AND(B55&gt;='Umrechnungskurse und Konstanten'!$C$13,B55&lt;='Umrechnungskurse und Konstanten'!$D$13),G55*'Umrechnungskurse und Konstanten'!$E$13,0)+IF(AND(B55&gt;='Umrechnungskurse und Konstanten'!$C$14,B55&lt;='Umrechnungskurse und Konstanten'!$D$14),G55*'Umrechnungskurse und Konstanten'!$E$14,0)+IF(AND(B55&gt;='Umrechnungskurse und Konstanten'!$C$15,B55&lt;='Umrechnungskurse und Konstanten'!$D$15),G55*'Umrechnungskurse und Konstanten'!$E$15,0)+IF(AND(B55&gt;='Umrechnungskurse und Konstanten'!$C$16,B55&lt;='Umrechnungskurse und Konstanten'!$D$16),G55*'Umrechnungskurse und Konstanten'!$E$16,0),G55*1)</f>
        <v>0</v>
      </c>
      <c r="K55" s="37">
        <f t="shared" si="0"/>
        <v>0</v>
      </c>
      <c r="L55" s="37">
        <f t="shared" si="1"/>
        <v>0</v>
      </c>
      <c r="M55" s="8"/>
      <c r="N55" s="8"/>
      <c r="O55" s="8"/>
      <c r="P55" s="8"/>
      <c r="Q55" s="8"/>
      <c r="R55" s="8"/>
    </row>
    <row r="56" spans="2:18" x14ac:dyDescent="0.3">
      <c r="B56" s="42"/>
      <c r="C56" s="34"/>
      <c r="D56" s="34"/>
      <c r="E56" s="38"/>
      <c r="F56" s="35" t="s">
        <v>38</v>
      </c>
      <c r="G56" s="50"/>
      <c r="H56" s="39">
        <v>3.6999999999999998E-2</v>
      </c>
      <c r="I56" s="51" t="str">
        <f>IF(F56="EUR",Tabelle1327[[#This Row],[Betrag exkl. MwST.]]*Tabelle1327[[#This Row],[MwSt. Satz]],"Rg. nicht in EUR")</f>
        <v>Rg. nicht in EUR</v>
      </c>
      <c r="J56" s="37">
        <f>IF(F56="EUR",IF(AND(B56&gt;='Umrechnungskurse und Konstanten'!$C$5,B56&lt;='Umrechnungskurse und Konstanten'!$D$5),G56*'Umrechnungskurse und Konstanten'!$E$5,0)+IF(AND(B56&gt;='Umrechnungskurse und Konstanten'!$C$6,B56&lt;='Umrechnungskurse und Konstanten'!$D$6),G56*'Umrechnungskurse und Konstanten'!$E$6,0)+IF(AND(B56&gt;='Umrechnungskurse und Konstanten'!$C$7,B56&lt;='Umrechnungskurse und Konstanten'!$D$7),G56*'Umrechnungskurse und Konstanten'!$E$7,0)+IF(AND(B56&gt;='Umrechnungskurse und Konstanten'!$C$8,B56&lt;='Umrechnungskurse und Konstanten'!$D$8),G56*'Umrechnungskurse und Konstanten'!$E$8,0)+IF(AND(B56&gt;='Umrechnungskurse und Konstanten'!$C$9,B56&lt;='Umrechnungskurse und Konstanten'!$D$9),G56*'Umrechnungskurse und Konstanten'!$E$9,0)+IF(AND(B56&gt;='Umrechnungskurse und Konstanten'!$C$10,B56&lt;='Umrechnungskurse und Konstanten'!$D$10),G56*'Umrechnungskurse und Konstanten'!$E$10,0)+IF(AND(B56&gt;='Umrechnungskurse und Konstanten'!$C$11,B56&lt;='Umrechnungskurse und Konstanten'!$D$11),G56*'Umrechnungskurse und Konstanten'!$E$11,0)+IF(AND(B56&gt;='Umrechnungskurse und Konstanten'!$C$12,B56&lt;='Umrechnungskurse und Konstanten'!$D$12),G56*'Umrechnungskurse und Konstanten'!$E$12,0)+IF(AND(B56&gt;='Umrechnungskurse und Konstanten'!$C$13,B56&lt;='Umrechnungskurse und Konstanten'!$D$13),G56*'Umrechnungskurse und Konstanten'!$E$13,0)+IF(AND(B56&gt;='Umrechnungskurse und Konstanten'!$C$14,B56&lt;='Umrechnungskurse und Konstanten'!$D$14),G56*'Umrechnungskurse und Konstanten'!$E$14,0)+IF(AND(B56&gt;='Umrechnungskurse und Konstanten'!$C$15,B56&lt;='Umrechnungskurse und Konstanten'!$D$15),G56*'Umrechnungskurse und Konstanten'!$E$15,0)+IF(AND(B56&gt;='Umrechnungskurse und Konstanten'!$C$16,B56&lt;='Umrechnungskurse und Konstanten'!$D$16),G56*'Umrechnungskurse und Konstanten'!$E$16,0),G56*1)</f>
        <v>0</v>
      </c>
      <c r="K56" s="37">
        <f t="shared" si="0"/>
        <v>0</v>
      </c>
      <c r="L56" s="37">
        <f t="shared" si="1"/>
        <v>0</v>
      </c>
      <c r="M56" s="8"/>
      <c r="N56" s="8"/>
      <c r="O56" s="8"/>
      <c r="P56" s="8"/>
      <c r="Q56" s="8"/>
      <c r="R56" s="8"/>
    </row>
    <row r="57" spans="2:18" x14ac:dyDescent="0.3">
      <c r="B57" s="42"/>
      <c r="C57" s="34"/>
      <c r="D57" s="34"/>
      <c r="E57" s="38"/>
      <c r="F57" s="35" t="s">
        <v>38</v>
      </c>
      <c r="G57" s="50"/>
      <c r="H57" s="39">
        <v>3.6999999999999998E-2</v>
      </c>
      <c r="I57" s="51" t="str">
        <f>IF(F57="EUR",Tabelle1327[[#This Row],[Betrag exkl. MwST.]]*Tabelle1327[[#This Row],[MwSt. Satz]],"Rg. nicht in EUR")</f>
        <v>Rg. nicht in EUR</v>
      </c>
      <c r="J57" s="37">
        <f>IF(F57="EUR",IF(AND(B57&gt;='Umrechnungskurse und Konstanten'!$C$5,B57&lt;='Umrechnungskurse und Konstanten'!$D$5),G57*'Umrechnungskurse und Konstanten'!$E$5,0)+IF(AND(B57&gt;='Umrechnungskurse und Konstanten'!$C$6,B57&lt;='Umrechnungskurse und Konstanten'!$D$6),G57*'Umrechnungskurse und Konstanten'!$E$6,0)+IF(AND(B57&gt;='Umrechnungskurse und Konstanten'!$C$7,B57&lt;='Umrechnungskurse und Konstanten'!$D$7),G57*'Umrechnungskurse und Konstanten'!$E$7,0)+IF(AND(B57&gt;='Umrechnungskurse und Konstanten'!$C$8,B57&lt;='Umrechnungskurse und Konstanten'!$D$8),G57*'Umrechnungskurse und Konstanten'!$E$8,0)+IF(AND(B57&gt;='Umrechnungskurse und Konstanten'!$C$9,B57&lt;='Umrechnungskurse und Konstanten'!$D$9),G57*'Umrechnungskurse und Konstanten'!$E$9,0)+IF(AND(B57&gt;='Umrechnungskurse und Konstanten'!$C$10,B57&lt;='Umrechnungskurse und Konstanten'!$D$10),G57*'Umrechnungskurse und Konstanten'!$E$10,0)+IF(AND(B57&gt;='Umrechnungskurse und Konstanten'!$C$11,B57&lt;='Umrechnungskurse und Konstanten'!$D$11),G57*'Umrechnungskurse und Konstanten'!$E$11,0)+IF(AND(B57&gt;='Umrechnungskurse und Konstanten'!$C$12,B57&lt;='Umrechnungskurse und Konstanten'!$D$12),G57*'Umrechnungskurse und Konstanten'!$E$12,0)+IF(AND(B57&gt;='Umrechnungskurse und Konstanten'!$C$13,B57&lt;='Umrechnungskurse und Konstanten'!$D$13),G57*'Umrechnungskurse und Konstanten'!$E$13,0)+IF(AND(B57&gt;='Umrechnungskurse und Konstanten'!$C$14,B57&lt;='Umrechnungskurse und Konstanten'!$D$14),G57*'Umrechnungskurse und Konstanten'!$E$14,0)+IF(AND(B57&gt;='Umrechnungskurse und Konstanten'!$C$15,B57&lt;='Umrechnungskurse und Konstanten'!$D$15),G57*'Umrechnungskurse und Konstanten'!$E$15,0)+IF(AND(B57&gt;='Umrechnungskurse und Konstanten'!$C$16,B57&lt;='Umrechnungskurse und Konstanten'!$D$16),G57*'Umrechnungskurse und Konstanten'!$E$16,0),G57*1)</f>
        <v>0</v>
      </c>
      <c r="K57" s="37">
        <f t="shared" si="0"/>
        <v>0</v>
      </c>
      <c r="L57" s="37">
        <f t="shared" si="1"/>
        <v>0</v>
      </c>
      <c r="M57" s="8"/>
      <c r="N57" s="8"/>
      <c r="O57" s="8"/>
      <c r="P57" s="8"/>
      <c r="Q57" s="8"/>
      <c r="R57" s="8"/>
    </row>
    <row r="58" spans="2:18" x14ac:dyDescent="0.3">
      <c r="B58" s="42"/>
      <c r="C58" s="34"/>
      <c r="D58" s="34"/>
      <c r="E58" s="38"/>
      <c r="F58" s="35" t="s">
        <v>38</v>
      </c>
      <c r="G58" s="50"/>
      <c r="H58" s="39">
        <v>3.6999999999999998E-2</v>
      </c>
      <c r="I58" s="51" t="str">
        <f>IF(F58="EUR",Tabelle1327[[#This Row],[Betrag exkl. MwST.]]*Tabelle1327[[#This Row],[MwSt. Satz]],"Rg. nicht in EUR")</f>
        <v>Rg. nicht in EUR</v>
      </c>
      <c r="J58" s="37">
        <f>IF(F58="EUR",IF(AND(B58&gt;='Umrechnungskurse und Konstanten'!$C$5,B58&lt;='Umrechnungskurse und Konstanten'!$D$5),G58*'Umrechnungskurse und Konstanten'!$E$5,0)+IF(AND(B58&gt;='Umrechnungskurse und Konstanten'!$C$6,B58&lt;='Umrechnungskurse und Konstanten'!$D$6),G58*'Umrechnungskurse und Konstanten'!$E$6,0)+IF(AND(B58&gt;='Umrechnungskurse und Konstanten'!$C$7,B58&lt;='Umrechnungskurse und Konstanten'!$D$7),G58*'Umrechnungskurse und Konstanten'!$E$7,0)+IF(AND(B58&gt;='Umrechnungskurse und Konstanten'!$C$8,B58&lt;='Umrechnungskurse und Konstanten'!$D$8),G58*'Umrechnungskurse und Konstanten'!$E$8,0)+IF(AND(B58&gt;='Umrechnungskurse und Konstanten'!$C$9,B58&lt;='Umrechnungskurse und Konstanten'!$D$9),G58*'Umrechnungskurse und Konstanten'!$E$9,0)+IF(AND(B58&gt;='Umrechnungskurse und Konstanten'!$C$10,B58&lt;='Umrechnungskurse und Konstanten'!$D$10),G58*'Umrechnungskurse und Konstanten'!$E$10,0)+IF(AND(B58&gt;='Umrechnungskurse und Konstanten'!$C$11,B58&lt;='Umrechnungskurse und Konstanten'!$D$11),G58*'Umrechnungskurse und Konstanten'!$E$11,0)+IF(AND(B58&gt;='Umrechnungskurse und Konstanten'!$C$12,B58&lt;='Umrechnungskurse und Konstanten'!$D$12),G58*'Umrechnungskurse und Konstanten'!$E$12,0)+IF(AND(B58&gt;='Umrechnungskurse und Konstanten'!$C$13,B58&lt;='Umrechnungskurse und Konstanten'!$D$13),G58*'Umrechnungskurse und Konstanten'!$E$13,0)+IF(AND(B58&gt;='Umrechnungskurse und Konstanten'!$C$14,B58&lt;='Umrechnungskurse und Konstanten'!$D$14),G58*'Umrechnungskurse und Konstanten'!$E$14,0)+IF(AND(B58&gt;='Umrechnungskurse und Konstanten'!$C$15,B58&lt;='Umrechnungskurse und Konstanten'!$D$15),G58*'Umrechnungskurse und Konstanten'!$E$15,0)+IF(AND(B58&gt;='Umrechnungskurse und Konstanten'!$C$16,B58&lt;='Umrechnungskurse und Konstanten'!$D$16),G58*'Umrechnungskurse und Konstanten'!$E$16,0),G58*1)</f>
        <v>0</v>
      </c>
      <c r="K58" s="37">
        <f t="shared" si="0"/>
        <v>0</v>
      </c>
      <c r="L58" s="37">
        <f t="shared" si="1"/>
        <v>0</v>
      </c>
      <c r="M58" s="8"/>
      <c r="N58" s="8"/>
      <c r="O58" s="8"/>
      <c r="P58" s="8"/>
      <c r="Q58" s="8"/>
      <c r="R58" s="8"/>
    </row>
    <row r="59" spans="2:18" x14ac:dyDescent="0.3">
      <c r="B59" s="42"/>
      <c r="C59" s="34"/>
      <c r="D59" s="34"/>
      <c r="E59" s="38"/>
      <c r="F59" s="35" t="s">
        <v>38</v>
      </c>
      <c r="G59" s="50"/>
      <c r="H59" s="39">
        <v>3.6999999999999998E-2</v>
      </c>
      <c r="I59" s="51" t="str">
        <f>IF(F59="EUR",Tabelle1327[[#This Row],[Betrag exkl. MwST.]]*Tabelle1327[[#This Row],[MwSt. Satz]],"Rg. nicht in EUR")</f>
        <v>Rg. nicht in EUR</v>
      </c>
      <c r="J59" s="37">
        <f>IF(F59="EUR",IF(AND(B59&gt;='Umrechnungskurse und Konstanten'!$C$5,B59&lt;='Umrechnungskurse und Konstanten'!$D$5),G59*'Umrechnungskurse und Konstanten'!$E$5,0)+IF(AND(B59&gt;='Umrechnungskurse und Konstanten'!$C$6,B59&lt;='Umrechnungskurse und Konstanten'!$D$6),G59*'Umrechnungskurse und Konstanten'!$E$6,0)+IF(AND(B59&gt;='Umrechnungskurse und Konstanten'!$C$7,B59&lt;='Umrechnungskurse und Konstanten'!$D$7),G59*'Umrechnungskurse und Konstanten'!$E$7,0)+IF(AND(B59&gt;='Umrechnungskurse und Konstanten'!$C$8,B59&lt;='Umrechnungskurse und Konstanten'!$D$8),G59*'Umrechnungskurse und Konstanten'!$E$8,0)+IF(AND(B59&gt;='Umrechnungskurse und Konstanten'!$C$9,B59&lt;='Umrechnungskurse und Konstanten'!$D$9),G59*'Umrechnungskurse und Konstanten'!$E$9,0)+IF(AND(B59&gt;='Umrechnungskurse und Konstanten'!$C$10,B59&lt;='Umrechnungskurse und Konstanten'!$D$10),G59*'Umrechnungskurse und Konstanten'!$E$10,0)+IF(AND(B59&gt;='Umrechnungskurse und Konstanten'!$C$11,B59&lt;='Umrechnungskurse und Konstanten'!$D$11),G59*'Umrechnungskurse und Konstanten'!$E$11,0)+IF(AND(B59&gt;='Umrechnungskurse und Konstanten'!$C$12,B59&lt;='Umrechnungskurse und Konstanten'!$D$12),G59*'Umrechnungskurse und Konstanten'!$E$12,0)+IF(AND(B59&gt;='Umrechnungskurse und Konstanten'!$C$13,B59&lt;='Umrechnungskurse und Konstanten'!$D$13),G59*'Umrechnungskurse und Konstanten'!$E$13,0)+IF(AND(B59&gt;='Umrechnungskurse und Konstanten'!$C$14,B59&lt;='Umrechnungskurse und Konstanten'!$D$14),G59*'Umrechnungskurse und Konstanten'!$E$14,0)+IF(AND(B59&gt;='Umrechnungskurse und Konstanten'!$C$15,B59&lt;='Umrechnungskurse und Konstanten'!$D$15),G59*'Umrechnungskurse und Konstanten'!$E$15,0)+IF(AND(B59&gt;='Umrechnungskurse und Konstanten'!$C$16,B59&lt;='Umrechnungskurse und Konstanten'!$D$16),G59*'Umrechnungskurse und Konstanten'!$E$16,0),G59*1)</f>
        <v>0</v>
      </c>
      <c r="K59" s="37">
        <f t="shared" si="0"/>
        <v>0</v>
      </c>
      <c r="L59" s="37">
        <f t="shared" si="1"/>
        <v>0</v>
      </c>
      <c r="M59" s="8"/>
      <c r="N59" s="8"/>
      <c r="O59" s="8"/>
      <c r="P59" s="8"/>
      <c r="Q59" s="8"/>
      <c r="R59" s="8"/>
    </row>
    <row r="60" spans="2:18" x14ac:dyDescent="0.3">
      <c r="B60" s="42"/>
      <c r="C60" s="34"/>
      <c r="D60" s="34"/>
      <c r="E60" s="38"/>
      <c r="F60" s="35" t="s">
        <v>38</v>
      </c>
      <c r="G60" s="50"/>
      <c r="H60" s="39">
        <v>3.6999999999999998E-2</v>
      </c>
      <c r="I60" s="51" t="str">
        <f>IF(F60="EUR",Tabelle1327[[#This Row],[Betrag exkl. MwST.]]*Tabelle1327[[#This Row],[MwSt. Satz]],"Rg. nicht in EUR")</f>
        <v>Rg. nicht in EUR</v>
      </c>
      <c r="J60" s="37">
        <f>IF(F60="EUR",IF(AND(B60&gt;='Umrechnungskurse und Konstanten'!$C$5,B60&lt;='Umrechnungskurse und Konstanten'!$D$5),G60*'Umrechnungskurse und Konstanten'!$E$5,0)+IF(AND(B60&gt;='Umrechnungskurse und Konstanten'!$C$6,B60&lt;='Umrechnungskurse und Konstanten'!$D$6),G60*'Umrechnungskurse und Konstanten'!$E$6,0)+IF(AND(B60&gt;='Umrechnungskurse und Konstanten'!$C$7,B60&lt;='Umrechnungskurse und Konstanten'!$D$7),G60*'Umrechnungskurse und Konstanten'!$E$7,0)+IF(AND(B60&gt;='Umrechnungskurse und Konstanten'!$C$8,B60&lt;='Umrechnungskurse und Konstanten'!$D$8),G60*'Umrechnungskurse und Konstanten'!$E$8,0)+IF(AND(B60&gt;='Umrechnungskurse und Konstanten'!$C$9,B60&lt;='Umrechnungskurse und Konstanten'!$D$9),G60*'Umrechnungskurse und Konstanten'!$E$9,0)+IF(AND(B60&gt;='Umrechnungskurse und Konstanten'!$C$10,B60&lt;='Umrechnungskurse und Konstanten'!$D$10),G60*'Umrechnungskurse und Konstanten'!$E$10,0)+IF(AND(B60&gt;='Umrechnungskurse und Konstanten'!$C$11,B60&lt;='Umrechnungskurse und Konstanten'!$D$11),G60*'Umrechnungskurse und Konstanten'!$E$11,0)+IF(AND(B60&gt;='Umrechnungskurse und Konstanten'!$C$12,B60&lt;='Umrechnungskurse und Konstanten'!$D$12),G60*'Umrechnungskurse und Konstanten'!$E$12,0)+IF(AND(B60&gt;='Umrechnungskurse und Konstanten'!$C$13,B60&lt;='Umrechnungskurse und Konstanten'!$D$13),G60*'Umrechnungskurse und Konstanten'!$E$13,0)+IF(AND(B60&gt;='Umrechnungskurse und Konstanten'!$C$14,B60&lt;='Umrechnungskurse und Konstanten'!$D$14),G60*'Umrechnungskurse und Konstanten'!$E$14,0)+IF(AND(B60&gt;='Umrechnungskurse und Konstanten'!$C$15,B60&lt;='Umrechnungskurse und Konstanten'!$D$15),G60*'Umrechnungskurse und Konstanten'!$E$15,0)+IF(AND(B60&gt;='Umrechnungskurse und Konstanten'!$C$16,B60&lt;='Umrechnungskurse und Konstanten'!$D$16),G60*'Umrechnungskurse und Konstanten'!$E$16,0),G60*1)</f>
        <v>0</v>
      </c>
      <c r="K60" s="37">
        <f t="shared" si="0"/>
        <v>0</v>
      </c>
      <c r="L60" s="37">
        <f t="shared" si="1"/>
        <v>0</v>
      </c>
      <c r="M60" s="8"/>
      <c r="N60" s="8"/>
      <c r="O60" s="8"/>
      <c r="P60" s="8"/>
      <c r="Q60" s="8"/>
      <c r="R60" s="8"/>
    </row>
    <row r="61" spans="2:18" x14ac:dyDescent="0.3">
      <c r="B61" s="42"/>
      <c r="C61" s="34"/>
      <c r="D61" s="34"/>
      <c r="E61" s="38"/>
      <c r="F61" s="35" t="s">
        <v>38</v>
      </c>
      <c r="G61" s="50"/>
      <c r="H61" s="39">
        <v>3.6999999999999998E-2</v>
      </c>
      <c r="I61" s="51" t="str">
        <f>IF(F61="EUR",Tabelle1327[[#This Row],[Betrag exkl. MwST.]]*Tabelle1327[[#This Row],[MwSt. Satz]],"Rg. nicht in EUR")</f>
        <v>Rg. nicht in EUR</v>
      </c>
      <c r="J61" s="37">
        <f>IF(F61="EUR",IF(AND(B61&gt;='Umrechnungskurse und Konstanten'!$C$5,B61&lt;='Umrechnungskurse und Konstanten'!$D$5),G61*'Umrechnungskurse und Konstanten'!$E$5,0)+IF(AND(B61&gt;='Umrechnungskurse und Konstanten'!$C$6,B61&lt;='Umrechnungskurse und Konstanten'!$D$6),G61*'Umrechnungskurse und Konstanten'!$E$6,0)+IF(AND(B61&gt;='Umrechnungskurse und Konstanten'!$C$7,B61&lt;='Umrechnungskurse und Konstanten'!$D$7),G61*'Umrechnungskurse und Konstanten'!$E$7,0)+IF(AND(B61&gt;='Umrechnungskurse und Konstanten'!$C$8,B61&lt;='Umrechnungskurse und Konstanten'!$D$8),G61*'Umrechnungskurse und Konstanten'!$E$8,0)+IF(AND(B61&gt;='Umrechnungskurse und Konstanten'!$C$9,B61&lt;='Umrechnungskurse und Konstanten'!$D$9),G61*'Umrechnungskurse und Konstanten'!$E$9,0)+IF(AND(B61&gt;='Umrechnungskurse und Konstanten'!$C$10,B61&lt;='Umrechnungskurse und Konstanten'!$D$10),G61*'Umrechnungskurse und Konstanten'!$E$10,0)+IF(AND(B61&gt;='Umrechnungskurse und Konstanten'!$C$11,B61&lt;='Umrechnungskurse und Konstanten'!$D$11),G61*'Umrechnungskurse und Konstanten'!$E$11,0)+IF(AND(B61&gt;='Umrechnungskurse und Konstanten'!$C$12,B61&lt;='Umrechnungskurse und Konstanten'!$D$12),G61*'Umrechnungskurse und Konstanten'!$E$12,0)+IF(AND(B61&gt;='Umrechnungskurse und Konstanten'!$C$13,B61&lt;='Umrechnungskurse und Konstanten'!$D$13),G61*'Umrechnungskurse und Konstanten'!$E$13,0)+IF(AND(B61&gt;='Umrechnungskurse und Konstanten'!$C$14,B61&lt;='Umrechnungskurse und Konstanten'!$D$14),G61*'Umrechnungskurse und Konstanten'!$E$14,0)+IF(AND(B61&gt;='Umrechnungskurse und Konstanten'!$C$15,B61&lt;='Umrechnungskurse und Konstanten'!$D$15),G61*'Umrechnungskurse und Konstanten'!$E$15,0)+IF(AND(B61&gt;='Umrechnungskurse und Konstanten'!$C$16,B61&lt;='Umrechnungskurse und Konstanten'!$D$16),G61*'Umrechnungskurse und Konstanten'!$E$16,0),G61*1)</f>
        <v>0</v>
      </c>
      <c r="K61" s="37">
        <f t="shared" si="0"/>
        <v>0</v>
      </c>
      <c r="L61" s="37">
        <f t="shared" si="1"/>
        <v>0</v>
      </c>
      <c r="M61" s="8"/>
      <c r="N61" s="8"/>
      <c r="O61" s="8"/>
      <c r="P61" s="8"/>
      <c r="Q61" s="8"/>
      <c r="R61" s="8"/>
    </row>
    <row r="62" spans="2:18" x14ac:dyDescent="0.3">
      <c r="B62" s="42"/>
      <c r="C62" s="34"/>
      <c r="D62" s="34"/>
      <c r="E62" s="38"/>
      <c r="F62" s="35" t="s">
        <v>38</v>
      </c>
      <c r="G62" s="50"/>
      <c r="H62" s="39">
        <v>3.6999999999999998E-2</v>
      </c>
      <c r="I62" s="51" t="str">
        <f>IF(F62="EUR",Tabelle1327[[#This Row],[Betrag exkl. MwST.]]*Tabelle1327[[#This Row],[MwSt. Satz]],"Rg. nicht in EUR")</f>
        <v>Rg. nicht in EUR</v>
      </c>
      <c r="J62" s="37">
        <f>IF(F62="EUR",IF(AND(B62&gt;='Umrechnungskurse und Konstanten'!$C$5,B62&lt;='Umrechnungskurse und Konstanten'!$D$5),G62*'Umrechnungskurse und Konstanten'!$E$5,0)+IF(AND(B62&gt;='Umrechnungskurse und Konstanten'!$C$6,B62&lt;='Umrechnungskurse und Konstanten'!$D$6),G62*'Umrechnungskurse und Konstanten'!$E$6,0)+IF(AND(B62&gt;='Umrechnungskurse und Konstanten'!$C$7,B62&lt;='Umrechnungskurse und Konstanten'!$D$7),G62*'Umrechnungskurse und Konstanten'!$E$7,0)+IF(AND(B62&gt;='Umrechnungskurse und Konstanten'!$C$8,B62&lt;='Umrechnungskurse und Konstanten'!$D$8),G62*'Umrechnungskurse und Konstanten'!$E$8,0)+IF(AND(B62&gt;='Umrechnungskurse und Konstanten'!$C$9,B62&lt;='Umrechnungskurse und Konstanten'!$D$9),G62*'Umrechnungskurse und Konstanten'!$E$9,0)+IF(AND(B62&gt;='Umrechnungskurse und Konstanten'!$C$10,B62&lt;='Umrechnungskurse und Konstanten'!$D$10),G62*'Umrechnungskurse und Konstanten'!$E$10,0)+IF(AND(B62&gt;='Umrechnungskurse und Konstanten'!$C$11,B62&lt;='Umrechnungskurse und Konstanten'!$D$11),G62*'Umrechnungskurse und Konstanten'!$E$11,0)+IF(AND(B62&gt;='Umrechnungskurse und Konstanten'!$C$12,B62&lt;='Umrechnungskurse und Konstanten'!$D$12),G62*'Umrechnungskurse und Konstanten'!$E$12,0)+IF(AND(B62&gt;='Umrechnungskurse und Konstanten'!$C$13,B62&lt;='Umrechnungskurse und Konstanten'!$D$13),G62*'Umrechnungskurse und Konstanten'!$E$13,0)+IF(AND(B62&gt;='Umrechnungskurse und Konstanten'!$C$14,B62&lt;='Umrechnungskurse und Konstanten'!$D$14),G62*'Umrechnungskurse und Konstanten'!$E$14,0)+IF(AND(B62&gt;='Umrechnungskurse und Konstanten'!$C$15,B62&lt;='Umrechnungskurse und Konstanten'!$D$15),G62*'Umrechnungskurse und Konstanten'!$E$15,0)+IF(AND(B62&gt;='Umrechnungskurse und Konstanten'!$C$16,B62&lt;='Umrechnungskurse und Konstanten'!$D$16),G62*'Umrechnungskurse und Konstanten'!$E$16,0),G62*1)</f>
        <v>0</v>
      </c>
      <c r="K62" s="37">
        <f t="shared" si="0"/>
        <v>0</v>
      </c>
      <c r="L62" s="37">
        <f t="shared" si="1"/>
        <v>0</v>
      </c>
      <c r="M62" s="8"/>
      <c r="N62" s="8"/>
      <c r="O62" s="8"/>
      <c r="P62" s="8"/>
      <c r="Q62" s="8"/>
      <c r="R62" s="8"/>
    </row>
    <row r="63" spans="2:18" x14ac:dyDescent="0.3">
      <c r="B63" s="42"/>
      <c r="C63" s="34"/>
      <c r="D63" s="34"/>
      <c r="E63" s="38"/>
      <c r="F63" s="35" t="s">
        <v>38</v>
      </c>
      <c r="G63" s="50"/>
      <c r="H63" s="39">
        <v>3.6999999999999998E-2</v>
      </c>
      <c r="I63" s="51" t="str">
        <f>IF(F63="EUR",Tabelle1327[[#This Row],[Betrag exkl. MwST.]]*Tabelle1327[[#This Row],[MwSt. Satz]],"Rg. nicht in EUR")</f>
        <v>Rg. nicht in EUR</v>
      </c>
      <c r="J63" s="37">
        <f>IF(F63="EUR",IF(AND(B63&gt;='Umrechnungskurse und Konstanten'!$C$5,B63&lt;='Umrechnungskurse und Konstanten'!$D$5),G63*'Umrechnungskurse und Konstanten'!$E$5,0)+IF(AND(B63&gt;='Umrechnungskurse und Konstanten'!$C$6,B63&lt;='Umrechnungskurse und Konstanten'!$D$6),G63*'Umrechnungskurse und Konstanten'!$E$6,0)+IF(AND(B63&gt;='Umrechnungskurse und Konstanten'!$C$7,B63&lt;='Umrechnungskurse und Konstanten'!$D$7),G63*'Umrechnungskurse und Konstanten'!$E$7,0)+IF(AND(B63&gt;='Umrechnungskurse und Konstanten'!$C$8,B63&lt;='Umrechnungskurse und Konstanten'!$D$8),G63*'Umrechnungskurse und Konstanten'!$E$8,0)+IF(AND(B63&gt;='Umrechnungskurse und Konstanten'!$C$9,B63&lt;='Umrechnungskurse und Konstanten'!$D$9),G63*'Umrechnungskurse und Konstanten'!$E$9,0)+IF(AND(B63&gt;='Umrechnungskurse und Konstanten'!$C$10,B63&lt;='Umrechnungskurse und Konstanten'!$D$10),G63*'Umrechnungskurse und Konstanten'!$E$10,0)+IF(AND(B63&gt;='Umrechnungskurse und Konstanten'!$C$11,B63&lt;='Umrechnungskurse und Konstanten'!$D$11),G63*'Umrechnungskurse und Konstanten'!$E$11,0)+IF(AND(B63&gt;='Umrechnungskurse und Konstanten'!$C$12,B63&lt;='Umrechnungskurse und Konstanten'!$D$12),G63*'Umrechnungskurse und Konstanten'!$E$12,0)+IF(AND(B63&gt;='Umrechnungskurse und Konstanten'!$C$13,B63&lt;='Umrechnungskurse und Konstanten'!$D$13),G63*'Umrechnungskurse und Konstanten'!$E$13,0)+IF(AND(B63&gt;='Umrechnungskurse und Konstanten'!$C$14,B63&lt;='Umrechnungskurse und Konstanten'!$D$14),G63*'Umrechnungskurse und Konstanten'!$E$14,0)+IF(AND(B63&gt;='Umrechnungskurse und Konstanten'!$C$15,B63&lt;='Umrechnungskurse und Konstanten'!$D$15),G63*'Umrechnungskurse und Konstanten'!$E$15,0)+IF(AND(B63&gt;='Umrechnungskurse und Konstanten'!$C$16,B63&lt;='Umrechnungskurse und Konstanten'!$D$16),G63*'Umrechnungskurse und Konstanten'!$E$16,0),G63*1)</f>
        <v>0</v>
      </c>
      <c r="K63" s="37">
        <f t="shared" si="0"/>
        <v>0</v>
      </c>
      <c r="L63" s="37">
        <f t="shared" si="1"/>
        <v>0</v>
      </c>
      <c r="M63" s="8"/>
      <c r="N63" s="8"/>
      <c r="O63" s="8"/>
      <c r="P63" s="8"/>
      <c r="Q63" s="8"/>
      <c r="R63" s="8"/>
    </row>
    <row r="64" spans="2:18" x14ac:dyDescent="0.3">
      <c r="B64" s="42"/>
      <c r="C64" s="34"/>
      <c r="D64" s="34"/>
      <c r="E64" s="38"/>
      <c r="F64" s="35" t="s">
        <v>38</v>
      </c>
      <c r="G64" s="50"/>
      <c r="H64" s="39">
        <v>3.6999999999999998E-2</v>
      </c>
      <c r="I64" s="51" t="str">
        <f>IF(F64="EUR",Tabelle1327[[#This Row],[Betrag exkl. MwST.]]*Tabelle1327[[#This Row],[MwSt. Satz]],"Rg. nicht in EUR")</f>
        <v>Rg. nicht in EUR</v>
      </c>
      <c r="J64" s="37">
        <f>IF(F64="EUR",IF(AND(B64&gt;='Umrechnungskurse und Konstanten'!$C$5,B64&lt;='Umrechnungskurse und Konstanten'!$D$5),G64*'Umrechnungskurse und Konstanten'!$E$5,0)+IF(AND(B64&gt;='Umrechnungskurse und Konstanten'!$C$6,B64&lt;='Umrechnungskurse und Konstanten'!$D$6),G64*'Umrechnungskurse und Konstanten'!$E$6,0)+IF(AND(B64&gt;='Umrechnungskurse und Konstanten'!$C$7,B64&lt;='Umrechnungskurse und Konstanten'!$D$7),G64*'Umrechnungskurse und Konstanten'!$E$7,0)+IF(AND(B64&gt;='Umrechnungskurse und Konstanten'!$C$8,B64&lt;='Umrechnungskurse und Konstanten'!$D$8),G64*'Umrechnungskurse und Konstanten'!$E$8,0)+IF(AND(B64&gt;='Umrechnungskurse und Konstanten'!$C$9,B64&lt;='Umrechnungskurse und Konstanten'!$D$9),G64*'Umrechnungskurse und Konstanten'!$E$9,0)+IF(AND(B64&gt;='Umrechnungskurse und Konstanten'!$C$10,B64&lt;='Umrechnungskurse und Konstanten'!$D$10),G64*'Umrechnungskurse und Konstanten'!$E$10,0)+IF(AND(B64&gt;='Umrechnungskurse und Konstanten'!$C$11,B64&lt;='Umrechnungskurse und Konstanten'!$D$11),G64*'Umrechnungskurse und Konstanten'!$E$11,0)+IF(AND(B64&gt;='Umrechnungskurse und Konstanten'!$C$12,B64&lt;='Umrechnungskurse und Konstanten'!$D$12),G64*'Umrechnungskurse und Konstanten'!$E$12,0)+IF(AND(B64&gt;='Umrechnungskurse und Konstanten'!$C$13,B64&lt;='Umrechnungskurse und Konstanten'!$D$13),G64*'Umrechnungskurse und Konstanten'!$E$13,0)+IF(AND(B64&gt;='Umrechnungskurse und Konstanten'!$C$14,B64&lt;='Umrechnungskurse und Konstanten'!$D$14),G64*'Umrechnungskurse und Konstanten'!$E$14,0)+IF(AND(B64&gt;='Umrechnungskurse und Konstanten'!$C$15,B64&lt;='Umrechnungskurse und Konstanten'!$D$15),G64*'Umrechnungskurse und Konstanten'!$E$15,0)+IF(AND(B64&gt;='Umrechnungskurse und Konstanten'!$C$16,B64&lt;='Umrechnungskurse und Konstanten'!$D$16),G64*'Umrechnungskurse und Konstanten'!$E$16,0),G64*1)</f>
        <v>0</v>
      </c>
      <c r="K64" s="37">
        <f t="shared" si="0"/>
        <v>0</v>
      </c>
      <c r="L64" s="37">
        <f t="shared" si="1"/>
        <v>0</v>
      </c>
      <c r="M64" s="8"/>
      <c r="N64" s="8"/>
      <c r="O64" s="8"/>
      <c r="P64" s="8"/>
      <c r="Q64" s="8"/>
      <c r="R64" s="8"/>
    </row>
    <row r="65" spans="2:18" x14ac:dyDescent="0.3">
      <c r="B65" s="42"/>
      <c r="C65" s="34"/>
      <c r="D65" s="34"/>
      <c r="E65" s="38"/>
      <c r="F65" s="35" t="s">
        <v>38</v>
      </c>
      <c r="G65" s="50"/>
      <c r="H65" s="39">
        <v>3.6999999999999998E-2</v>
      </c>
      <c r="I65" s="51" t="str">
        <f>IF(F65="EUR",Tabelle1327[[#This Row],[Betrag exkl. MwST.]]*Tabelle1327[[#This Row],[MwSt. Satz]],"Rg. nicht in EUR")</f>
        <v>Rg. nicht in EUR</v>
      </c>
      <c r="J65" s="37">
        <f>IF(F65="EUR",IF(AND(B65&gt;='Umrechnungskurse und Konstanten'!$C$5,B65&lt;='Umrechnungskurse und Konstanten'!$D$5),G65*'Umrechnungskurse und Konstanten'!$E$5,0)+IF(AND(B65&gt;='Umrechnungskurse und Konstanten'!$C$6,B65&lt;='Umrechnungskurse und Konstanten'!$D$6),G65*'Umrechnungskurse und Konstanten'!$E$6,0)+IF(AND(B65&gt;='Umrechnungskurse und Konstanten'!$C$7,B65&lt;='Umrechnungskurse und Konstanten'!$D$7),G65*'Umrechnungskurse und Konstanten'!$E$7,0)+IF(AND(B65&gt;='Umrechnungskurse und Konstanten'!$C$8,B65&lt;='Umrechnungskurse und Konstanten'!$D$8),G65*'Umrechnungskurse und Konstanten'!$E$8,0)+IF(AND(B65&gt;='Umrechnungskurse und Konstanten'!$C$9,B65&lt;='Umrechnungskurse und Konstanten'!$D$9),G65*'Umrechnungskurse und Konstanten'!$E$9,0)+IF(AND(B65&gt;='Umrechnungskurse und Konstanten'!$C$10,B65&lt;='Umrechnungskurse und Konstanten'!$D$10),G65*'Umrechnungskurse und Konstanten'!$E$10,0)+IF(AND(B65&gt;='Umrechnungskurse und Konstanten'!$C$11,B65&lt;='Umrechnungskurse und Konstanten'!$D$11),G65*'Umrechnungskurse und Konstanten'!$E$11,0)+IF(AND(B65&gt;='Umrechnungskurse und Konstanten'!$C$12,B65&lt;='Umrechnungskurse und Konstanten'!$D$12),G65*'Umrechnungskurse und Konstanten'!$E$12,0)+IF(AND(B65&gt;='Umrechnungskurse und Konstanten'!$C$13,B65&lt;='Umrechnungskurse und Konstanten'!$D$13),G65*'Umrechnungskurse und Konstanten'!$E$13,0)+IF(AND(B65&gt;='Umrechnungskurse und Konstanten'!$C$14,B65&lt;='Umrechnungskurse und Konstanten'!$D$14),G65*'Umrechnungskurse und Konstanten'!$E$14,0)+IF(AND(B65&gt;='Umrechnungskurse und Konstanten'!$C$15,B65&lt;='Umrechnungskurse und Konstanten'!$D$15),G65*'Umrechnungskurse und Konstanten'!$E$15,0)+IF(AND(B65&gt;='Umrechnungskurse und Konstanten'!$C$16,B65&lt;='Umrechnungskurse und Konstanten'!$D$16),G65*'Umrechnungskurse und Konstanten'!$E$16,0),G65*1)</f>
        <v>0</v>
      </c>
      <c r="K65" s="37">
        <f t="shared" si="0"/>
        <v>0</v>
      </c>
      <c r="L65" s="37">
        <f t="shared" si="1"/>
        <v>0</v>
      </c>
      <c r="M65" s="8"/>
      <c r="N65" s="8"/>
      <c r="O65" s="8"/>
      <c r="P65" s="8"/>
      <c r="Q65" s="8"/>
      <c r="R65" s="8"/>
    </row>
    <row r="66" spans="2:18" x14ac:dyDescent="0.3">
      <c r="B66" s="42"/>
      <c r="C66" s="34"/>
      <c r="D66" s="34"/>
      <c r="E66" s="38"/>
      <c r="F66" s="35" t="s">
        <v>38</v>
      </c>
      <c r="G66" s="50"/>
      <c r="H66" s="39">
        <v>3.6999999999999998E-2</v>
      </c>
      <c r="I66" s="51" t="str">
        <f>IF(F66="EUR",Tabelle1327[[#This Row],[Betrag exkl. MwST.]]*Tabelle1327[[#This Row],[MwSt. Satz]],"Rg. nicht in EUR")</f>
        <v>Rg. nicht in EUR</v>
      </c>
      <c r="J66" s="37">
        <f>IF(F66="EUR",IF(AND(B66&gt;='Umrechnungskurse und Konstanten'!$C$5,B66&lt;='Umrechnungskurse und Konstanten'!$D$5),G66*'Umrechnungskurse und Konstanten'!$E$5,0)+IF(AND(B66&gt;='Umrechnungskurse und Konstanten'!$C$6,B66&lt;='Umrechnungskurse und Konstanten'!$D$6),G66*'Umrechnungskurse und Konstanten'!$E$6,0)+IF(AND(B66&gt;='Umrechnungskurse und Konstanten'!$C$7,B66&lt;='Umrechnungskurse und Konstanten'!$D$7),G66*'Umrechnungskurse und Konstanten'!$E$7,0)+IF(AND(B66&gt;='Umrechnungskurse und Konstanten'!$C$8,B66&lt;='Umrechnungskurse und Konstanten'!$D$8),G66*'Umrechnungskurse und Konstanten'!$E$8,0)+IF(AND(B66&gt;='Umrechnungskurse und Konstanten'!$C$9,B66&lt;='Umrechnungskurse und Konstanten'!$D$9),G66*'Umrechnungskurse und Konstanten'!$E$9,0)+IF(AND(B66&gt;='Umrechnungskurse und Konstanten'!$C$10,B66&lt;='Umrechnungskurse und Konstanten'!$D$10),G66*'Umrechnungskurse und Konstanten'!$E$10,0)+IF(AND(B66&gt;='Umrechnungskurse und Konstanten'!$C$11,B66&lt;='Umrechnungskurse und Konstanten'!$D$11),G66*'Umrechnungskurse und Konstanten'!$E$11,0)+IF(AND(B66&gt;='Umrechnungskurse und Konstanten'!$C$12,B66&lt;='Umrechnungskurse und Konstanten'!$D$12),G66*'Umrechnungskurse und Konstanten'!$E$12,0)+IF(AND(B66&gt;='Umrechnungskurse und Konstanten'!$C$13,B66&lt;='Umrechnungskurse und Konstanten'!$D$13),G66*'Umrechnungskurse und Konstanten'!$E$13,0)+IF(AND(B66&gt;='Umrechnungskurse und Konstanten'!$C$14,B66&lt;='Umrechnungskurse und Konstanten'!$D$14),G66*'Umrechnungskurse und Konstanten'!$E$14,0)+IF(AND(B66&gt;='Umrechnungskurse und Konstanten'!$C$15,B66&lt;='Umrechnungskurse und Konstanten'!$D$15),G66*'Umrechnungskurse und Konstanten'!$E$15,0)+IF(AND(B66&gt;='Umrechnungskurse und Konstanten'!$C$16,B66&lt;='Umrechnungskurse und Konstanten'!$D$16),G66*'Umrechnungskurse und Konstanten'!$E$16,0),G66*1)</f>
        <v>0</v>
      </c>
      <c r="K66" s="37">
        <f t="shared" si="0"/>
        <v>0</v>
      </c>
      <c r="L66" s="37">
        <f t="shared" si="1"/>
        <v>0</v>
      </c>
      <c r="M66" s="8"/>
      <c r="N66" s="8"/>
      <c r="O66" s="8"/>
      <c r="P66" s="8"/>
      <c r="Q66" s="8"/>
      <c r="R66" s="8"/>
    </row>
    <row r="67" spans="2:18" x14ac:dyDescent="0.3">
      <c r="B67" s="42"/>
      <c r="C67" s="34"/>
      <c r="D67" s="34"/>
      <c r="E67" s="38"/>
      <c r="F67" s="35" t="s">
        <v>38</v>
      </c>
      <c r="G67" s="50"/>
      <c r="H67" s="39">
        <v>3.6999999999999998E-2</v>
      </c>
      <c r="I67" s="51" t="str">
        <f>IF(F67="EUR",Tabelle1327[[#This Row],[Betrag exkl. MwST.]]*Tabelle1327[[#This Row],[MwSt. Satz]],"Rg. nicht in EUR")</f>
        <v>Rg. nicht in EUR</v>
      </c>
      <c r="J67" s="37">
        <f>IF(F67="EUR",IF(AND(B67&gt;='Umrechnungskurse und Konstanten'!$C$5,B67&lt;='Umrechnungskurse und Konstanten'!$D$5),G67*'Umrechnungskurse und Konstanten'!$E$5,0)+IF(AND(B67&gt;='Umrechnungskurse und Konstanten'!$C$6,B67&lt;='Umrechnungskurse und Konstanten'!$D$6),G67*'Umrechnungskurse und Konstanten'!$E$6,0)+IF(AND(B67&gt;='Umrechnungskurse und Konstanten'!$C$7,B67&lt;='Umrechnungskurse und Konstanten'!$D$7),G67*'Umrechnungskurse und Konstanten'!$E$7,0)+IF(AND(B67&gt;='Umrechnungskurse und Konstanten'!$C$8,B67&lt;='Umrechnungskurse und Konstanten'!$D$8),G67*'Umrechnungskurse und Konstanten'!$E$8,0)+IF(AND(B67&gt;='Umrechnungskurse und Konstanten'!$C$9,B67&lt;='Umrechnungskurse und Konstanten'!$D$9),G67*'Umrechnungskurse und Konstanten'!$E$9,0)+IF(AND(B67&gt;='Umrechnungskurse und Konstanten'!$C$10,B67&lt;='Umrechnungskurse und Konstanten'!$D$10),G67*'Umrechnungskurse und Konstanten'!$E$10,0)+IF(AND(B67&gt;='Umrechnungskurse und Konstanten'!$C$11,B67&lt;='Umrechnungskurse und Konstanten'!$D$11),G67*'Umrechnungskurse und Konstanten'!$E$11,0)+IF(AND(B67&gt;='Umrechnungskurse und Konstanten'!$C$12,B67&lt;='Umrechnungskurse und Konstanten'!$D$12),G67*'Umrechnungskurse und Konstanten'!$E$12,0)+IF(AND(B67&gt;='Umrechnungskurse und Konstanten'!$C$13,B67&lt;='Umrechnungskurse und Konstanten'!$D$13),G67*'Umrechnungskurse und Konstanten'!$E$13,0)+IF(AND(B67&gt;='Umrechnungskurse und Konstanten'!$C$14,B67&lt;='Umrechnungskurse und Konstanten'!$D$14),G67*'Umrechnungskurse und Konstanten'!$E$14,0)+IF(AND(B67&gt;='Umrechnungskurse und Konstanten'!$C$15,B67&lt;='Umrechnungskurse und Konstanten'!$D$15),G67*'Umrechnungskurse und Konstanten'!$E$15,0)+IF(AND(B67&gt;='Umrechnungskurse und Konstanten'!$C$16,B67&lt;='Umrechnungskurse und Konstanten'!$D$16),G67*'Umrechnungskurse und Konstanten'!$E$16,0),G67*1)</f>
        <v>0</v>
      </c>
      <c r="K67" s="37">
        <f t="shared" si="0"/>
        <v>0</v>
      </c>
      <c r="L67" s="37">
        <f t="shared" si="1"/>
        <v>0</v>
      </c>
      <c r="M67" s="8"/>
      <c r="N67" s="8"/>
      <c r="O67" s="8"/>
      <c r="P67" s="8"/>
      <c r="Q67" s="8"/>
      <c r="R67" s="8"/>
    </row>
    <row r="68" spans="2:18" x14ac:dyDescent="0.3">
      <c r="B68" s="42"/>
      <c r="C68" s="34"/>
      <c r="D68" s="34"/>
      <c r="E68" s="38"/>
      <c r="F68" s="35" t="s">
        <v>38</v>
      </c>
      <c r="G68" s="50"/>
      <c r="H68" s="39">
        <v>3.6999999999999998E-2</v>
      </c>
      <c r="I68" s="51" t="str">
        <f>IF(F68="EUR",Tabelle1327[[#This Row],[Betrag exkl. MwST.]]*Tabelle1327[[#This Row],[MwSt. Satz]],"Rg. nicht in EUR")</f>
        <v>Rg. nicht in EUR</v>
      </c>
      <c r="J68" s="37">
        <f>IF(F68="EUR",IF(AND(B68&gt;='Umrechnungskurse und Konstanten'!$C$5,B68&lt;='Umrechnungskurse und Konstanten'!$D$5),G68*'Umrechnungskurse und Konstanten'!$E$5,0)+IF(AND(B68&gt;='Umrechnungskurse und Konstanten'!$C$6,B68&lt;='Umrechnungskurse und Konstanten'!$D$6),G68*'Umrechnungskurse und Konstanten'!$E$6,0)+IF(AND(B68&gt;='Umrechnungskurse und Konstanten'!$C$7,B68&lt;='Umrechnungskurse und Konstanten'!$D$7),G68*'Umrechnungskurse und Konstanten'!$E$7,0)+IF(AND(B68&gt;='Umrechnungskurse und Konstanten'!$C$8,B68&lt;='Umrechnungskurse und Konstanten'!$D$8),G68*'Umrechnungskurse und Konstanten'!$E$8,0)+IF(AND(B68&gt;='Umrechnungskurse und Konstanten'!$C$9,B68&lt;='Umrechnungskurse und Konstanten'!$D$9),G68*'Umrechnungskurse und Konstanten'!$E$9,0)+IF(AND(B68&gt;='Umrechnungskurse und Konstanten'!$C$10,B68&lt;='Umrechnungskurse und Konstanten'!$D$10),G68*'Umrechnungskurse und Konstanten'!$E$10,0)+IF(AND(B68&gt;='Umrechnungskurse und Konstanten'!$C$11,B68&lt;='Umrechnungskurse und Konstanten'!$D$11),G68*'Umrechnungskurse und Konstanten'!$E$11,0)+IF(AND(B68&gt;='Umrechnungskurse und Konstanten'!$C$12,B68&lt;='Umrechnungskurse und Konstanten'!$D$12),G68*'Umrechnungskurse und Konstanten'!$E$12,0)+IF(AND(B68&gt;='Umrechnungskurse und Konstanten'!$C$13,B68&lt;='Umrechnungskurse und Konstanten'!$D$13),G68*'Umrechnungskurse und Konstanten'!$E$13,0)+IF(AND(B68&gt;='Umrechnungskurse und Konstanten'!$C$14,B68&lt;='Umrechnungskurse und Konstanten'!$D$14),G68*'Umrechnungskurse und Konstanten'!$E$14,0)+IF(AND(B68&gt;='Umrechnungskurse und Konstanten'!$C$15,B68&lt;='Umrechnungskurse und Konstanten'!$D$15),G68*'Umrechnungskurse und Konstanten'!$E$15,0)+IF(AND(B68&gt;='Umrechnungskurse und Konstanten'!$C$16,B68&lt;='Umrechnungskurse und Konstanten'!$D$16),G68*'Umrechnungskurse und Konstanten'!$E$16,0),G68*1)</f>
        <v>0</v>
      </c>
      <c r="K68" s="37">
        <f t="shared" si="0"/>
        <v>0</v>
      </c>
      <c r="L68" s="37">
        <f t="shared" si="1"/>
        <v>0</v>
      </c>
      <c r="M68" s="8"/>
      <c r="N68" s="8"/>
      <c r="O68" s="8"/>
      <c r="P68" s="8"/>
      <c r="Q68" s="8"/>
      <c r="R68" s="8"/>
    </row>
    <row r="69" spans="2:18" x14ac:dyDescent="0.3">
      <c r="B69" s="42"/>
      <c r="C69" s="34"/>
      <c r="D69" s="34"/>
      <c r="E69" s="38"/>
      <c r="F69" s="35" t="s">
        <v>38</v>
      </c>
      <c r="G69" s="50"/>
      <c r="H69" s="39">
        <v>3.6999999999999998E-2</v>
      </c>
      <c r="I69" s="51" t="str">
        <f>IF(F69="EUR",Tabelle1327[[#This Row],[Betrag exkl. MwST.]]*Tabelle1327[[#This Row],[MwSt. Satz]],"Rg. nicht in EUR")</f>
        <v>Rg. nicht in EUR</v>
      </c>
      <c r="J69" s="37">
        <f>IF(F69="EUR",IF(AND(B69&gt;='Umrechnungskurse und Konstanten'!$C$5,B69&lt;='Umrechnungskurse und Konstanten'!$D$5),G69*'Umrechnungskurse und Konstanten'!$E$5,0)+IF(AND(B69&gt;='Umrechnungskurse und Konstanten'!$C$6,B69&lt;='Umrechnungskurse und Konstanten'!$D$6),G69*'Umrechnungskurse und Konstanten'!$E$6,0)+IF(AND(B69&gt;='Umrechnungskurse und Konstanten'!$C$7,B69&lt;='Umrechnungskurse und Konstanten'!$D$7),G69*'Umrechnungskurse und Konstanten'!$E$7,0)+IF(AND(B69&gt;='Umrechnungskurse und Konstanten'!$C$8,B69&lt;='Umrechnungskurse und Konstanten'!$D$8),G69*'Umrechnungskurse und Konstanten'!$E$8,0)+IF(AND(B69&gt;='Umrechnungskurse und Konstanten'!$C$9,B69&lt;='Umrechnungskurse und Konstanten'!$D$9),G69*'Umrechnungskurse und Konstanten'!$E$9,0)+IF(AND(B69&gt;='Umrechnungskurse und Konstanten'!$C$10,B69&lt;='Umrechnungskurse und Konstanten'!$D$10),G69*'Umrechnungskurse und Konstanten'!$E$10,0)+IF(AND(B69&gt;='Umrechnungskurse und Konstanten'!$C$11,B69&lt;='Umrechnungskurse und Konstanten'!$D$11),G69*'Umrechnungskurse und Konstanten'!$E$11,0)+IF(AND(B69&gt;='Umrechnungskurse und Konstanten'!$C$12,B69&lt;='Umrechnungskurse und Konstanten'!$D$12),G69*'Umrechnungskurse und Konstanten'!$E$12,0)+IF(AND(B69&gt;='Umrechnungskurse und Konstanten'!$C$13,B69&lt;='Umrechnungskurse und Konstanten'!$D$13),G69*'Umrechnungskurse und Konstanten'!$E$13,0)+IF(AND(B69&gt;='Umrechnungskurse und Konstanten'!$C$14,B69&lt;='Umrechnungskurse und Konstanten'!$D$14),G69*'Umrechnungskurse und Konstanten'!$E$14,0)+IF(AND(B69&gt;='Umrechnungskurse und Konstanten'!$C$15,B69&lt;='Umrechnungskurse und Konstanten'!$D$15),G69*'Umrechnungskurse und Konstanten'!$E$15,0)+IF(AND(B69&gt;='Umrechnungskurse und Konstanten'!$C$16,B69&lt;='Umrechnungskurse und Konstanten'!$D$16),G69*'Umrechnungskurse und Konstanten'!$E$16,0),G69*1)</f>
        <v>0</v>
      </c>
      <c r="K69" s="37">
        <f t="shared" si="0"/>
        <v>0</v>
      </c>
      <c r="L69" s="37">
        <f t="shared" si="1"/>
        <v>0</v>
      </c>
      <c r="M69" s="8"/>
      <c r="N69" s="8"/>
      <c r="O69" s="8"/>
      <c r="P69" s="8"/>
      <c r="Q69" s="8"/>
      <c r="R69" s="8"/>
    </row>
    <row r="70" spans="2:18" x14ac:dyDescent="0.3">
      <c r="B70" s="42"/>
      <c r="C70" s="34"/>
      <c r="D70" s="34"/>
      <c r="E70" s="38"/>
      <c r="F70" s="35" t="s">
        <v>38</v>
      </c>
      <c r="G70" s="50"/>
      <c r="H70" s="39">
        <v>3.6999999999999998E-2</v>
      </c>
      <c r="I70" s="51" t="str">
        <f>IF(F70="EUR",Tabelle1327[[#This Row],[Betrag exkl. MwST.]]*Tabelle1327[[#This Row],[MwSt. Satz]],"Rg. nicht in EUR")</f>
        <v>Rg. nicht in EUR</v>
      </c>
      <c r="J70" s="37">
        <f>IF(F70="EUR",IF(AND(B70&gt;='Umrechnungskurse und Konstanten'!$C$5,B70&lt;='Umrechnungskurse und Konstanten'!$D$5),G70*'Umrechnungskurse und Konstanten'!$E$5,0)+IF(AND(B70&gt;='Umrechnungskurse und Konstanten'!$C$6,B70&lt;='Umrechnungskurse und Konstanten'!$D$6),G70*'Umrechnungskurse und Konstanten'!$E$6,0)+IF(AND(B70&gt;='Umrechnungskurse und Konstanten'!$C$7,B70&lt;='Umrechnungskurse und Konstanten'!$D$7),G70*'Umrechnungskurse und Konstanten'!$E$7,0)+IF(AND(B70&gt;='Umrechnungskurse und Konstanten'!$C$8,B70&lt;='Umrechnungskurse und Konstanten'!$D$8),G70*'Umrechnungskurse und Konstanten'!$E$8,0)+IF(AND(B70&gt;='Umrechnungskurse und Konstanten'!$C$9,B70&lt;='Umrechnungskurse und Konstanten'!$D$9),G70*'Umrechnungskurse und Konstanten'!$E$9,0)+IF(AND(B70&gt;='Umrechnungskurse und Konstanten'!$C$10,B70&lt;='Umrechnungskurse und Konstanten'!$D$10),G70*'Umrechnungskurse und Konstanten'!$E$10,0)+IF(AND(B70&gt;='Umrechnungskurse und Konstanten'!$C$11,B70&lt;='Umrechnungskurse und Konstanten'!$D$11),G70*'Umrechnungskurse und Konstanten'!$E$11,0)+IF(AND(B70&gt;='Umrechnungskurse und Konstanten'!$C$12,B70&lt;='Umrechnungskurse und Konstanten'!$D$12),G70*'Umrechnungskurse und Konstanten'!$E$12,0)+IF(AND(B70&gt;='Umrechnungskurse und Konstanten'!$C$13,B70&lt;='Umrechnungskurse und Konstanten'!$D$13),G70*'Umrechnungskurse und Konstanten'!$E$13,0)+IF(AND(B70&gt;='Umrechnungskurse und Konstanten'!$C$14,B70&lt;='Umrechnungskurse und Konstanten'!$D$14),G70*'Umrechnungskurse und Konstanten'!$E$14,0)+IF(AND(B70&gt;='Umrechnungskurse und Konstanten'!$C$15,B70&lt;='Umrechnungskurse und Konstanten'!$D$15),G70*'Umrechnungskurse und Konstanten'!$E$15,0)+IF(AND(B70&gt;='Umrechnungskurse und Konstanten'!$C$16,B70&lt;='Umrechnungskurse und Konstanten'!$D$16),G70*'Umrechnungskurse und Konstanten'!$E$16,0),G70*1)</f>
        <v>0</v>
      </c>
      <c r="K70" s="37">
        <f t="shared" si="0"/>
        <v>0</v>
      </c>
      <c r="L70" s="37">
        <f t="shared" si="1"/>
        <v>0</v>
      </c>
      <c r="M70" s="8"/>
      <c r="N70" s="8"/>
      <c r="O70" s="8"/>
      <c r="P70" s="8"/>
      <c r="Q70" s="8"/>
      <c r="R70" s="8"/>
    </row>
    <row r="71" spans="2:18" x14ac:dyDescent="0.3">
      <c r="B71" s="42"/>
      <c r="C71" s="34"/>
      <c r="D71" s="34"/>
      <c r="E71" s="38"/>
      <c r="F71" s="35" t="s">
        <v>38</v>
      </c>
      <c r="G71" s="50"/>
      <c r="H71" s="39">
        <v>3.6999999999999998E-2</v>
      </c>
      <c r="I71" s="51" t="str">
        <f>IF(F71="EUR",Tabelle1327[[#This Row],[Betrag exkl. MwST.]]*Tabelle1327[[#This Row],[MwSt. Satz]],"Rg. nicht in EUR")</f>
        <v>Rg. nicht in EUR</v>
      </c>
      <c r="J71" s="37">
        <f>IF(F71="EUR",IF(AND(B71&gt;='Umrechnungskurse und Konstanten'!$C$5,B71&lt;='Umrechnungskurse und Konstanten'!$D$5),G71*'Umrechnungskurse und Konstanten'!$E$5,0)+IF(AND(B71&gt;='Umrechnungskurse und Konstanten'!$C$6,B71&lt;='Umrechnungskurse und Konstanten'!$D$6),G71*'Umrechnungskurse und Konstanten'!$E$6,0)+IF(AND(B71&gt;='Umrechnungskurse und Konstanten'!$C$7,B71&lt;='Umrechnungskurse und Konstanten'!$D$7),G71*'Umrechnungskurse und Konstanten'!$E$7,0)+IF(AND(B71&gt;='Umrechnungskurse und Konstanten'!$C$8,B71&lt;='Umrechnungskurse und Konstanten'!$D$8),G71*'Umrechnungskurse und Konstanten'!$E$8,0)+IF(AND(B71&gt;='Umrechnungskurse und Konstanten'!$C$9,B71&lt;='Umrechnungskurse und Konstanten'!$D$9),G71*'Umrechnungskurse und Konstanten'!$E$9,0)+IF(AND(B71&gt;='Umrechnungskurse und Konstanten'!$C$10,B71&lt;='Umrechnungskurse und Konstanten'!$D$10),G71*'Umrechnungskurse und Konstanten'!$E$10,0)+IF(AND(B71&gt;='Umrechnungskurse und Konstanten'!$C$11,B71&lt;='Umrechnungskurse und Konstanten'!$D$11),G71*'Umrechnungskurse und Konstanten'!$E$11,0)+IF(AND(B71&gt;='Umrechnungskurse und Konstanten'!$C$12,B71&lt;='Umrechnungskurse und Konstanten'!$D$12),G71*'Umrechnungskurse und Konstanten'!$E$12,0)+IF(AND(B71&gt;='Umrechnungskurse und Konstanten'!$C$13,B71&lt;='Umrechnungskurse und Konstanten'!$D$13),G71*'Umrechnungskurse und Konstanten'!$E$13,0)+IF(AND(B71&gt;='Umrechnungskurse und Konstanten'!$C$14,B71&lt;='Umrechnungskurse und Konstanten'!$D$14),G71*'Umrechnungskurse und Konstanten'!$E$14,0)+IF(AND(B71&gt;='Umrechnungskurse und Konstanten'!$C$15,B71&lt;='Umrechnungskurse und Konstanten'!$D$15),G71*'Umrechnungskurse und Konstanten'!$E$15,0)+IF(AND(B71&gt;='Umrechnungskurse und Konstanten'!$C$16,B71&lt;='Umrechnungskurse und Konstanten'!$D$16),G71*'Umrechnungskurse und Konstanten'!$E$16,0),G71*1)</f>
        <v>0</v>
      </c>
      <c r="K71" s="37">
        <f t="shared" si="0"/>
        <v>0</v>
      </c>
      <c r="L71" s="37">
        <f t="shared" si="1"/>
        <v>0</v>
      </c>
      <c r="M71" s="8"/>
      <c r="N71" s="8"/>
      <c r="O71" s="8"/>
      <c r="P71" s="8"/>
      <c r="Q71" s="8"/>
      <c r="R71" s="8"/>
    </row>
    <row r="72" spans="2:18" x14ac:dyDescent="0.3">
      <c r="B72" s="42"/>
      <c r="C72" s="34"/>
      <c r="D72" s="34"/>
      <c r="E72" s="38"/>
      <c r="F72" s="35" t="s">
        <v>38</v>
      </c>
      <c r="G72" s="50"/>
      <c r="H72" s="39">
        <v>3.6999999999999998E-2</v>
      </c>
      <c r="I72" s="51" t="str">
        <f>IF(F72="EUR",Tabelle1327[[#This Row],[Betrag exkl. MwST.]]*Tabelle1327[[#This Row],[MwSt. Satz]],"Rg. nicht in EUR")</f>
        <v>Rg. nicht in EUR</v>
      </c>
      <c r="J72" s="37">
        <f>IF(F72="EUR",IF(AND(B72&gt;='Umrechnungskurse und Konstanten'!$C$5,B72&lt;='Umrechnungskurse und Konstanten'!$D$5),G72*'Umrechnungskurse und Konstanten'!$E$5,0)+IF(AND(B72&gt;='Umrechnungskurse und Konstanten'!$C$6,B72&lt;='Umrechnungskurse und Konstanten'!$D$6),G72*'Umrechnungskurse und Konstanten'!$E$6,0)+IF(AND(B72&gt;='Umrechnungskurse und Konstanten'!$C$7,B72&lt;='Umrechnungskurse und Konstanten'!$D$7),G72*'Umrechnungskurse und Konstanten'!$E$7,0)+IF(AND(B72&gt;='Umrechnungskurse und Konstanten'!$C$8,B72&lt;='Umrechnungskurse und Konstanten'!$D$8),G72*'Umrechnungskurse und Konstanten'!$E$8,0)+IF(AND(B72&gt;='Umrechnungskurse und Konstanten'!$C$9,B72&lt;='Umrechnungskurse und Konstanten'!$D$9),G72*'Umrechnungskurse und Konstanten'!$E$9,0)+IF(AND(B72&gt;='Umrechnungskurse und Konstanten'!$C$10,B72&lt;='Umrechnungskurse und Konstanten'!$D$10),G72*'Umrechnungskurse und Konstanten'!$E$10,0)+IF(AND(B72&gt;='Umrechnungskurse und Konstanten'!$C$11,B72&lt;='Umrechnungskurse und Konstanten'!$D$11),G72*'Umrechnungskurse und Konstanten'!$E$11,0)+IF(AND(B72&gt;='Umrechnungskurse und Konstanten'!$C$12,B72&lt;='Umrechnungskurse und Konstanten'!$D$12),G72*'Umrechnungskurse und Konstanten'!$E$12,0)+IF(AND(B72&gt;='Umrechnungskurse und Konstanten'!$C$13,B72&lt;='Umrechnungskurse und Konstanten'!$D$13),G72*'Umrechnungskurse und Konstanten'!$E$13,0)+IF(AND(B72&gt;='Umrechnungskurse und Konstanten'!$C$14,B72&lt;='Umrechnungskurse und Konstanten'!$D$14),G72*'Umrechnungskurse und Konstanten'!$E$14,0)+IF(AND(B72&gt;='Umrechnungskurse und Konstanten'!$C$15,B72&lt;='Umrechnungskurse und Konstanten'!$D$15),G72*'Umrechnungskurse und Konstanten'!$E$15,0)+IF(AND(B72&gt;='Umrechnungskurse und Konstanten'!$C$16,B72&lt;='Umrechnungskurse und Konstanten'!$D$16),G72*'Umrechnungskurse und Konstanten'!$E$16,0),G72*1)</f>
        <v>0</v>
      </c>
      <c r="K72" s="37">
        <f t="shared" si="0"/>
        <v>0</v>
      </c>
      <c r="L72" s="37">
        <f t="shared" si="1"/>
        <v>0</v>
      </c>
      <c r="M72" s="8"/>
      <c r="N72" s="8"/>
      <c r="O72" s="8"/>
      <c r="P72" s="8"/>
      <c r="Q72" s="8"/>
      <c r="R72" s="8"/>
    </row>
    <row r="73" spans="2:18" x14ac:dyDescent="0.3">
      <c r="B73" s="42"/>
      <c r="C73" s="34"/>
      <c r="D73" s="34"/>
      <c r="E73" s="38"/>
      <c r="F73" s="35" t="s">
        <v>38</v>
      </c>
      <c r="G73" s="50"/>
      <c r="H73" s="39">
        <v>3.6999999999999998E-2</v>
      </c>
      <c r="I73" s="51" t="str">
        <f>IF(F73="EUR",Tabelle1327[[#This Row],[Betrag exkl. MwST.]]*Tabelle1327[[#This Row],[MwSt. Satz]],"Rg. nicht in EUR")</f>
        <v>Rg. nicht in EUR</v>
      </c>
      <c r="J73" s="37">
        <f>IF(F73="EUR",IF(AND(B73&gt;='Umrechnungskurse und Konstanten'!$C$5,B73&lt;='Umrechnungskurse und Konstanten'!$D$5),G73*'Umrechnungskurse und Konstanten'!$E$5,0)+IF(AND(B73&gt;='Umrechnungskurse und Konstanten'!$C$6,B73&lt;='Umrechnungskurse und Konstanten'!$D$6),G73*'Umrechnungskurse und Konstanten'!$E$6,0)+IF(AND(B73&gt;='Umrechnungskurse und Konstanten'!$C$7,B73&lt;='Umrechnungskurse und Konstanten'!$D$7),G73*'Umrechnungskurse und Konstanten'!$E$7,0)+IF(AND(B73&gt;='Umrechnungskurse und Konstanten'!$C$8,B73&lt;='Umrechnungskurse und Konstanten'!$D$8),G73*'Umrechnungskurse und Konstanten'!$E$8,0)+IF(AND(B73&gt;='Umrechnungskurse und Konstanten'!$C$9,B73&lt;='Umrechnungskurse und Konstanten'!$D$9),G73*'Umrechnungskurse und Konstanten'!$E$9,0)+IF(AND(B73&gt;='Umrechnungskurse und Konstanten'!$C$10,B73&lt;='Umrechnungskurse und Konstanten'!$D$10),G73*'Umrechnungskurse und Konstanten'!$E$10,0)+IF(AND(B73&gt;='Umrechnungskurse und Konstanten'!$C$11,B73&lt;='Umrechnungskurse und Konstanten'!$D$11),G73*'Umrechnungskurse und Konstanten'!$E$11,0)+IF(AND(B73&gt;='Umrechnungskurse und Konstanten'!$C$12,B73&lt;='Umrechnungskurse und Konstanten'!$D$12),G73*'Umrechnungskurse und Konstanten'!$E$12,0)+IF(AND(B73&gt;='Umrechnungskurse und Konstanten'!$C$13,B73&lt;='Umrechnungskurse und Konstanten'!$D$13),G73*'Umrechnungskurse und Konstanten'!$E$13,0)+IF(AND(B73&gt;='Umrechnungskurse und Konstanten'!$C$14,B73&lt;='Umrechnungskurse und Konstanten'!$D$14),G73*'Umrechnungskurse und Konstanten'!$E$14,0)+IF(AND(B73&gt;='Umrechnungskurse und Konstanten'!$C$15,B73&lt;='Umrechnungskurse und Konstanten'!$D$15),G73*'Umrechnungskurse und Konstanten'!$E$15,0)+IF(AND(B73&gt;='Umrechnungskurse und Konstanten'!$C$16,B73&lt;='Umrechnungskurse und Konstanten'!$D$16),G73*'Umrechnungskurse und Konstanten'!$E$16,0),G73*1)</f>
        <v>0</v>
      </c>
      <c r="K73" s="37">
        <f t="shared" si="0"/>
        <v>0</v>
      </c>
      <c r="L73" s="37">
        <f t="shared" si="1"/>
        <v>0</v>
      </c>
      <c r="M73" s="8"/>
      <c r="N73" s="8"/>
      <c r="O73" s="8"/>
      <c r="P73" s="8"/>
      <c r="Q73" s="8"/>
      <c r="R73" s="8"/>
    </row>
    <row r="74" spans="2:18" x14ac:dyDescent="0.3">
      <c r="B74" s="42"/>
      <c r="C74" s="34"/>
      <c r="D74" s="34"/>
      <c r="E74" s="38"/>
      <c r="F74" s="35" t="s">
        <v>38</v>
      </c>
      <c r="G74" s="50"/>
      <c r="H74" s="39">
        <v>3.6999999999999998E-2</v>
      </c>
      <c r="I74" s="51" t="str">
        <f>IF(F74="EUR",Tabelle1327[[#This Row],[Betrag exkl. MwST.]]*Tabelle1327[[#This Row],[MwSt. Satz]],"Rg. nicht in EUR")</f>
        <v>Rg. nicht in EUR</v>
      </c>
      <c r="J74" s="37">
        <f>IF(F74="EUR",IF(AND(B74&gt;='Umrechnungskurse und Konstanten'!$C$5,B74&lt;='Umrechnungskurse und Konstanten'!$D$5),G74*'Umrechnungskurse und Konstanten'!$E$5,0)+IF(AND(B74&gt;='Umrechnungskurse und Konstanten'!$C$6,B74&lt;='Umrechnungskurse und Konstanten'!$D$6),G74*'Umrechnungskurse und Konstanten'!$E$6,0)+IF(AND(B74&gt;='Umrechnungskurse und Konstanten'!$C$7,B74&lt;='Umrechnungskurse und Konstanten'!$D$7),G74*'Umrechnungskurse und Konstanten'!$E$7,0)+IF(AND(B74&gt;='Umrechnungskurse und Konstanten'!$C$8,B74&lt;='Umrechnungskurse und Konstanten'!$D$8),G74*'Umrechnungskurse und Konstanten'!$E$8,0)+IF(AND(B74&gt;='Umrechnungskurse und Konstanten'!$C$9,B74&lt;='Umrechnungskurse und Konstanten'!$D$9),G74*'Umrechnungskurse und Konstanten'!$E$9,0)+IF(AND(B74&gt;='Umrechnungskurse und Konstanten'!$C$10,B74&lt;='Umrechnungskurse und Konstanten'!$D$10),G74*'Umrechnungskurse und Konstanten'!$E$10,0)+IF(AND(B74&gt;='Umrechnungskurse und Konstanten'!$C$11,B74&lt;='Umrechnungskurse und Konstanten'!$D$11),G74*'Umrechnungskurse und Konstanten'!$E$11,0)+IF(AND(B74&gt;='Umrechnungskurse und Konstanten'!$C$12,B74&lt;='Umrechnungskurse und Konstanten'!$D$12),G74*'Umrechnungskurse und Konstanten'!$E$12,0)+IF(AND(B74&gt;='Umrechnungskurse und Konstanten'!$C$13,B74&lt;='Umrechnungskurse und Konstanten'!$D$13),G74*'Umrechnungskurse und Konstanten'!$E$13,0)+IF(AND(B74&gt;='Umrechnungskurse und Konstanten'!$C$14,B74&lt;='Umrechnungskurse und Konstanten'!$D$14),G74*'Umrechnungskurse und Konstanten'!$E$14,0)+IF(AND(B74&gt;='Umrechnungskurse und Konstanten'!$C$15,B74&lt;='Umrechnungskurse und Konstanten'!$D$15),G74*'Umrechnungskurse und Konstanten'!$E$15,0)+IF(AND(B74&gt;='Umrechnungskurse und Konstanten'!$C$16,B74&lt;='Umrechnungskurse und Konstanten'!$D$16),G74*'Umrechnungskurse und Konstanten'!$E$16,0),G74*1)</f>
        <v>0</v>
      </c>
      <c r="K74" s="37">
        <f t="shared" ref="K74:K137" si="2">H74*J74</f>
        <v>0</v>
      </c>
      <c r="L74" s="37">
        <f t="shared" ref="L74:L137" si="3">J74+K74</f>
        <v>0</v>
      </c>
      <c r="M74" s="8"/>
      <c r="N74" s="8"/>
      <c r="O74" s="8"/>
      <c r="P74" s="8"/>
      <c r="Q74" s="8"/>
      <c r="R74" s="8"/>
    </row>
    <row r="75" spans="2:18" x14ac:dyDescent="0.3">
      <c r="B75" s="42"/>
      <c r="C75" s="34"/>
      <c r="D75" s="34"/>
      <c r="E75" s="38"/>
      <c r="F75" s="35" t="s">
        <v>38</v>
      </c>
      <c r="G75" s="50"/>
      <c r="H75" s="39">
        <v>3.6999999999999998E-2</v>
      </c>
      <c r="I75" s="51" t="str">
        <f>IF(F75="EUR",Tabelle1327[[#This Row],[Betrag exkl. MwST.]]*Tabelle1327[[#This Row],[MwSt. Satz]],"Rg. nicht in EUR")</f>
        <v>Rg. nicht in EUR</v>
      </c>
      <c r="J75" s="37">
        <f>IF(F75="EUR",IF(AND(B75&gt;='Umrechnungskurse und Konstanten'!$C$5,B75&lt;='Umrechnungskurse und Konstanten'!$D$5),G75*'Umrechnungskurse und Konstanten'!$E$5,0)+IF(AND(B75&gt;='Umrechnungskurse und Konstanten'!$C$6,B75&lt;='Umrechnungskurse und Konstanten'!$D$6),G75*'Umrechnungskurse und Konstanten'!$E$6,0)+IF(AND(B75&gt;='Umrechnungskurse und Konstanten'!$C$7,B75&lt;='Umrechnungskurse und Konstanten'!$D$7),G75*'Umrechnungskurse und Konstanten'!$E$7,0)+IF(AND(B75&gt;='Umrechnungskurse und Konstanten'!$C$8,B75&lt;='Umrechnungskurse und Konstanten'!$D$8),G75*'Umrechnungskurse und Konstanten'!$E$8,0)+IF(AND(B75&gt;='Umrechnungskurse und Konstanten'!$C$9,B75&lt;='Umrechnungskurse und Konstanten'!$D$9),G75*'Umrechnungskurse und Konstanten'!$E$9,0)+IF(AND(B75&gt;='Umrechnungskurse und Konstanten'!$C$10,B75&lt;='Umrechnungskurse und Konstanten'!$D$10),G75*'Umrechnungskurse und Konstanten'!$E$10,0)+IF(AND(B75&gt;='Umrechnungskurse und Konstanten'!$C$11,B75&lt;='Umrechnungskurse und Konstanten'!$D$11),G75*'Umrechnungskurse und Konstanten'!$E$11,0)+IF(AND(B75&gt;='Umrechnungskurse und Konstanten'!$C$12,B75&lt;='Umrechnungskurse und Konstanten'!$D$12),G75*'Umrechnungskurse und Konstanten'!$E$12,0)+IF(AND(B75&gt;='Umrechnungskurse und Konstanten'!$C$13,B75&lt;='Umrechnungskurse und Konstanten'!$D$13),G75*'Umrechnungskurse und Konstanten'!$E$13,0)+IF(AND(B75&gt;='Umrechnungskurse und Konstanten'!$C$14,B75&lt;='Umrechnungskurse und Konstanten'!$D$14),G75*'Umrechnungskurse und Konstanten'!$E$14,0)+IF(AND(B75&gt;='Umrechnungskurse und Konstanten'!$C$15,B75&lt;='Umrechnungskurse und Konstanten'!$D$15),G75*'Umrechnungskurse und Konstanten'!$E$15,0)+IF(AND(B75&gt;='Umrechnungskurse und Konstanten'!$C$16,B75&lt;='Umrechnungskurse und Konstanten'!$D$16),G75*'Umrechnungskurse und Konstanten'!$E$16,0),G75*1)</f>
        <v>0</v>
      </c>
      <c r="K75" s="37">
        <f t="shared" si="2"/>
        <v>0</v>
      </c>
      <c r="L75" s="37">
        <f t="shared" si="3"/>
        <v>0</v>
      </c>
    </row>
    <row r="76" spans="2:18" x14ac:dyDescent="0.3">
      <c r="B76" s="42"/>
      <c r="C76" s="34"/>
      <c r="D76" s="34"/>
      <c r="E76" s="38"/>
      <c r="F76" s="35" t="s">
        <v>38</v>
      </c>
      <c r="G76" s="50"/>
      <c r="H76" s="39">
        <v>3.6999999999999998E-2</v>
      </c>
      <c r="I76" s="51" t="str">
        <f>IF(F76="EUR",Tabelle1327[[#This Row],[Betrag exkl. MwST.]]*Tabelle1327[[#This Row],[MwSt. Satz]],"Rg. nicht in EUR")</f>
        <v>Rg. nicht in EUR</v>
      </c>
      <c r="J76" s="37">
        <f>IF(F76="EUR",IF(AND(B76&gt;='Umrechnungskurse und Konstanten'!$C$5,B76&lt;='Umrechnungskurse und Konstanten'!$D$5),G76*'Umrechnungskurse und Konstanten'!$E$5,0)+IF(AND(B76&gt;='Umrechnungskurse und Konstanten'!$C$6,B76&lt;='Umrechnungskurse und Konstanten'!$D$6),G76*'Umrechnungskurse und Konstanten'!$E$6,0)+IF(AND(B76&gt;='Umrechnungskurse und Konstanten'!$C$7,B76&lt;='Umrechnungskurse und Konstanten'!$D$7),G76*'Umrechnungskurse und Konstanten'!$E$7,0)+IF(AND(B76&gt;='Umrechnungskurse und Konstanten'!$C$8,B76&lt;='Umrechnungskurse und Konstanten'!$D$8),G76*'Umrechnungskurse und Konstanten'!$E$8,0)+IF(AND(B76&gt;='Umrechnungskurse und Konstanten'!$C$9,B76&lt;='Umrechnungskurse und Konstanten'!$D$9),G76*'Umrechnungskurse und Konstanten'!$E$9,0)+IF(AND(B76&gt;='Umrechnungskurse und Konstanten'!$C$10,B76&lt;='Umrechnungskurse und Konstanten'!$D$10),G76*'Umrechnungskurse und Konstanten'!$E$10,0)+IF(AND(B76&gt;='Umrechnungskurse und Konstanten'!$C$11,B76&lt;='Umrechnungskurse und Konstanten'!$D$11),G76*'Umrechnungskurse und Konstanten'!$E$11,0)+IF(AND(B76&gt;='Umrechnungskurse und Konstanten'!$C$12,B76&lt;='Umrechnungskurse und Konstanten'!$D$12),G76*'Umrechnungskurse und Konstanten'!$E$12,0)+IF(AND(B76&gt;='Umrechnungskurse und Konstanten'!$C$13,B76&lt;='Umrechnungskurse und Konstanten'!$D$13),G76*'Umrechnungskurse und Konstanten'!$E$13,0)+IF(AND(B76&gt;='Umrechnungskurse und Konstanten'!$C$14,B76&lt;='Umrechnungskurse und Konstanten'!$D$14),G76*'Umrechnungskurse und Konstanten'!$E$14,0)+IF(AND(B76&gt;='Umrechnungskurse und Konstanten'!$C$15,B76&lt;='Umrechnungskurse und Konstanten'!$D$15),G76*'Umrechnungskurse und Konstanten'!$E$15,0)+IF(AND(B76&gt;='Umrechnungskurse und Konstanten'!$C$16,B76&lt;='Umrechnungskurse und Konstanten'!$D$16),G76*'Umrechnungskurse und Konstanten'!$E$16,0),G76*1)</f>
        <v>0</v>
      </c>
      <c r="K76" s="37">
        <f t="shared" si="2"/>
        <v>0</v>
      </c>
      <c r="L76" s="37">
        <f t="shared" si="3"/>
        <v>0</v>
      </c>
    </row>
    <row r="77" spans="2:18" x14ac:dyDescent="0.3">
      <c r="B77" s="42"/>
      <c r="C77" s="34"/>
      <c r="D77" s="34"/>
      <c r="E77" s="38"/>
      <c r="F77" s="35" t="s">
        <v>38</v>
      </c>
      <c r="G77" s="50"/>
      <c r="H77" s="39">
        <v>3.6999999999999998E-2</v>
      </c>
      <c r="I77" s="51" t="str">
        <f>IF(F77="EUR",Tabelle1327[[#This Row],[Betrag exkl. MwST.]]*Tabelle1327[[#This Row],[MwSt. Satz]],"Rg. nicht in EUR")</f>
        <v>Rg. nicht in EUR</v>
      </c>
      <c r="J77" s="37">
        <f>IF(F77="EUR",IF(AND(B77&gt;='Umrechnungskurse und Konstanten'!$C$5,B77&lt;='Umrechnungskurse und Konstanten'!$D$5),G77*'Umrechnungskurse und Konstanten'!$E$5,0)+IF(AND(B77&gt;='Umrechnungskurse und Konstanten'!$C$6,B77&lt;='Umrechnungskurse und Konstanten'!$D$6),G77*'Umrechnungskurse und Konstanten'!$E$6,0)+IF(AND(B77&gt;='Umrechnungskurse und Konstanten'!$C$7,B77&lt;='Umrechnungskurse und Konstanten'!$D$7),G77*'Umrechnungskurse und Konstanten'!$E$7,0)+IF(AND(B77&gt;='Umrechnungskurse und Konstanten'!$C$8,B77&lt;='Umrechnungskurse und Konstanten'!$D$8),G77*'Umrechnungskurse und Konstanten'!$E$8,0)+IF(AND(B77&gt;='Umrechnungskurse und Konstanten'!$C$9,B77&lt;='Umrechnungskurse und Konstanten'!$D$9),G77*'Umrechnungskurse und Konstanten'!$E$9,0)+IF(AND(B77&gt;='Umrechnungskurse und Konstanten'!$C$10,B77&lt;='Umrechnungskurse und Konstanten'!$D$10),G77*'Umrechnungskurse und Konstanten'!$E$10,0)+IF(AND(B77&gt;='Umrechnungskurse und Konstanten'!$C$11,B77&lt;='Umrechnungskurse und Konstanten'!$D$11),G77*'Umrechnungskurse und Konstanten'!$E$11,0)+IF(AND(B77&gt;='Umrechnungskurse und Konstanten'!$C$12,B77&lt;='Umrechnungskurse und Konstanten'!$D$12),G77*'Umrechnungskurse und Konstanten'!$E$12,0)+IF(AND(B77&gt;='Umrechnungskurse und Konstanten'!$C$13,B77&lt;='Umrechnungskurse und Konstanten'!$D$13),G77*'Umrechnungskurse und Konstanten'!$E$13,0)+IF(AND(B77&gt;='Umrechnungskurse und Konstanten'!$C$14,B77&lt;='Umrechnungskurse und Konstanten'!$D$14),G77*'Umrechnungskurse und Konstanten'!$E$14,0)+IF(AND(B77&gt;='Umrechnungskurse und Konstanten'!$C$15,B77&lt;='Umrechnungskurse und Konstanten'!$D$15),G77*'Umrechnungskurse und Konstanten'!$E$15,0)+IF(AND(B77&gt;='Umrechnungskurse und Konstanten'!$C$16,B77&lt;='Umrechnungskurse und Konstanten'!$D$16),G77*'Umrechnungskurse und Konstanten'!$E$16,0),G77*1)</f>
        <v>0</v>
      </c>
      <c r="K77" s="37">
        <f t="shared" si="2"/>
        <v>0</v>
      </c>
      <c r="L77" s="37">
        <f t="shared" si="3"/>
        <v>0</v>
      </c>
    </row>
    <row r="78" spans="2:18" x14ac:dyDescent="0.3">
      <c r="B78" s="42"/>
      <c r="C78" s="34"/>
      <c r="D78" s="34"/>
      <c r="E78" s="38"/>
      <c r="F78" s="35" t="s">
        <v>38</v>
      </c>
      <c r="G78" s="50"/>
      <c r="H78" s="39">
        <v>3.6999999999999998E-2</v>
      </c>
      <c r="I78" s="51" t="str">
        <f>IF(F78="EUR",Tabelle1327[[#This Row],[Betrag exkl. MwST.]]*Tabelle1327[[#This Row],[MwSt. Satz]],"Rg. nicht in EUR")</f>
        <v>Rg. nicht in EUR</v>
      </c>
      <c r="J78" s="37">
        <f>IF(F78="EUR",IF(AND(B78&gt;='Umrechnungskurse und Konstanten'!$C$5,B78&lt;='Umrechnungskurse und Konstanten'!$D$5),G78*'Umrechnungskurse und Konstanten'!$E$5,0)+IF(AND(B78&gt;='Umrechnungskurse und Konstanten'!$C$6,B78&lt;='Umrechnungskurse und Konstanten'!$D$6),G78*'Umrechnungskurse und Konstanten'!$E$6,0)+IF(AND(B78&gt;='Umrechnungskurse und Konstanten'!$C$7,B78&lt;='Umrechnungskurse und Konstanten'!$D$7),G78*'Umrechnungskurse und Konstanten'!$E$7,0)+IF(AND(B78&gt;='Umrechnungskurse und Konstanten'!$C$8,B78&lt;='Umrechnungskurse und Konstanten'!$D$8),G78*'Umrechnungskurse und Konstanten'!$E$8,0)+IF(AND(B78&gt;='Umrechnungskurse und Konstanten'!$C$9,B78&lt;='Umrechnungskurse und Konstanten'!$D$9),G78*'Umrechnungskurse und Konstanten'!$E$9,0)+IF(AND(B78&gt;='Umrechnungskurse und Konstanten'!$C$10,B78&lt;='Umrechnungskurse und Konstanten'!$D$10),G78*'Umrechnungskurse und Konstanten'!$E$10,0)+IF(AND(B78&gt;='Umrechnungskurse und Konstanten'!$C$11,B78&lt;='Umrechnungskurse und Konstanten'!$D$11),G78*'Umrechnungskurse und Konstanten'!$E$11,0)+IF(AND(B78&gt;='Umrechnungskurse und Konstanten'!$C$12,B78&lt;='Umrechnungskurse und Konstanten'!$D$12),G78*'Umrechnungskurse und Konstanten'!$E$12,0)+IF(AND(B78&gt;='Umrechnungskurse und Konstanten'!$C$13,B78&lt;='Umrechnungskurse und Konstanten'!$D$13),G78*'Umrechnungskurse und Konstanten'!$E$13,0)+IF(AND(B78&gt;='Umrechnungskurse und Konstanten'!$C$14,B78&lt;='Umrechnungskurse und Konstanten'!$D$14),G78*'Umrechnungskurse und Konstanten'!$E$14,0)+IF(AND(B78&gt;='Umrechnungskurse und Konstanten'!$C$15,B78&lt;='Umrechnungskurse und Konstanten'!$D$15),G78*'Umrechnungskurse und Konstanten'!$E$15,0)+IF(AND(B78&gt;='Umrechnungskurse und Konstanten'!$C$16,B78&lt;='Umrechnungskurse und Konstanten'!$D$16),G78*'Umrechnungskurse und Konstanten'!$E$16,0),G78*1)</f>
        <v>0</v>
      </c>
      <c r="K78" s="37">
        <f t="shared" si="2"/>
        <v>0</v>
      </c>
      <c r="L78" s="37">
        <f t="shared" si="3"/>
        <v>0</v>
      </c>
    </row>
    <row r="79" spans="2:18" x14ac:dyDescent="0.3">
      <c r="B79" s="42"/>
      <c r="C79" s="34"/>
      <c r="D79" s="34"/>
      <c r="E79" s="38"/>
      <c r="F79" s="35" t="s">
        <v>38</v>
      </c>
      <c r="G79" s="50"/>
      <c r="H79" s="39">
        <v>3.6999999999999998E-2</v>
      </c>
      <c r="I79" s="51" t="str">
        <f>IF(F79="EUR",Tabelle1327[[#This Row],[Betrag exkl. MwST.]]*Tabelle1327[[#This Row],[MwSt. Satz]],"Rg. nicht in EUR")</f>
        <v>Rg. nicht in EUR</v>
      </c>
      <c r="J79" s="37">
        <f>IF(F79="EUR",IF(AND(B79&gt;='Umrechnungskurse und Konstanten'!$C$5,B79&lt;='Umrechnungskurse und Konstanten'!$D$5),G79*'Umrechnungskurse und Konstanten'!$E$5,0)+IF(AND(B79&gt;='Umrechnungskurse und Konstanten'!$C$6,B79&lt;='Umrechnungskurse und Konstanten'!$D$6),G79*'Umrechnungskurse und Konstanten'!$E$6,0)+IF(AND(B79&gt;='Umrechnungskurse und Konstanten'!$C$7,B79&lt;='Umrechnungskurse und Konstanten'!$D$7),G79*'Umrechnungskurse und Konstanten'!$E$7,0)+IF(AND(B79&gt;='Umrechnungskurse und Konstanten'!$C$8,B79&lt;='Umrechnungskurse und Konstanten'!$D$8),G79*'Umrechnungskurse und Konstanten'!$E$8,0)+IF(AND(B79&gt;='Umrechnungskurse und Konstanten'!$C$9,B79&lt;='Umrechnungskurse und Konstanten'!$D$9),G79*'Umrechnungskurse und Konstanten'!$E$9,0)+IF(AND(B79&gt;='Umrechnungskurse und Konstanten'!$C$10,B79&lt;='Umrechnungskurse und Konstanten'!$D$10),G79*'Umrechnungskurse und Konstanten'!$E$10,0)+IF(AND(B79&gt;='Umrechnungskurse und Konstanten'!$C$11,B79&lt;='Umrechnungskurse und Konstanten'!$D$11),G79*'Umrechnungskurse und Konstanten'!$E$11,0)+IF(AND(B79&gt;='Umrechnungskurse und Konstanten'!$C$12,B79&lt;='Umrechnungskurse und Konstanten'!$D$12),G79*'Umrechnungskurse und Konstanten'!$E$12,0)+IF(AND(B79&gt;='Umrechnungskurse und Konstanten'!$C$13,B79&lt;='Umrechnungskurse und Konstanten'!$D$13),G79*'Umrechnungskurse und Konstanten'!$E$13,0)+IF(AND(B79&gt;='Umrechnungskurse und Konstanten'!$C$14,B79&lt;='Umrechnungskurse und Konstanten'!$D$14),G79*'Umrechnungskurse und Konstanten'!$E$14,0)+IF(AND(B79&gt;='Umrechnungskurse und Konstanten'!$C$15,B79&lt;='Umrechnungskurse und Konstanten'!$D$15),G79*'Umrechnungskurse und Konstanten'!$E$15,0)+IF(AND(B79&gt;='Umrechnungskurse und Konstanten'!$C$16,B79&lt;='Umrechnungskurse und Konstanten'!$D$16),G79*'Umrechnungskurse und Konstanten'!$E$16,0),G79*1)</f>
        <v>0</v>
      </c>
      <c r="K79" s="37">
        <f t="shared" si="2"/>
        <v>0</v>
      </c>
      <c r="L79" s="37">
        <f t="shared" si="3"/>
        <v>0</v>
      </c>
    </row>
    <row r="80" spans="2:18" x14ac:dyDescent="0.3">
      <c r="B80" s="42"/>
      <c r="C80" s="34"/>
      <c r="D80" s="34"/>
      <c r="E80" s="38"/>
      <c r="F80" s="35" t="s">
        <v>38</v>
      </c>
      <c r="G80" s="50"/>
      <c r="H80" s="39">
        <v>3.6999999999999998E-2</v>
      </c>
      <c r="I80" s="51" t="str">
        <f>IF(F80="EUR",Tabelle1327[[#This Row],[Betrag exkl. MwST.]]*Tabelle1327[[#This Row],[MwSt. Satz]],"Rg. nicht in EUR")</f>
        <v>Rg. nicht in EUR</v>
      </c>
      <c r="J80" s="37">
        <f>IF(F80="EUR",IF(AND(B80&gt;='Umrechnungskurse und Konstanten'!$C$5,B80&lt;='Umrechnungskurse und Konstanten'!$D$5),G80*'Umrechnungskurse und Konstanten'!$E$5,0)+IF(AND(B80&gt;='Umrechnungskurse und Konstanten'!$C$6,B80&lt;='Umrechnungskurse und Konstanten'!$D$6),G80*'Umrechnungskurse und Konstanten'!$E$6,0)+IF(AND(B80&gt;='Umrechnungskurse und Konstanten'!$C$7,B80&lt;='Umrechnungskurse und Konstanten'!$D$7),G80*'Umrechnungskurse und Konstanten'!$E$7,0)+IF(AND(B80&gt;='Umrechnungskurse und Konstanten'!$C$8,B80&lt;='Umrechnungskurse und Konstanten'!$D$8),G80*'Umrechnungskurse und Konstanten'!$E$8,0)+IF(AND(B80&gt;='Umrechnungskurse und Konstanten'!$C$9,B80&lt;='Umrechnungskurse und Konstanten'!$D$9),G80*'Umrechnungskurse und Konstanten'!$E$9,0)+IF(AND(B80&gt;='Umrechnungskurse und Konstanten'!$C$10,B80&lt;='Umrechnungskurse und Konstanten'!$D$10),G80*'Umrechnungskurse und Konstanten'!$E$10,0)+IF(AND(B80&gt;='Umrechnungskurse und Konstanten'!$C$11,B80&lt;='Umrechnungskurse und Konstanten'!$D$11),G80*'Umrechnungskurse und Konstanten'!$E$11,0)+IF(AND(B80&gt;='Umrechnungskurse und Konstanten'!$C$12,B80&lt;='Umrechnungskurse und Konstanten'!$D$12),G80*'Umrechnungskurse und Konstanten'!$E$12,0)+IF(AND(B80&gt;='Umrechnungskurse und Konstanten'!$C$13,B80&lt;='Umrechnungskurse und Konstanten'!$D$13),G80*'Umrechnungskurse und Konstanten'!$E$13,0)+IF(AND(B80&gt;='Umrechnungskurse und Konstanten'!$C$14,B80&lt;='Umrechnungskurse und Konstanten'!$D$14),G80*'Umrechnungskurse und Konstanten'!$E$14,0)+IF(AND(B80&gt;='Umrechnungskurse und Konstanten'!$C$15,B80&lt;='Umrechnungskurse und Konstanten'!$D$15),G80*'Umrechnungskurse und Konstanten'!$E$15,0)+IF(AND(B80&gt;='Umrechnungskurse und Konstanten'!$C$16,B80&lt;='Umrechnungskurse und Konstanten'!$D$16),G80*'Umrechnungskurse und Konstanten'!$E$16,0),G80*1)</f>
        <v>0</v>
      </c>
      <c r="K80" s="37">
        <f t="shared" si="2"/>
        <v>0</v>
      </c>
      <c r="L80" s="37">
        <f t="shared" si="3"/>
        <v>0</v>
      </c>
    </row>
    <row r="81" spans="2:12" x14ac:dyDescent="0.3">
      <c r="B81" s="42"/>
      <c r="C81" s="34"/>
      <c r="D81" s="34"/>
      <c r="E81" s="38"/>
      <c r="F81" s="35" t="s">
        <v>38</v>
      </c>
      <c r="G81" s="50"/>
      <c r="H81" s="39">
        <v>3.6999999999999998E-2</v>
      </c>
      <c r="I81" s="51" t="str">
        <f>IF(F81="EUR",Tabelle1327[[#This Row],[Betrag exkl. MwST.]]*Tabelle1327[[#This Row],[MwSt. Satz]],"Rg. nicht in EUR")</f>
        <v>Rg. nicht in EUR</v>
      </c>
      <c r="J81" s="37">
        <f>IF(F81="EUR",IF(AND(B81&gt;='Umrechnungskurse und Konstanten'!$C$5,B81&lt;='Umrechnungskurse und Konstanten'!$D$5),G81*'Umrechnungskurse und Konstanten'!$E$5,0)+IF(AND(B81&gt;='Umrechnungskurse und Konstanten'!$C$6,B81&lt;='Umrechnungskurse und Konstanten'!$D$6),G81*'Umrechnungskurse und Konstanten'!$E$6,0)+IF(AND(B81&gt;='Umrechnungskurse und Konstanten'!$C$7,B81&lt;='Umrechnungskurse und Konstanten'!$D$7),G81*'Umrechnungskurse und Konstanten'!$E$7,0)+IF(AND(B81&gt;='Umrechnungskurse und Konstanten'!$C$8,B81&lt;='Umrechnungskurse und Konstanten'!$D$8),G81*'Umrechnungskurse und Konstanten'!$E$8,0)+IF(AND(B81&gt;='Umrechnungskurse und Konstanten'!$C$9,B81&lt;='Umrechnungskurse und Konstanten'!$D$9),G81*'Umrechnungskurse und Konstanten'!$E$9,0)+IF(AND(B81&gt;='Umrechnungskurse und Konstanten'!$C$10,B81&lt;='Umrechnungskurse und Konstanten'!$D$10),G81*'Umrechnungskurse und Konstanten'!$E$10,0)+IF(AND(B81&gt;='Umrechnungskurse und Konstanten'!$C$11,B81&lt;='Umrechnungskurse und Konstanten'!$D$11),G81*'Umrechnungskurse und Konstanten'!$E$11,0)+IF(AND(B81&gt;='Umrechnungskurse und Konstanten'!$C$12,B81&lt;='Umrechnungskurse und Konstanten'!$D$12),G81*'Umrechnungskurse und Konstanten'!$E$12,0)+IF(AND(B81&gt;='Umrechnungskurse und Konstanten'!$C$13,B81&lt;='Umrechnungskurse und Konstanten'!$D$13),G81*'Umrechnungskurse und Konstanten'!$E$13,0)+IF(AND(B81&gt;='Umrechnungskurse und Konstanten'!$C$14,B81&lt;='Umrechnungskurse und Konstanten'!$D$14),G81*'Umrechnungskurse und Konstanten'!$E$14,0)+IF(AND(B81&gt;='Umrechnungskurse und Konstanten'!$C$15,B81&lt;='Umrechnungskurse und Konstanten'!$D$15),G81*'Umrechnungskurse und Konstanten'!$E$15,0)+IF(AND(B81&gt;='Umrechnungskurse und Konstanten'!$C$16,B81&lt;='Umrechnungskurse und Konstanten'!$D$16),G81*'Umrechnungskurse und Konstanten'!$E$16,0),G81*1)</f>
        <v>0</v>
      </c>
      <c r="K81" s="37">
        <f t="shared" si="2"/>
        <v>0</v>
      </c>
      <c r="L81" s="37">
        <f t="shared" si="3"/>
        <v>0</v>
      </c>
    </row>
    <row r="82" spans="2:12" x14ac:dyDescent="0.3">
      <c r="B82" s="42"/>
      <c r="C82" s="34"/>
      <c r="D82" s="34"/>
      <c r="E82" s="38"/>
      <c r="F82" s="35" t="s">
        <v>38</v>
      </c>
      <c r="G82" s="50"/>
      <c r="H82" s="39">
        <v>3.6999999999999998E-2</v>
      </c>
      <c r="I82" s="51" t="str">
        <f>IF(F82="EUR",Tabelle1327[[#This Row],[Betrag exkl. MwST.]]*Tabelle1327[[#This Row],[MwSt. Satz]],"Rg. nicht in EUR")</f>
        <v>Rg. nicht in EUR</v>
      </c>
      <c r="J82" s="37">
        <f>IF(F82="EUR",IF(AND(B82&gt;='Umrechnungskurse und Konstanten'!$C$5,B82&lt;='Umrechnungskurse und Konstanten'!$D$5),G82*'Umrechnungskurse und Konstanten'!$E$5,0)+IF(AND(B82&gt;='Umrechnungskurse und Konstanten'!$C$6,B82&lt;='Umrechnungskurse und Konstanten'!$D$6),G82*'Umrechnungskurse und Konstanten'!$E$6,0)+IF(AND(B82&gt;='Umrechnungskurse und Konstanten'!$C$7,B82&lt;='Umrechnungskurse und Konstanten'!$D$7),G82*'Umrechnungskurse und Konstanten'!$E$7,0)+IF(AND(B82&gt;='Umrechnungskurse und Konstanten'!$C$8,B82&lt;='Umrechnungskurse und Konstanten'!$D$8),G82*'Umrechnungskurse und Konstanten'!$E$8,0)+IF(AND(B82&gt;='Umrechnungskurse und Konstanten'!$C$9,B82&lt;='Umrechnungskurse und Konstanten'!$D$9),G82*'Umrechnungskurse und Konstanten'!$E$9,0)+IF(AND(B82&gt;='Umrechnungskurse und Konstanten'!$C$10,B82&lt;='Umrechnungskurse und Konstanten'!$D$10),G82*'Umrechnungskurse und Konstanten'!$E$10,0)+IF(AND(B82&gt;='Umrechnungskurse und Konstanten'!$C$11,B82&lt;='Umrechnungskurse und Konstanten'!$D$11),G82*'Umrechnungskurse und Konstanten'!$E$11,0)+IF(AND(B82&gt;='Umrechnungskurse und Konstanten'!$C$12,B82&lt;='Umrechnungskurse und Konstanten'!$D$12),G82*'Umrechnungskurse und Konstanten'!$E$12,0)+IF(AND(B82&gt;='Umrechnungskurse und Konstanten'!$C$13,B82&lt;='Umrechnungskurse und Konstanten'!$D$13),G82*'Umrechnungskurse und Konstanten'!$E$13,0)+IF(AND(B82&gt;='Umrechnungskurse und Konstanten'!$C$14,B82&lt;='Umrechnungskurse und Konstanten'!$D$14),G82*'Umrechnungskurse und Konstanten'!$E$14,0)+IF(AND(B82&gt;='Umrechnungskurse und Konstanten'!$C$15,B82&lt;='Umrechnungskurse und Konstanten'!$D$15),G82*'Umrechnungskurse und Konstanten'!$E$15,0)+IF(AND(B82&gt;='Umrechnungskurse und Konstanten'!$C$16,B82&lt;='Umrechnungskurse und Konstanten'!$D$16),G82*'Umrechnungskurse und Konstanten'!$E$16,0),G82*1)</f>
        <v>0</v>
      </c>
      <c r="K82" s="37">
        <f t="shared" si="2"/>
        <v>0</v>
      </c>
      <c r="L82" s="37">
        <f t="shared" si="3"/>
        <v>0</v>
      </c>
    </row>
    <row r="83" spans="2:12" x14ac:dyDescent="0.3">
      <c r="B83" s="42"/>
      <c r="C83" s="34"/>
      <c r="D83" s="34"/>
      <c r="E83" s="38"/>
      <c r="F83" s="35" t="s">
        <v>38</v>
      </c>
      <c r="G83" s="50"/>
      <c r="H83" s="39">
        <v>3.6999999999999998E-2</v>
      </c>
      <c r="I83" s="51" t="str">
        <f>IF(F83="EUR",Tabelle1327[[#This Row],[Betrag exkl. MwST.]]*Tabelle1327[[#This Row],[MwSt. Satz]],"Rg. nicht in EUR")</f>
        <v>Rg. nicht in EUR</v>
      </c>
      <c r="J83" s="37">
        <f>IF(F83="EUR",IF(AND(B83&gt;='Umrechnungskurse und Konstanten'!$C$5,B83&lt;='Umrechnungskurse und Konstanten'!$D$5),G83*'Umrechnungskurse und Konstanten'!$E$5,0)+IF(AND(B83&gt;='Umrechnungskurse und Konstanten'!$C$6,B83&lt;='Umrechnungskurse und Konstanten'!$D$6),G83*'Umrechnungskurse und Konstanten'!$E$6,0)+IF(AND(B83&gt;='Umrechnungskurse und Konstanten'!$C$7,B83&lt;='Umrechnungskurse und Konstanten'!$D$7),G83*'Umrechnungskurse und Konstanten'!$E$7,0)+IF(AND(B83&gt;='Umrechnungskurse und Konstanten'!$C$8,B83&lt;='Umrechnungskurse und Konstanten'!$D$8),G83*'Umrechnungskurse und Konstanten'!$E$8,0)+IF(AND(B83&gt;='Umrechnungskurse und Konstanten'!$C$9,B83&lt;='Umrechnungskurse und Konstanten'!$D$9),G83*'Umrechnungskurse und Konstanten'!$E$9,0)+IF(AND(B83&gt;='Umrechnungskurse und Konstanten'!$C$10,B83&lt;='Umrechnungskurse und Konstanten'!$D$10),G83*'Umrechnungskurse und Konstanten'!$E$10,0)+IF(AND(B83&gt;='Umrechnungskurse und Konstanten'!$C$11,B83&lt;='Umrechnungskurse und Konstanten'!$D$11),G83*'Umrechnungskurse und Konstanten'!$E$11,0)+IF(AND(B83&gt;='Umrechnungskurse und Konstanten'!$C$12,B83&lt;='Umrechnungskurse und Konstanten'!$D$12),G83*'Umrechnungskurse und Konstanten'!$E$12,0)+IF(AND(B83&gt;='Umrechnungskurse und Konstanten'!$C$13,B83&lt;='Umrechnungskurse und Konstanten'!$D$13),G83*'Umrechnungskurse und Konstanten'!$E$13,0)+IF(AND(B83&gt;='Umrechnungskurse und Konstanten'!$C$14,B83&lt;='Umrechnungskurse und Konstanten'!$D$14),G83*'Umrechnungskurse und Konstanten'!$E$14,0)+IF(AND(B83&gt;='Umrechnungskurse und Konstanten'!$C$15,B83&lt;='Umrechnungskurse und Konstanten'!$D$15),G83*'Umrechnungskurse und Konstanten'!$E$15,0)+IF(AND(B83&gt;='Umrechnungskurse und Konstanten'!$C$16,B83&lt;='Umrechnungskurse und Konstanten'!$D$16),G83*'Umrechnungskurse und Konstanten'!$E$16,0),G83*1)</f>
        <v>0</v>
      </c>
      <c r="K83" s="37">
        <f t="shared" si="2"/>
        <v>0</v>
      </c>
      <c r="L83" s="37">
        <f t="shared" si="3"/>
        <v>0</v>
      </c>
    </row>
    <row r="84" spans="2:12" x14ac:dyDescent="0.3">
      <c r="B84" s="42"/>
      <c r="C84" s="34"/>
      <c r="D84" s="34"/>
      <c r="E84" s="38"/>
      <c r="F84" s="35" t="s">
        <v>38</v>
      </c>
      <c r="G84" s="50"/>
      <c r="H84" s="39">
        <v>3.6999999999999998E-2</v>
      </c>
      <c r="I84" s="51" t="str">
        <f>IF(F84="EUR",Tabelle1327[[#This Row],[Betrag exkl. MwST.]]*Tabelle1327[[#This Row],[MwSt. Satz]],"Rg. nicht in EUR")</f>
        <v>Rg. nicht in EUR</v>
      </c>
      <c r="J84" s="37">
        <f>IF(F84="EUR",IF(AND(B84&gt;='Umrechnungskurse und Konstanten'!$C$5,B84&lt;='Umrechnungskurse und Konstanten'!$D$5),G84*'Umrechnungskurse und Konstanten'!$E$5,0)+IF(AND(B84&gt;='Umrechnungskurse und Konstanten'!$C$6,B84&lt;='Umrechnungskurse und Konstanten'!$D$6),G84*'Umrechnungskurse und Konstanten'!$E$6,0)+IF(AND(B84&gt;='Umrechnungskurse und Konstanten'!$C$7,B84&lt;='Umrechnungskurse und Konstanten'!$D$7),G84*'Umrechnungskurse und Konstanten'!$E$7,0)+IF(AND(B84&gt;='Umrechnungskurse und Konstanten'!$C$8,B84&lt;='Umrechnungskurse und Konstanten'!$D$8),G84*'Umrechnungskurse und Konstanten'!$E$8,0)+IF(AND(B84&gt;='Umrechnungskurse und Konstanten'!$C$9,B84&lt;='Umrechnungskurse und Konstanten'!$D$9),G84*'Umrechnungskurse und Konstanten'!$E$9,0)+IF(AND(B84&gt;='Umrechnungskurse und Konstanten'!$C$10,B84&lt;='Umrechnungskurse und Konstanten'!$D$10),G84*'Umrechnungskurse und Konstanten'!$E$10,0)+IF(AND(B84&gt;='Umrechnungskurse und Konstanten'!$C$11,B84&lt;='Umrechnungskurse und Konstanten'!$D$11),G84*'Umrechnungskurse und Konstanten'!$E$11,0)+IF(AND(B84&gt;='Umrechnungskurse und Konstanten'!$C$12,B84&lt;='Umrechnungskurse und Konstanten'!$D$12),G84*'Umrechnungskurse und Konstanten'!$E$12,0)+IF(AND(B84&gt;='Umrechnungskurse und Konstanten'!$C$13,B84&lt;='Umrechnungskurse und Konstanten'!$D$13),G84*'Umrechnungskurse und Konstanten'!$E$13,0)+IF(AND(B84&gt;='Umrechnungskurse und Konstanten'!$C$14,B84&lt;='Umrechnungskurse und Konstanten'!$D$14),G84*'Umrechnungskurse und Konstanten'!$E$14,0)+IF(AND(B84&gt;='Umrechnungskurse und Konstanten'!$C$15,B84&lt;='Umrechnungskurse und Konstanten'!$D$15),G84*'Umrechnungskurse und Konstanten'!$E$15,0)+IF(AND(B84&gt;='Umrechnungskurse und Konstanten'!$C$16,B84&lt;='Umrechnungskurse und Konstanten'!$D$16),G84*'Umrechnungskurse und Konstanten'!$E$16,0),G84*1)</f>
        <v>0</v>
      </c>
      <c r="K84" s="37">
        <f t="shared" si="2"/>
        <v>0</v>
      </c>
      <c r="L84" s="37">
        <f t="shared" si="3"/>
        <v>0</v>
      </c>
    </row>
    <row r="85" spans="2:12" x14ac:dyDescent="0.3">
      <c r="B85" s="42"/>
      <c r="C85" s="34"/>
      <c r="D85" s="34"/>
      <c r="E85" s="38"/>
      <c r="F85" s="35" t="s">
        <v>38</v>
      </c>
      <c r="G85" s="50"/>
      <c r="H85" s="39">
        <v>3.6999999999999998E-2</v>
      </c>
      <c r="I85" s="51" t="str">
        <f>IF(F85="EUR",Tabelle1327[[#This Row],[Betrag exkl. MwST.]]*Tabelle1327[[#This Row],[MwSt. Satz]],"Rg. nicht in EUR")</f>
        <v>Rg. nicht in EUR</v>
      </c>
      <c r="J85" s="37">
        <f>IF(F85="EUR",IF(AND(B85&gt;='Umrechnungskurse und Konstanten'!$C$5,B85&lt;='Umrechnungskurse und Konstanten'!$D$5),G85*'Umrechnungskurse und Konstanten'!$E$5,0)+IF(AND(B85&gt;='Umrechnungskurse und Konstanten'!$C$6,B85&lt;='Umrechnungskurse und Konstanten'!$D$6),G85*'Umrechnungskurse und Konstanten'!$E$6,0)+IF(AND(B85&gt;='Umrechnungskurse und Konstanten'!$C$7,B85&lt;='Umrechnungskurse und Konstanten'!$D$7),G85*'Umrechnungskurse und Konstanten'!$E$7,0)+IF(AND(B85&gt;='Umrechnungskurse und Konstanten'!$C$8,B85&lt;='Umrechnungskurse und Konstanten'!$D$8),G85*'Umrechnungskurse und Konstanten'!$E$8,0)+IF(AND(B85&gt;='Umrechnungskurse und Konstanten'!$C$9,B85&lt;='Umrechnungskurse und Konstanten'!$D$9),G85*'Umrechnungskurse und Konstanten'!$E$9,0)+IF(AND(B85&gt;='Umrechnungskurse und Konstanten'!$C$10,B85&lt;='Umrechnungskurse und Konstanten'!$D$10),G85*'Umrechnungskurse und Konstanten'!$E$10,0)+IF(AND(B85&gt;='Umrechnungskurse und Konstanten'!$C$11,B85&lt;='Umrechnungskurse und Konstanten'!$D$11),G85*'Umrechnungskurse und Konstanten'!$E$11,0)+IF(AND(B85&gt;='Umrechnungskurse und Konstanten'!$C$12,B85&lt;='Umrechnungskurse und Konstanten'!$D$12),G85*'Umrechnungskurse und Konstanten'!$E$12,0)+IF(AND(B85&gt;='Umrechnungskurse und Konstanten'!$C$13,B85&lt;='Umrechnungskurse und Konstanten'!$D$13),G85*'Umrechnungskurse und Konstanten'!$E$13,0)+IF(AND(B85&gt;='Umrechnungskurse und Konstanten'!$C$14,B85&lt;='Umrechnungskurse und Konstanten'!$D$14),G85*'Umrechnungskurse und Konstanten'!$E$14,0)+IF(AND(B85&gt;='Umrechnungskurse und Konstanten'!$C$15,B85&lt;='Umrechnungskurse und Konstanten'!$D$15),G85*'Umrechnungskurse und Konstanten'!$E$15,0)+IF(AND(B85&gt;='Umrechnungskurse und Konstanten'!$C$16,B85&lt;='Umrechnungskurse und Konstanten'!$D$16),G85*'Umrechnungskurse und Konstanten'!$E$16,0),G85*1)</f>
        <v>0</v>
      </c>
      <c r="K85" s="37">
        <f t="shared" si="2"/>
        <v>0</v>
      </c>
      <c r="L85" s="37">
        <f t="shared" si="3"/>
        <v>0</v>
      </c>
    </row>
    <row r="86" spans="2:12" x14ac:dyDescent="0.3">
      <c r="B86" s="42"/>
      <c r="C86" s="34"/>
      <c r="D86" s="34"/>
      <c r="E86" s="38"/>
      <c r="F86" s="35" t="s">
        <v>38</v>
      </c>
      <c r="G86" s="50"/>
      <c r="H86" s="39">
        <v>3.6999999999999998E-2</v>
      </c>
      <c r="I86" s="51" t="str">
        <f>IF(F86="EUR",Tabelle1327[[#This Row],[Betrag exkl. MwST.]]*Tabelle1327[[#This Row],[MwSt. Satz]],"Rg. nicht in EUR")</f>
        <v>Rg. nicht in EUR</v>
      </c>
      <c r="J86" s="37">
        <f>IF(F86="EUR",IF(AND(B86&gt;='Umrechnungskurse und Konstanten'!$C$5,B86&lt;='Umrechnungskurse und Konstanten'!$D$5),G86*'Umrechnungskurse und Konstanten'!$E$5,0)+IF(AND(B86&gt;='Umrechnungskurse und Konstanten'!$C$6,B86&lt;='Umrechnungskurse und Konstanten'!$D$6),G86*'Umrechnungskurse und Konstanten'!$E$6,0)+IF(AND(B86&gt;='Umrechnungskurse und Konstanten'!$C$7,B86&lt;='Umrechnungskurse und Konstanten'!$D$7),G86*'Umrechnungskurse und Konstanten'!$E$7,0)+IF(AND(B86&gt;='Umrechnungskurse und Konstanten'!$C$8,B86&lt;='Umrechnungskurse und Konstanten'!$D$8),G86*'Umrechnungskurse und Konstanten'!$E$8,0)+IF(AND(B86&gt;='Umrechnungskurse und Konstanten'!$C$9,B86&lt;='Umrechnungskurse und Konstanten'!$D$9),G86*'Umrechnungskurse und Konstanten'!$E$9,0)+IF(AND(B86&gt;='Umrechnungskurse und Konstanten'!$C$10,B86&lt;='Umrechnungskurse und Konstanten'!$D$10),G86*'Umrechnungskurse und Konstanten'!$E$10,0)+IF(AND(B86&gt;='Umrechnungskurse und Konstanten'!$C$11,B86&lt;='Umrechnungskurse und Konstanten'!$D$11),G86*'Umrechnungskurse und Konstanten'!$E$11,0)+IF(AND(B86&gt;='Umrechnungskurse und Konstanten'!$C$12,B86&lt;='Umrechnungskurse und Konstanten'!$D$12),G86*'Umrechnungskurse und Konstanten'!$E$12,0)+IF(AND(B86&gt;='Umrechnungskurse und Konstanten'!$C$13,B86&lt;='Umrechnungskurse und Konstanten'!$D$13),G86*'Umrechnungskurse und Konstanten'!$E$13,0)+IF(AND(B86&gt;='Umrechnungskurse und Konstanten'!$C$14,B86&lt;='Umrechnungskurse und Konstanten'!$D$14),G86*'Umrechnungskurse und Konstanten'!$E$14,0)+IF(AND(B86&gt;='Umrechnungskurse und Konstanten'!$C$15,B86&lt;='Umrechnungskurse und Konstanten'!$D$15),G86*'Umrechnungskurse und Konstanten'!$E$15,0)+IF(AND(B86&gt;='Umrechnungskurse und Konstanten'!$C$16,B86&lt;='Umrechnungskurse und Konstanten'!$D$16),G86*'Umrechnungskurse und Konstanten'!$E$16,0),G86*1)</f>
        <v>0</v>
      </c>
      <c r="K86" s="37">
        <f t="shared" si="2"/>
        <v>0</v>
      </c>
      <c r="L86" s="37">
        <f t="shared" si="3"/>
        <v>0</v>
      </c>
    </row>
    <row r="87" spans="2:12" x14ac:dyDescent="0.3">
      <c r="B87" s="42"/>
      <c r="C87" s="34"/>
      <c r="D87" s="34"/>
      <c r="E87" s="38"/>
      <c r="F87" s="35" t="s">
        <v>38</v>
      </c>
      <c r="G87" s="50"/>
      <c r="H87" s="39">
        <v>3.6999999999999998E-2</v>
      </c>
      <c r="I87" s="51" t="str">
        <f>IF(F87="EUR",Tabelle1327[[#This Row],[Betrag exkl. MwST.]]*Tabelle1327[[#This Row],[MwSt. Satz]],"Rg. nicht in EUR")</f>
        <v>Rg. nicht in EUR</v>
      </c>
      <c r="J87" s="37">
        <f>IF(F87="EUR",IF(AND(B87&gt;='Umrechnungskurse und Konstanten'!$C$5,B87&lt;='Umrechnungskurse und Konstanten'!$D$5),G87*'Umrechnungskurse und Konstanten'!$E$5,0)+IF(AND(B87&gt;='Umrechnungskurse und Konstanten'!$C$6,B87&lt;='Umrechnungskurse und Konstanten'!$D$6),G87*'Umrechnungskurse und Konstanten'!$E$6,0)+IF(AND(B87&gt;='Umrechnungskurse und Konstanten'!$C$7,B87&lt;='Umrechnungskurse und Konstanten'!$D$7),G87*'Umrechnungskurse und Konstanten'!$E$7,0)+IF(AND(B87&gt;='Umrechnungskurse und Konstanten'!$C$8,B87&lt;='Umrechnungskurse und Konstanten'!$D$8),G87*'Umrechnungskurse und Konstanten'!$E$8,0)+IF(AND(B87&gt;='Umrechnungskurse und Konstanten'!$C$9,B87&lt;='Umrechnungskurse und Konstanten'!$D$9),G87*'Umrechnungskurse und Konstanten'!$E$9,0)+IF(AND(B87&gt;='Umrechnungskurse und Konstanten'!$C$10,B87&lt;='Umrechnungskurse und Konstanten'!$D$10),G87*'Umrechnungskurse und Konstanten'!$E$10,0)+IF(AND(B87&gt;='Umrechnungskurse und Konstanten'!$C$11,B87&lt;='Umrechnungskurse und Konstanten'!$D$11),G87*'Umrechnungskurse und Konstanten'!$E$11,0)+IF(AND(B87&gt;='Umrechnungskurse und Konstanten'!$C$12,B87&lt;='Umrechnungskurse und Konstanten'!$D$12),G87*'Umrechnungskurse und Konstanten'!$E$12,0)+IF(AND(B87&gt;='Umrechnungskurse und Konstanten'!$C$13,B87&lt;='Umrechnungskurse und Konstanten'!$D$13),G87*'Umrechnungskurse und Konstanten'!$E$13,0)+IF(AND(B87&gt;='Umrechnungskurse und Konstanten'!$C$14,B87&lt;='Umrechnungskurse und Konstanten'!$D$14),G87*'Umrechnungskurse und Konstanten'!$E$14,0)+IF(AND(B87&gt;='Umrechnungskurse und Konstanten'!$C$15,B87&lt;='Umrechnungskurse und Konstanten'!$D$15),G87*'Umrechnungskurse und Konstanten'!$E$15,0)+IF(AND(B87&gt;='Umrechnungskurse und Konstanten'!$C$16,B87&lt;='Umrechnungskurse und Konstanten'!$D$16),G87*'Umrechnungskurse und Konstanten'!$E$16,0),G87*1)</f>
        <v>0</v>
      </c>
      <c r="K87" s="37">
        <f t="shared" si="2"/>
        <v>0</v>
      </c>
      <c r="L87" s="37">
        <f t="shared" si="3"/>
        <v>0</v>
      </c>
    </row>
    <row r="88" spans="2:12" x14ac:dyDescent="0.3">
      <c r="B88" s="42"/>
      <c r="C88" s="34"/>
      <c r="D88" s="34"/>
      <c r="E88" s="38"/>
      <c r="F88" s="35" t="s">
        <v>38</v>
      </c>
      <c r="G88" s="50"/>
      <c r="H88" s="39">
        <v>3.6999999999999998E-2</v>
      </c>
      <c r="I88" s="51" t="str">
        <f>IF(F88="EUR",Tabelle1327[[#This Row],[Betrag exkl. MwST.]]*Tabelle1327[[#This Row],[MwSt. Satz]],"Rg. nicht in EUR")</f>
        <v>Rg. nicht in EUR</v>
      </c>
      <c r="J88" s="37">
        <f>IF(F88="EUR",IF(AND(B88&gt;='Umrechnungskurse und Konstanten'!$C$5,B88&lt;='Umrechnungskurse und Konstanten'!$D$5),G88*'Umrechnungskurse und Konstanten'!$E$5,0)+IF(AND(B88&gt;='Umrechnungskurse und Konstanten'!$C$6,B88&lt;='Umrechnungskurse und Konstanten'!$D$6),G88*'Umrechnungskurse und Konstanten'!$E$6,0)+IF(AND(B88&gt;='Umrechnungskurse und Konstanten'!$C$7,B88&lt;='Umrechnungskurse und Konstanten'!$D$7),G88*'Umrechnungskurse und Konstanten'!$E$7,0)+IF(AND(B88&gt;='Umrechnungskurse und Konstanten'!$C$8,B88&lt;='Umrechnungskurse und Konstanten'!$D$8),G88*'Umrechnungskurse und Konstanten'!$E$8,0)+IF(AND(B88&gt;='Umrechnungskurse und Konstanten'!$C$9,B88&lt;='Umrechnungskurse und Konstanten'!$D$9),G88*'Umrechnungskurse und Konstanten'!$E$9,0)+IF(AND(B88&gt;='Umrechnungskurse und Konstanten'!$C$10,B88&lt;='Umrechnungskurse und Konstanten'!$D$10),G88*'Umrechnungskurse und Konstanten'!$E$10,0)+IF(AND(B88&gt;='Umrechnungskurse und Konstanten'!$C$11,B88&lt;='Umrechnungskurse und Konstanten'!$D$11),G88*'Umrechnungskurse und Konstanten'!$E$11,0)+IF(AND(B88&gt;='Umrechnungskurse und Konstanten'!$C$12,B88&lt;='Umrechnungskurse und Konstanten'!$D$12),G88*'Umrechnungskurse und Konstanten'!$E$12,0)+IF(AND(B88&gt;='Umrechnungskurse und Konstanten'!$C$13,B88&lt;='Umrechnungskurse und Konstanten'!$D$13),G88*'Umrechnungskurse und Konstanten'!$E$13,0)+IF(AND(B88&gt;='Umrechnungskurse und Konstanten'!$C$14,B88&lt;='Umrechnungskurse und Konstanten'!$D$14),G88*'Umrechnungskurse und Konstanten'!$E$14,0)+IF(AND(B88&gt;='Umrechnungskurse und Konstanten'!$C$15,B88&lt;='Umrechnungskurse und Konstanten'!$D$15),G88*'Umrechnungskurse und Konstanten'!$E$15,0)+IF(AND(B88&gt;='Umrechnungskurse und Konstanten'!$C$16,B88&lt;='Umrechnungskurse und Konstanten'!$D$16),G88*'Umrechnungskurse und Konstanten'!$E$16,0),G88*1)</f>
        <v>0</v>
      </c>
      <c r="K88" s="37">
        <f t="shared" si="2"/>
        <v>0</v>
      </c>
      <c r="L88" s="37">
        <f t="shared" si="3"/>
        <v>0</v>
      </c>
    </row>
    <row r="89" spans="2:12" x14ac:dyDescent="0.3">
      <c r="B89" s="42"/>
      <c r="C89" s="34"/>
      <c r="D89" s="34"/>
      <c r="E89" s="38"/>
      <c r="F89" s="35" t="s">
        <v>38</v>
      </c>
      <c r="G89" s="50"/>
      <c r="H89" s="39">
        <v>3.6999999999999998E-2</v>
      </c>
      <c r="I89" s="51" t="str">
        <f>IF(F89="EUR",Tabelle1327[[#This Row],[Betrag exkl. MwST.]]*Tabelle1327[[#This Row],[MwSt. Satz]],"Rg. nicht in EUR")</f>
        <v>Rg. nicht in EUR</v>
      </c>
      <c r="J89" s="37">
        <f>IF(F89="EUR",IF(AND(B89&gt;='Umrechnungskurse und Konstanten'!$C$5,B89&lt;='Umrechnungskurse und Konstanten'!$D$5),G89*'Umrechnungskurse und Konstanten'!$E$5,0)+IF(AND(B89&gt;='Umrechnungskurse und Konstanten'!$C$6,B89&lt;='Umrechnungskurse und Konstanten'!$D$6),G89*'Umrechnungskurse und Konstanten'!$E$6,0)+IF(AND(B89&gt;='Umrechnungskurse und Konstanten'!$C$7,B89&lt;='Umrechnungskurse und Konstanten'!$D$7),G89*'Umrechnungskurse und Konstanten'!$E$7,0)+IF(AND(B89&gt;='Umrechnungskurse und Konstanten'!$C$8,B89&lt;='Umrechnungskurse und Konstanten'!$D$8),G89*'Umrechnungskurse und Konstanten'!$E$8,0)+IF(AND(B89&gt;='Umrechnungskurse und Konstanten'!$C$9,B89&lt;='Umrechnungskurse und Konstanten'!$D$9),G89*'Umrechnungskurse und Konstanten'!$E$9,0)+IF(AND(B89&gt;='Umrechnungskurse und Konstanten'!$C$10,B89&lt;='Umrechnungskurse und Konstanten'!$D$10),G89*'Umrechnungskurse und Konstanten'!$E$10,0)+IF(AND(B89&gt;='Umrechnungskurse und Konstanten'!$C$11,B89&lt;='Umrechnungskurse und Konstanten'!$D$11),G89*'Umrechnungskurse und Konstanten'!$E$11,0)+IF(AND(B89&gt;='Umrechnungskurse und Konstanten'!$C$12,B89&lt;='Umrechnungskurse und Konstanten'!$D$12),G89*'Umrechnungskurse und Konstanten'!$E$12,0)+IF(AND(B89&gt;='Umrechnungskurse und Konstanten'!$C$13,B89&lt;='Umrechnungskurse und Konstanten'!$D$13),G89*'Umrechnungskurse und Konstanten'!$E$13,0)+IF(AND(B89&gt;='Umrechnungskurse und Konstanten'!$C$14,B89&lt;='Umrechnungskurse und Konstanten'!$D$14),G89*'Umrechnungskurse und Konstanten'!$E$14,0)+IF(AND(B89&gt;='Umrechnungskurse und Konstanten'!$C$15,B89&lt;='Umrechnungskurse und Konstanten'!$D$15),G89*'Umrechnungskurse und Konstanten'!$E$15,0)+IF(AND(B89&gt;='Umrechnungskurse und Konstanten'!$C$16,B89&lt;='Umrechnungskurse und Konstanten'!$D$16),G89*'Umrechnungskurse und Konstanten'!$E$16,0),G89*1)</f>
        <v>0</v>
      </c>
      <c r="K89" s="37">
        <f t="shared" si="2"/>
        <v>0</v>
      </c>
      <c r="L89" s="37">
        <f t="shared" si="3"/>
        <v>0</v>
      </c>
    </row>
    <row r="90" spans="2:12" x14ac:dyDescent="0.3">
      <c r="B90" s="42"/>
      <c r="C90" s="34"/>
      <c r="D90" s="34"/>
      <c r="E90" s="38"/>
      <c r="F90" s="35" t="s">
        <v>38</v>
      </c>
      <c r="G90" s="50"/>
      <c r="H90" s="39">
        <v>3.6999999999999998E-2</v>
      </c>
      <c r="I90" s="51" t="str">
        <f>IF(F90="EUR",Tabelle1327[[#This Row],[Betrag exkl. MwST.]]*Tabelle1327[[#This Row],[MwSt. Satz]],"Rg. nicht in EUR")</f>
        <v>Rg. nicht in EUR</v>
      </c>
      <c r="J90" s="37">
        <f>IF(F90="EUR",IF(AND(B90&gt;='Umrechnungskurse und Konstanten'!$C$5,B90&lt;='Umrechnungskurse und Konstanten'!$D$5),G90*'Umrechnungskurse und Konstanten'!$E$5,0)+IF(AND(B90&gt;='Umrechnungskurse und Konstanten'!$C$6,B90&lt;='Umrechnungskurse und Konstanten'!$D$6),G90*'Umrechnungskurse und Konstanten'!$E$6,0)+IF(AND(B90&gt;='Umrechnungskurse und Konstanten'!$C$7,B90&lt;='Umrechnungskurse und Konstanten'!$D$7),G90*'Umrechnungskurse und Konstanten'!$E$7,0)+IF(AND(B90&gt;='Umrechnungskurse und Konstanten'!$C$8,B90&lt;='Umrechnungskurse und Konstanten'!$D$8),G90*'Umrechnungskurse und Konstanten'!$E$8,0)+IF(AND(B90&gt;='Umrechnungskurse und Konstanten'!$C$9,B90&lt;='Umrechnungskurse und Konstanten'!$D$9),G90*'Umrechnungskurse und Konstanten'!$E$9,0)+IF(AND(B90&gt;='Umrechnungskurse und Konstanten'!$C$10,B90&lt;='Umrechnungskurse und Konstanten'!$D$10),G90*'Umrechnungskurse und Konstanten'!$E$10,0)+IF(AND(B90&gt;='Umrechnungskurse und Konstanten'!$C$11,B90&lt;='Umrechnungskurse und Konstanten'!$D$11),G90*'Umrechnungskurse und Konstanten'!$E$11,0)+IF(AND(B90&gt;='Umrechnungskurse und Konstanten'!$C$12,B90&lt;='Umrechnungskurse und Konstanten'!$D$12),G90*'Umrechnungskurse und Konstanten'!$E$12,0)+IF(AND(B90&gt;='Umrechnungskurse und Konstanten'!$C$13,B90&lt;='Umrechnungskurse und Konstanten'!$D$13),G90*'Umrechnungskurse und Konstanten'!$E$13,0)+IF(AND(B90&gt;='Umrechnungskurse und Konstanten'!$C$14,B90&lt;='Umrechnungskurse und Konstanten'!$D$14),G90*'Umrechnungskurse und Konstanten'!$E$14,0)+IF(AND(B90&gt;='Umrechnungskurse und Konstanten'!$C$15,B90&lt;='Umrechnungskurse und Konstanten'!$D$15),G90*'Umrechnungskurse und Konstanten'!$E$15,0)+IF(AND(B90&gt;='Umrechnungskurse und Konstanten'!$C$16,B90&lt;='Umrechnungskurse und Konstanten'!$D$16),G90*'Umrechnungskurse und Konstanten'!$E$16,0),G90*1)</f>
        <v>0</v>
      </c>
      <c r="K90" s="37">
        <f t="shared" si="2"/>
        <v>0</v>
      </c>
      <c r="L90" s="37">
        <f t="shared" si="3"/>
        <v>0</v>
      </c>
    </row>
    <row r="91" spans="2:12" x14ac:dyDescent="0.3">
      <c r="B91" s="42"/>
      <c r="C91" s="34"/>
      <c r="D91" s="34"/>
      <c r="E91" s="38"/>
      <c r="F91" s="35" t="s">
        <v>38</v>
      </c>
      <c r="G91" s="50"/>
      <c r="H91" s="39">
        <v>3.6999999999999998E-2</v>
      </c>
      <c r="I91" s="51" t="str">
        <f>IF(F91="EUR",Tabelle1327[[#This Row],[Betrag exkl. MwST.]]*Tabelle1327[[#This Row],[MwSt. Satz]],"Rg. nicht in EUR")</f>
        <v>Rg. nicht in EUR</v>
      </c>
      <c r="J91" s="37">
        <f>IF(F91="EUR",IF(AND(B91&gt;='Umrechnungskurse und Konstanten'!$C$5,B91&lt;='Umrechnungskurse und Konstanten'!$D$5),G91*'Umrechnungskurse und Konstanten'!$E$5,0)+IF(AND(B91&gt;='Umrechnungskurse und Konstanten'!$C$6,B91&lt;='Umrechnungskurse und Konstanten'!$D$6),G91*'Umrechnungskurse und Konstanten'!$E$6,0)+IF(AND(B91&gt;='Umrechnungskurse und Konstanten'!$C$7,B91&lt;='Umrechnungskurse und Konstanten'!$D$7),G91*'Umrechnungskurse und Konstanten'!$E$7,0)+IF(AND(B91&gt;='Umrechnungskurse und Konstanten'!$C$8,B91&lt;='Umrechnungskurse und Konstanten'!$D$8),G91*'Umrechnungskurse und Konstanten'!$E$8,0)+IF(AND(B91&gt;='Umrechnungskurse und Konstanten'!$C$9,B91&lt;='Umrechnungskurse und Konstanten'!$D$9),G91*'Umrechnungskurse und Konstanten'!$E$9,0)+IF(AND(B91&gt;='Umrechnungskurse und Konstanten'!$C$10,B91&lt;='Umrechnungskurse und Konstanten'!$D$10),G91*'Umrechnungskurse und Konstanten'!$E$10,0)+IF(AND(B91&gt;='Umrechnungskurse und Konstanten'!$C$11,B91&lt;='Umrechnungskurse und Konstanten'!$D$11),G91*'Umrechnungskurse und Konstanten'!$E$11,0)+IF(AND(B91&gt;='Umrechnungskurse und Konstanten'!$C$12,B91&lt;='Umrechnungskurse und Konstanten'!$D$12),G91*'Umrechnungskurse und Konstanten'!$E$12,0)+IF(AND(B91&gt;='Umrechnungskurse und Konstanten'!$C$13,B91&lt;='Umrechnungskurse und Konstanten'!$D$13),G91*'Umrechnungskurse und Konstanten'!$E$13,0)+IF(AND(B91&gt;='Umrechnungskurse und Konstanten'!$C$14,B91&lt;='Umrechnungskurse und Konstanten'!$D$14),G91*'Umrechnungskurse und Konstanten'!$E$14,0)+IF(AND(B91&gt;='Umrechnungskurse und Konstanten'!$C$15,B91&lt;='Umrechnungskurse und Konstanten'!$D$15),G91*'Umrechnungskurse und Konstanten'!$E$15,0)+IF(AND(B91&gt;='Umrechnungskurse und Konstanten'!$C$16,B91&lt;='Umrechnungskurse und Konstanten'!$D$16),G91*'Umrechnungskurse und Konstanten'!$E$16,0),G91*1)</f>
        <v>0</v>
      </c>
      <c r="K91" s="37">
        <f t="shared" si="2"/>
        <v>0</v>
      </c>
      <c r="L91" s="37">
        <f t="shared" si="3"/>
        <v>0</v>
      </c>
    </row>
    <row r="92" spans="2:12" x14ac:dyDescent="0.3">
      <c r="B92" s="42"/>
      <c r="C92" s="34"/>
      <c r="D92" s="34"/>
      <c r="E92" s="38"/>
      <c r="F92" s="35" t="s">
        <v>38</v>
      </c>
      <c r="G92" s="50"/>
      <c r="H92" s="39">
        <v>3.6999999999999998E-2</v>
      </c>
      <c r="I92" s="51" t="str">
        <f>IF(F92="EUR",Tabelle1327[[#This Row],[Betrag exkl. MwST.]]*Tabelle1327[[#This Row],[MwSt. Satz]],"Rg. nicht in EUR")</f>
        <v>Rg. nicht in EUR</v>
      </c>
      <c r="J92" s="37">
        <f>IF(F92="EUR",IF(AND(B92&gt;='Umrechnungskurse und Konstanten'!$C$5,B92&lt;='Umrechnungskurse und Konstanten'!$D$5),G92*'Umrechnungskurse und Konstanten'!$E$5,0)+IF(AND(B92&gt;='Umrechnungskurse und Konstanten'!$C$6,B92&lt;='Umrechnungskurse und Konstanten'!$D$6),G92*'Umrechnungskurse und Konstanten'!$E$6,0)+IF(AND(B92&gt;='Umrechnungskurse und Konstanten'!$C$7,B92&lt;='Umrechnungskurse und Konstanten'!$D$7),G92*'Umrechnungskurse und Konstanten'!$E$7,0)+IF(AND(B92&gt;='Umrechnungskurse und Konstanten'!$C$8,B92&lt;='Umrechnungskurse und Konstanten'!$D$8),G92*'Umrechnungskurse und Konstanten'!$E$8,0)+IF(AND(B92&gt;='Umrechnungskurse und Konstanten'!$C$9,B92&lt;='Umrechnungskurse und Konstanten'!$D$9),G92*'Umrechnungskurse und Konstanten'!$E$9,0)+IF(AND(B92&gt;='Umrechnungskurse und Konstanten'!$C$10,B92&lt;='Umrechnungskurse und Konstanten'!$D$10),G92*'Umrechnungskurse und Konstanten'!$E$10,0)+IF(AND(B92&gt;='Umrechnungskurse und Konstanten'!$C$11,B92&lt;='Umrechnungskurse und Konstanten'!$D$11),G92*'Umrechnungskurse und Konstanten'!$E$11,0)+IF(AND(B92&gt;='Umrechnungskurse und Konstanten'!$C$12,B92&lt;='Umrechnungskurse und Konstanten'!$D$12),G92*'Umrechnungskurse und Konstanten'!$E$12,0)+IF(AND(B92&gt;='Umrechnungskurse und Konstanten'!$C$13,B92&lt;='Umrechnungskurse und Konstanten'!$D$13),G92*'Umrechnungskurse und Konstanten'!$E$13,0)+IF(AND(B92&gt;='Umrechnungskurse und Konstanten'!$C$14,B92&lt;='Umrechnungskurse und Konstanten'!$D$14),G92*'Umrechnungskurse und Konstanten'!$E$14,0)+IF(AND(B92&gt;='Umrechnungskurse und Konstanten'!$C$15,B92&lt;='Umrechnungskurse und Konstanten'!$D$15),G92*'Umrechnungskurse und Konstanten'!$E$15,0)+IF(AND(B92&gt;='Umrechnungskurse und Konstanten'!$C$16,B92&lt;='Umrechnungskurse und Konstanten'!$D$16),G92*'Umrechnungskurse und Konstanten'!$E$16,0),G92*1)</f>
        <v>0</v>
      </c>
      <c r="K92" s="37">
        <f t="shared" si="2"/>
        <v>0</v>
      </c>
      <c r="L92" s="37">
        <f t="shared" si="3"/>
        <v>0</v>
      </c>
    </row>
    <row r="93" spans="2:12" x14ac:dyDescent="0.3">
      <c r="B93" s="42"/>
      <c r="C93" s="34"/>
      <c r="D93" s="34"/>
      <c r="E93" s="38"/>
      <c r="F93" s="35" t="s">
        <v>38</v>
      </c>
      <c r="G93" s="50"/>
      <c r="H93" s="39">
        <v>3.6999999999999998E-2</v>
      </c>
      <c r="I93" s="51" t="str">
        <f>IF(F93="EUR",Tabelle1327[[#This Row],[Betrag exkl. MwST.]]*Tabelle1327[[#This Row],[MwSt. Satz]],"Rg. nicht in EUR")</f>
        <v>Rg. nicht in EUR</v>
      </c>
      <c r="J93" s="37">
        <f>IF(F93="EUR",IF(AND(B93&gt;='Umrechnungskurse und Konstanten'!$C$5,B93&lt;='Umrechnungskurse und Konstanten'!$D$5),G93*'Umrechnungskurse und Konstanten'!$E$5,0)+IF(AND(B93&gt;='Umrechnungskurse und Konstanten'!$C$6,B93&lt;='Umrechnungskurse und Konstanten'!$D$6),G93*'Umrechnungskurse und Konstanten'!$E$6,0)+IF(AND(B93&gt;='Umrechnungskurse und Konstanten'!$C$7,B93&lt;='Umrechnungskurse und Konstanten'!$D$7),G93*'Umrechnungskurse und Konstanten'!$E$7,0)+IF(AND(B93&gt;='Umrechnungskurse und Konstanten'!$C$8,B93&lt;='Umrechnungskurse und Konstanten'!$D$8),G93*'Umrechnungskurse und Konstanten'!$E$8,0)+IF(AND(B93&gt;='Umrechnungskurse und Konstanten'!$C$9,B93&lt;='Umrechnungskurse und Konstanten'!$D$9),G93*'Umrechnungskurse und Konstanten'!$E$9,0)+IF(AND(B93&gt;='Umrechnungskurse und Konstanten'!$C$10,B93&lt;='Umrechnungskurse und Konstanten'!$D$10),G93*'Umrechnungskurse und Konstanten'!$E$10,0)+IF(AND(B93&gt;='Umrechnungskurse und Konstanten'!$C$11,B93&lt;='Umrechnungskurse und Konstanten'!$D$11),G93*'Umrechnungskurse und Konstanten'!$E$11,0)+IF(AND(B93&gt;='Umrechnungskurse und Konstanten'!$C$12,B93&lt;='Umrechnungskurse und Konstanten'!$D$12),G93*'Umrechnungskurse und Konstanten'!$E$12,0)+IF(AND(B93&gt;='Umrechnungskurse und Konstanten'!$C$13,B93&lt;='Umrechnungskurse und Konstanten'!$D$13),G93*'Umrechnungskurse und Konstanten'!$E$13,0)+IF(AND(B93&gt;='Umrechnungskurse und Konstanten'!$C$14,B93&lt;='Umrechnungskurse und Konstanten'!$D$14),G93*'Umrechnungskurse und Konstanten'!$E$14,0)+IF(AND(B93&gt;='Umrechnungskurse und Konstanten'!$C$15,B93&lt;='Umrechnungskurse und Konstanten'!$D$15),G93*'Umrechnungskurse und Konstanten'!$E$15,0)+IF(AND(B93&gt;='Umrechnungskurse und Konstanten'!$C$16,B93&lt;='Umrechnungskurse und Konstanten'!$D$16),G93*'Umrechnungskurse und Konstanten'!$E$16,0),G93*1)</f>
        <v>0</v>
      </c>
      <c r="K93" s="37">
        <f t="shared" si="2"/>
        <v>0</v>
      </c>
      <c r="L93" s="37">
        <f t="shared" si="3"/>
        <v>0</v>
      </c>
    </row>
    <row r="94" spans="2:12" x14ac:dyDescent="0.3">
      <c r="B94" s="42"/>
      <c r="C94" s="34"/>
      <c r="D94" s="34"/>
      <c r="E94" s="38"/>
      <c r="F94" s="35" t="s">
        <v>38</v>
      </c>
      <c r="G94" s="50"/>
      <c r="H94" s="39">
        <v>3.6999999999999998E-2</v>
      </c>
      <c r="I94" s="51" t="str">
        <f>IF(F94="EUR",Tabelle1327[[#This Row],[Betrag exkl. MwST.]]*Tabelle1327[[#This Row],[MwSt. Satz]],"Rg. nicht in EUR")</f>
        <v>Rg. nicht in EUR</v>
      </c>
      <c r="J94" s="37">
        <f>IF(F94="EUR",IF(AND(B94&gt;='Umrechnungskurse und Konstanten'!$C$5,B94&lt;='Umrechnungskurse und Konstanten'!$D$5),G94*'Umrechnungskurse und Konstanten'!$E$5,0)+IF(AND(B94&gt;='Umrechnungskurse und Konstanten'!$C$6,B94&lt;='Umrechnungskurse und Konstanten'!$D$6),G94*'Umrechnungskurse und Konstanten'!$E$6,0)+IF(AND(B94&gt;='Umrechnungskurse und Konstanten'!$C$7,B94&lt;='Umrechnungskurse und Konstanten'!$D$7),G94*'Umrechnungskurse und Konstanten'!$E$7,0)+IF(AND(B94&gt;='Umrechnungskurse und Konstanten'!$C$8,B94&lt;='Umrechnungskurse und Konstanten'!$D$8),G94*'Umrechnungskurse und Konstanten'!$E$8,0)+IF(AND(B94&gt;='Umrechnungskurse und Konstanten'!$C$9,B94&lt;='Umrechnungskurse und Konstanten'!$D$9),G94*'Umrechnungskurse und Konstanten'!$E$9,0)+IF(AND(B94&gt;='Umrechnungskurse und Konstanten'!$C$10,B94&lt;='Umrechnungskurse und Konstanten'!$D$10),G94*'Umrechnungskurse und Konstanten'!$E$10,0)+IF(AND(B94&gt;='Umrechnungskurse und Konstanten'!$C$11,B94&lt;='Umrechnungskurse und Konstanten'!$D$11),G94*'Umrechnungskurse und Konstanten'!$E$11,0)+IF(AND(B94&gt;='Umrechnungskurse und Konstanten'!$C$12,B94&lt;='Umrechnungskurse und Konstanten'!$D$12),G94*'Umrechnungskurse und Konstanten'!$E$12,0)+IF(AND(B94&gt;='Umrechnungskurse und Konstanten'!$C$13,B94&lt;='Umrechnungskurse und Konstanten'!$D$13),G94*'Umrechnungskurse und Konstanten'!$E$13,0)+IF(AND(B94&gt;='Umrechnungskurse und Konstanten'!$C$14,B94&lt;='Umrechnungskurse und Konstanten'!$D$14),G94*'Umrechnungskurse und Konstanten'!$E$14,0)+IF(AND(B94&gt;='Umrechnungskurse und Konstanten'!$C$15,B94&lt;='Umrechnungskurse und Konstanten'!$D$15),G94*'Umrechnungskurse und Konstanten'!$E$15,0)+IF(AND(B94&gt;='Umrechnungskurse und Konstanten'!$C$16,B94&lt;='Umrechnungskurse und Konstanten'!$D$16),G94*'Umrechnungskurse und Konstanten'!$E$16,0),G94*1)</f>
        <v>0</v>
      </c>
      <c r="K94" s="37">
        <f t="shared" si="2"/>
        <v>0</v>
      </c>
      <c r="L94" s="37">
        <f t="shared" si="3"/>
        <v>0</v>
      </c>
    </row>
    <row r="95" spans="2:12" x14ac:dyDescent="0.3">
      <c r="B95" s="42"/>
      <c r="C95" s="34"/>
      <c r="D95" s="34"/>
      <c r="E95" s="38"/>
      <c r="F95" s="35" t="s">
        <v>38</v>
      </c>
      <c r="G95" s="50"/>
      <c r="H95" s="39">
        <v>3.6999999999999998E-2</v>
      </c>
      <c r="I95" s="51" t="str">
        <f>IF(F95="EUR",Tabelle1327[[#This Row],[Betrag exkl. MwST.]]*Tabelle1327[[#This Row],[MwSt. Satz]],"Rg. nicht in EUR")</f>
        <v>Rg. nicht in EUR</v>
      </c>
      <c r="J95" s="37">
        <f>IF(F95="EUR",IF(AND(B95&gt;='Umrechnungskurse und Konstanten'!$C$5,B95&lt;='Umrechnungskurse und Konstanten'!$D$5),G95*'Umrechnungskurse und Konstanten'!$E$5,0)+IF(AND(B95&gt;='Umrechnungskurse und Konstanten'!$C$6,B95&lt;='Umrechnungskurse und Konstanten'!$D$6),G95*'Umrechnungskurse und Konstanten'!$E$6,0)+IF(AND(B95&gt;='Umrechnungskurse und Konstanten'!$C$7,B95&lt;='Umrechnungskurse und Konstanten'!$D$7),G95*'Umrechnungskurse und Konstanten'!$E$7,0)+IF(AND(B95&gt;='Umrechnungskurse und Konstanten'!$C$8,B95&lt;='Umrechnungskurse und Konstanten'!$D$8),G95*'Umrechnungskurse und Konstanten'!$E$8,0)+IF(AND(B95&gt;='Umrechnungskurse und Konstanten'!$C$9,B95&lt;='Umrechnungskurse und Konstanten'!$D$9),G95*'Umrechnungskurse und Konstanten'!$E$9,0)+IF(AND(B95&gt;='Umrechnungskurse und Konstanten'!$C$10,B95&lt;='Umrechnungskurse und Konstanten'!$D$10),G95*'Umrechnungskurse und Konstanten'!$E$10,0)+IF(AND(B95&gt;='Umrechnungskurse und Konstanten'!$C$11,B95&lt;='Umrechnungskurse und Konstanten'!$D$11),G95*'Umrechnungskurse und Konstanten'!$E$11,0)+IF(AND(B95&gt;='Umrechnungskurse und Konstanten'!$C$12,B95&lt;='Umrechnungskurse und Konstanten'!$D$12),G95*'Umrechnungskurse und Konstanten'!$E$12,0)+IF(AND(B95&gt;='Umrechnungskurse und Konstanten'!$C$13,B95&lt;='Umrechnungskurse und Konstanten'!$D$13),G95*'Umrechnungskurse und Konstanten'!$E$13,0)+IF(AND(B95&gt;='Umrechnungskurse und Konstanten'!$C$14,B95&lt;='Umrechnungskurse und Konstanten'!$D$14),G95*'Umrechnungskurse und Konstanten'!$E$14,0)+IF(AND(B95&gt;='Umrechnungskurse und Konstanten'!$C$15,B95&lt;='Umrechnungskurse und Konstanten'!$D$15),G95*'Umrechnungskurse und Konstanten'!$E$15,0)+IF(AND(B95&gt;='Umrechnungskurse und Konstanten'!$C$16,B95&lt;='Umrechnungskurse und Konstanten'!$D$16),G95*'Umrechnungskurse und Konstanten'!$E$16,0),G95*1)</f>
        <v>0</v>
      </c>
      <c r="K95" s="37">
        <f t="shared" si="2"/>
        <v>0</v>
      </c>
      <c r="L95" s="37">
        <f t="shared" si="3"/>
        <v>0</v>
      </c>
    </row>
    <row r="96" spans="2:12" x14ac:dyDescent="0.3">
      <c r="B96" s="42"/>
      <c r="C96" s="34"/>
      <c r="D96" s="34"/>
      <c r="E96" s="38"/>
      <c r="F96" s="35" t="s">
        <v>38</v>
      </c>
      <c r="G96" s="50"/>
      <c r="H96" s="39">
        <v>3.6999999999999998E-2</v>
      </c>
      <c r="I96" s="51" t="str">
        <f>IF(F96="EUR",Tabelle1327[[#This Row],[Betrag exkl. MwST.]]*Tabelle1327[[#This Row],[MwSt. Satz]],"Rg. nicht in EUR")</f>
        <v>Rg. nicht in EUR</v>
      </c>
      <c r="J96" s="37">
        <f>IF(F96="EUR",IF(AND(B96&gt;='Umrechnungskurse und Konstanten'!$C$5,B96&lt;='Umrechnungskurse und Konstanten'!$D$5),G96*'Umrechnungskurse und Konstanten'!$E$5,0)+IF(AND(B96&gt;='Umrechnungskurse und Konstanten'!$C$6,B96&lt;='Umrechnungskurse und Konstanten'!$D$6),G96*'Umrechnungskurse und Konstanten'!$E$6,0)+IF(AND(B96&gt;='Umrechnungskurse und Konstanten'!$C$7,B96&lt;='Umrechnungskurse und Konstanten'!$D$7),G96*'Umrechnungskurse und Konstanten'!$E$7,0)+IF(AND(B96&gt;='Umrechnungskurse und Konstanten'!$C$8,B96&lt;='Umrechnungskurse und Konstanten'!$D$8),G96*'Umrechnungskurse und Konstanten'!$E$8,0)+IF(AND(B96&gt;='Umrechnungskurse und Konstanten'!$C$9,B96&lt;='Umrechnungskurse und Konstanten'!$D$9),G96*'Umrechnungskurse und Konstanten'!$E$9,0)+IF(AND(B96&gt;='Umrechnungskurse und Konstanten'!$C$10,B96&lt;='Umrechnungskurse und Konstanten'!$D$10),G96*'Umrechnungskurse und Konstanten'!$E$10,0)+IF(AND(B96&gt;='Umrechnungskurse und Konstanten'!$C$11,B96&lt;='Umrechnungskurse und Konstanten'!$D$11),G96*'Umrechnungskurse und Konstanten'!$E$11,0)+IF(AND(B96&gt;='Umrechnungskurse und Konstanten'!$C$12,B96&lt;='Umrechnungskurse und Konstanten'!$D$12),G96*'Umrechnungskurse und Konstanten'!$E$12,0)+IF(AND(B96&gt;='Umrechnungskurse und Konstanten'!$C$13,B96&lt;='Umrechnungskurse und Konstanten'!$D$13),G96*'Umrechnungskurse und Konstanten'!$E$13,0)+IF(AND(B96&gt;='Umrechnungskurse und Konstanten'!$C$14,B96&lt;='Umrechnungskurse und Konstanten'!$D$14),G96*'Umrechnungskurse und Konstanten'!$E$14,0)+IF(AND(B96&gt;='Umrechnungskurse und Konstanten'!$C$15,B96&lt;='Umrechnungskurse und Konstanten'!$D$15),G96*'Umrechnungskurse und Konstanten'!$E$15,0)+IF(AND(B96&gt;='Umrechnungskurse und Konstanten'!$C$16,B96&lt;='Umrechnungskurse und Konstanten'!$D$16),G96*'Umrechnungskurse und Konstanten'!$E$16,0),G96*1)</f>
        <v>0</v>
      </c>
      <c r="K96" s="37">
        <f t="shared" si="2"/>
        <v>0</v>
      </c>
      <c r="L96" s="37">
        <f t="shared" si="3"/>
        <v>0</v>
      </c>
    </row>
    <row r="97" spans="2:12" x14ac:dyDescent="0.3">
      <c r="B97" s="42"/>
      <c r="C97" s="34"/>
      <c r="D97" s="34"/>
      <c r="E97" s="38"/>
      <c r="F97" s="35" t="s">
        <v>38</v>
      </c>
      <c r="G97" s="50"/>
      <c r="H97" s="39">
        <v>3.6999999999999998E-2</v>
      </c>
      <c r="I97" s="51" t="str">
        <f>IF(F97="EUR",Tabelle1327[[#This Row],[Betrag exkl. MwST.]]*Tabelle1327[[#This Row],[MwSt. Satz]],"Rg. nicht in EUR")</f>
        <v>Rg. nicht in EUR</v>
      </c>
      <c r="J97" s="37">
        <f>IF(F97="EUR",IF(AND(B97&gt;='Umrechnungskurse und Konstanten'!$C$5,B97&lt;='Umrechnungskurse und Konstanten'!$D$5),G97*'Umrechnungskurse und Konstanten'!$E$5,0)+IF(AND(B97&gt;='Umrechnungskurse und Konstanten'!$C$6,B97&lt;='Umrechnungskurse und Konstanten'!$D$6),G97*'Umrechnungskurse und Konstanten'!$E$6,0)+IF(AND(B97&gt;='Umrechnungskurse und Konstanten'!$C$7,B97&lt;='Umrechnungskurse und Konstanten'!$D$7),G97*'Umrechnungskurse und Konstanten'!$E$7,0)+IF(AND(B97&gt;='Umrechnungskurse und Konstanten'!$C$8,B97&lt;='Umrechnungskurse und Konstanten'!$D$8),G97*'Umrechnungskurse und Konstanten'!$E$8,0)+IF(AND(B97&gt;='Umrechnungskurse und Konstanten'!$C$9,B97&lt;='Umrechnungskurse und Konstanten'!$D$9),G97*'Umrechnungskurse und Konstanten'!$E$9,0)+IF(AND(B97&gt;='Umrechnungskurse und Konstanten'!$C$10,B97&lt;='Umrechnungskurse und Konstanten'!$D$10),G97*'Umrechnungskurse und Konstanten'!$E$10,0)+IF(AND(B97&gt;='Umrechnungskurse und Konstanten'!$C$11,B97&lt;='Umrechnungskurse und Konstanten'!$D$11),G97*'Umrechnungskurse und Konstanten'!$E$11,0)+IF(AND(B97&gt;='Umrechnungskurse und Konstanten'!$C$12,B97&lt;='Umrechnungskurse und Konstanten'!$D$12),G97*'Umrechnungskurse und Konstanten'!$E$12,0)+IF(AND(B97&gt;='Umrechnungskurse und Konstanten'!$C$13,B97&lt;='Umrechnungskurse und Konstanten'!$D$13),G97*'Umrechnungskurse und Konstanten'!$E$13,0)+IF(AND(B97&gt;='Umrechnungskurse und Konstanten'!$C$14,B97&lt;='Umrechnungskurse und Konstanten'!$D$14),G97*'Umrechnungskurse und Konstanten'!$E$14,0)+IF(AND(B97&gt;='Umrechnungskurse und Konstanten'!$C$15,B97&lt;='Umrechnungskurse und Konstanten'!$D$15),G97*'Umrechnungskurse und Konstanten'!$E$15,0)+IF(AND(B97&gt;='Umrechnungskurse und Konstanten'!$C$16,B97&lt;='Umrechnungskurse und Konstanten'!$D$16),G97*'Umrechnungskurse und Konstanten'!$E$16,0),G97*1)</f>
        <v>0</v>
      </c>
      <c r="K97" s="37">
        <f t="shared" si="2"/>
        <v>0</v>
      </c>
      <c r="L97" s="37">
        <f t="shared" si="3"/>
        <v>0</v>
      </c>
    </row>
    <row r="98" spans="2:12" x14ac:dyDescent="0.3">
      <c r="B98" s="42"/>
      <c r="C98" s="34"/>
      <c r="D98" s="34"/>
      <c r="E98" s="38"/>
      <c r="F98" s="35" t="s">
        <v>38</v>
      </c>
      <c r="G98" s="50"/>
      <c r="H98" s="39">
        <v>3.6999999999999998E-2</v>
      </c>
      <c r="I98" s="51" t="str">
        <f>IF(F98="EUR",Tabelle1327[[#This Row],[Betrag exkl. MwST.]]*Tabelle1327[[#This Row],[MwSt. Satz]],"Rg. nicht in EUR")</f>
        <v>Rg. nicht in EUR</v>
      </c>
      <c r="J98" s="37">
        <f>IF(F98="EUR",IF(AND(B98&gt;='Umrechnungskurse und Konstanten'!$C$5,B98&lt;='Umrechnungskurse und Konstanten'!$D$5),G98*'Umrechnungskurse und Konstanten'!$E$5,0)+IF(AND(B98&gt;='Umrechnungskurse und Konstanten'!$C$6,B98&lt;='Umrechnungskurse und Konstanten'!$D$6),G98*'Umrechnungskurse und Konstanten'!$E$6,0)+IF(AND(B98&gt;='Umrechnungskurse und Konstanten'!$C$7,B98&lt;='Umrechnungskurse und Konstanten'!$D$7),G98*'Umrechnungskurse und Konstanten'!$E$7,0)+IF(AND(B98&gt;='Umrechnungskurse und Konstanten'!$C$8,B98&lt;='Umrechnungskurse und Konstanten'!$D$8),G98*'Umrechnungskurse und Konstanten'!$E$8,0)+IF(AND(B98&gt;='Umrechnungskurse und Konstanten'!$C$9,B98&lt;='Umrechnungskurse und Konstanten'!$D$9),G98*'Umrechnungskurse und Konstanten'!$E$9,0)+IF(AND(B98&gt;='Umrechnungskurse und Konstanten'!$C$10,B98&lt;='Umrechnungskurse und Konstanten'!$D$10),G98*'Umrechnungskurse und Konstanten'!$E$10,0)+IF(AND(B98&gt;='Umrechnungskurse und Konstanten'!$C$11,B98&lt;='Umrechnungskurse und Konstanten'!$D$11),G98*'Umrechnungskurse und Konstanten'!$E$11,0)+IF(AND(B98&gt;='Umrechnungskurse und Konstanten'!$C$12,B98&lt;='Umrechnungskurse und Konstanten'!$D$12),G98*'Umrechnungskurse und Konstanten'!$E$12,0)+IF(AND(B98&gt;='Umrechnungskurse und Konstanten'!$C$13,B98&lt;='Umrechnungskurse und Konstanten'!$D$13),G98*'Umrechnungskurse und Konstanten'!$E$13,0)+IF(AND(B98&gt;='Umrechnungskurse und Konstanten'!$C$14,B98&lt;='Umrechnungskurse und Konstanten'!$D$14),G98*'Umrechnungskurse und Konstanten'!$E$14,0)+IF(AND(B98&gt;='Umrechnungskurse und Konstanten'!$C$15,B98&lt;='Umrechnungskurse und Konstanten'!$D$15),G98*'Umrechnungskurse und Konstanten'!$E$15,0)+IF(AND(B98&gt;='Umrechnungskurse und Konstanten'!$C$16,B98&lt;='Umrechnungskurse und Konstanten'!$D$16),G98*'Umrechnungskurse und Konstanten'!$E$16,0),G98*1)</f>
        <v>0</v>
      </c>
      <c r="K98" s="37">
        <f t="shared" si="2"/>
        <v>0</v>
      </c>
      <c r="L98" s="37">
        <f t="shared" si="3"/>
        <v>0</v>
      </c>
    </row>
    <row r="99" spans="2:12" x14ac:dyDescent="0.3">
      <c r="B99" s="42"/>
      <c r="C99" s="34"/>
      <c r="D99" s="34"/>
      <c r="E99" s="38"/>
      <c r="F99" s="35" t="s">
        <v>38</v>
      </c>
      <c r="G99" s="50"/>
      <c r="H99" s="39">
        <v>3.6999999999999998E-2</v>
      </c>
      <c r="I99" s="51" t="str">
        <f>IF(F99="EUR",Tabelle1327[[#This Row],[Betrag exkl. MwST.]]*Tabelle1327[[#This Row],[MwSt. Satz]],"Rg. nicht in EUR")</f>
        <v>Rg. nicht in EUR</v>
      </c>
      <c r="J99" s="37">
        <f>IF(F99="EUR",IF(AND(B99&gt;='Umrechnungskurse und Konstanten'!$C$5,B99&lt;='Umrechnungskurse und Konstanten'!$D$5),G99*'Umrechnungskurse und Konstanten'!$E$5,0)+IF(AND(B99&gt;='Umrechnungskurse und Konstanten'!$C$6,B99&lt;='Umrechnungskurse und Konstanten'!$D$6),G99*'Umrechnungskurse und Konstanten'!$E$6,0)+IF(AND(B99&gt;='Umrechnungskurse und Konstanten'!$C$7,B99&lt;='Umrechnungskurse und Konstanten'!$D$7),G99*'Umrechnungskurse und Konstanten'!$E$7,0)+IF(AND(B99&gt;='Umrechnungskurse und Konstanten'!$C$8,B99&lt;='Umrechnungskurse und Konstanten'!$D$8),G99*'Umrechnungskurse und Konstanten'!$E$8,0)+IF(AND(B99&gt;='Umrechnungskurse und Konstanten'!$C$9,B99&lt;='Umrechnungskurse und Konstanten'!$D$9),G99*'Umrechnungskurse und Konstanten'!$E$9,0)+IF(AND(B99&gt;='Umrechnungskurse und Konstanten'!$C$10,B99&lt;='Umrechnungskurse und Konstanten'!$D$10),G99*'Umrechnungskurse und Konstanten'!$E$10,0)+IF(AND(B99&gt;='Umrechnungskurse und Konstanten'!$C$11,B99&lt;='Umrechnungskurse und Konstanten'!$D$11),G99*'Umrechnungskurse und Konstanten'!$E$11,0)+IF(AND(B99&gt;='Umrechnungskurse und Konstanten'!$C$12,B99&lt;='Umrechnungskurse und Konstanten'!$D$12),G99*'Umrechnungskurse und Konstanten'!$E$12,0)+IF(AND(B99&gt;='Umrechnungskurse und Konstanten'!$C$13,B99&lt;='Umrechnungskurse und Konstanten'!$D$13),G99*'Umrechnungskurse und Konstanten'!$E$13,0)+IF(AND(B99&gt;='Umrechnungskurse und Konstanten'!$C$14,B99&lt;='Umrechnungskurse und Konstanten'!$D$14),G99*'Umrechnungskurse und Konstanten'!$E$14,0)+IF(AND(B99&gt;='Umrechnungskurse und Konstanten'!$C$15,B99&lt;='Umrechnungskurse und Konstanten'!$D$15),G99*'Umrechnungskurse und Konstanten'!$E$15,0)+IF(AND(B99&gt;='Umrechnungskurse und Konstanten'!$C$16,B99&lt;='Umrechnungskurse und Konstanten'!$D$16),G99*'Umrechnungskurse und Konstanten'!$E$16,0),G99*1)</f>
        <v>0</v>
      </c>
      <c r="K99" s="37">
        <f t="shared" si="2"/>
        <v>0</v>
      </c>
      <c r="L99" s="37">
        <f t="shared" si="3"/>
        <v>0</v>
      </c>
    </row>
    <row r="100" spans="2:12" x14ac:dyDescent="0.3">
      <c r="B100" s="42"/>
      <c r="C100" s="34"/>
      <c r="D100" s="34"/>
      <c r="E100" s="38"/>
      <c r="F100" s="35" t="s">
        <v>38</v>
      </c>
      <c r="G100" s="50"/>
      <c r="H100" s="39">
        <v>3.6999999999999998E-2</v>
      </c>
      <c r="I100" s="51" t="str">
        <f>IF(F100="EUR",Tabelle1327[[#This Row],[Betrag exkl. MwST.]]*Tabelle1327[[#This Row],[MwSt. Satz]],"Rg. nicht in EUR")</f>
        <v>Rg. nicht in EUR</v>
      </c>
      <c r="J100" s="37">
        <f>IF(F100="EUR",IF(AND(B100&gt;='Umrechnungskurse und Konstanten'!$C$5,B100&lt;='Umrechnungskurse und Konstanten'!$D$5),G100*'Umrechnungskurse und Konstanten'!$E$5,0)+IF(AND(B100&gt;='Umrechnungskurse und Konstanten'!$C$6,B100&lt;='Umrechnungskurse und Konstanten'!$D$6),G100*'Umrechnungskurse und Konstanten'!$E$6,0)+IF(AND(B100&gt;='Umrechnungskurse und Konstanten'!$C$7,B100&lt;='Umrechnungskurse und Konstanten'!$D$7),G100*'Umrechnungskurse und Konstanten'!$E$7,0)+IF(AND(B100&gt;='Umrechnungskurse und Konstanten'!$C$8,B100&lt;='Umrechnungskurse und Konstanten'!$D$8),G100*'Umrechnungskurse und Konstanten'!$E$8,0)+IF(AND(B100&gt;='Umrechnungskurse und Konstanten'!$C$9,B100&lt;='Umrechnungskurse und Konstanten'!$D$9),G100*'Umrechnungskurse und Konstanten'!$E$9,0)+IF(AND(B100&gt;='Umrechnungskurse und Konstanten'!$C$10,B100&lt;='Umrechnungskurse und Konstanten'!$D$10),G100*'Umrechnungskurse und Konstanten'!$E$10,0)+IF(AND(B100&gt;='Umrechnungskurse und Konstanten'!$C$11,B100&lt;='Umrechnungskurse und Konstanten'!$D$11),G100*'Umrechnungskurse und Konstanten'!$E$11,0)+IF(AND(B100&gt;='Umrechnungskurse und Konstanten'!$C$12,B100&lt;='Umrechnungskurse und Konstanten'!$D$12),G100*'Umrechnungskurse und Konstanten'!$E$12,0)+IF(AND(B100&gt;='Umrechnungskurse und Konstanten'!$C$13,B100&lt;='Umrechnungskurse und Konstanten'!$D$13),G100*'Umrechnungskurse und Konstanten'!$E$13,0)+IF(AND(B100&gt;='Umrechnungskurse und Konstanten'!$C$14,B100&lt;='Umrechnungskurse und Konstanten'!$D$14),G100*'Umrechnungskurse und Konstanten'!$E$14,0)+IF(AND(B100&gt;='Umrechnungskurse und Konstanten'!$C$15,B100&lt;='Umrechnungskurse und Konstanten'!$D$15),G100*'Umrechnungskurse und Konstanten'!$E$15,0)+IF(AND(B100&gt;='Umrechnungskurse und Konstanten'!$C$16,B100&lt;='Umrechnungskurse und Konstanten'!$D$16),G100*'Umrechnungskurse und Konstanten'!$E$16,0),G100*1)</f>
        <v>0</v>
      </c>
      <c r="K100" s="37">
        <f t="shared" si="2"/>
        <v>0</v>
      </c>
      <c r="L100" s="37">
        <f t="shared" si="3"/>
        <v>0</v>
      </c>
    </row>
    <row r="101" spans="2:12" x14ac:dyDescent="0.3">
      <c r="B101" s="42"/>
      <c r="C101" s="34"/>
      <c r="D101" s="34"/>
      <c r="E101" s="38"/>
      <c r="F101" s="35" t="s">
        <v>38</v>
      </c>
      <c r="G101" s="50"/>
      <c r="H101" s="39">
        <v>3.6999999999999998E-2</v>
      </c>
      <c r="I101" s="51" t="str">
        <f>IF(F101="EUR",Tabelle1327[[#This Row],[Betrag exkl. MwST.]]*Tabelle1327[[#This Row],[MwSt. Satz]],"Rg. nicht in EUR")</f>
        <v>Rg. nicht in EUR</v>
      </c>
      <c r="J101" s="37">
        <f>IF(F101="EUR",IF(AND(B101&gt;='Umrechnungskurse und Konstanten'!$C$5,B101&lt;='Umrechnungskurse und Konstanten'!$D$5),G101*'Umrechnungskurse und Konstanten'!$E$5,0)+IF(AND(B101&gt;='Umrechnungskurse und Konstanten'!$C$6,B101&lt;='Umrechnungskurse und Konstanten'!$D$6),G101*'Umrechnungskurse und Konstanten'!$E$6,0)+IF(AND(B101&gt;='Umrechnungskurse und Konstanten'!$C$7,B101&lt;='Umrechnungskurse und Konstanten'!$D$7),G101*'Umrechnungskurse und Konstanten'!$E$7,0)+IF(AND(B101&gt;='Umrechnungskurse und Konstanten'!$C$8,B101&lt;='Umrechnungskurse und Konstanten'!$D$8),G101*'Umrechnungskurse und Konstanten'!$E$8,0)+IF(AND(B101&gt;='Umrechnungskurse und Konstanten'!$C$9,B101&lt;='Umrechnungskurse und Konstanten'!$D$9),G101*'Umrechnungskurse und Konstanten'!$E$9,0)+IF(AND(B101&gt;='Umrechnungskurse und Konstanten'!$C$10,B101&lt;='Umrechnungskurse und Konstanten'!$D$10),G101*'Umrechnungskurse und Konstanten'!$E$10,0)+IF(AND(B101&gt;='Umrechnungskurse und Konstanten'!$C$11,B101&lt;='Umrechnungskurse und Konstanten'!$D$11),G101*'Umrechnungskurse und Konstanten'!$E$11,0)+IF(AND(B101&gt;='Umrechnungskurse und Konstanten'!$C$12,B101&lt;='Umrechnungskurse und Konstanten'!$D$12),G101*'Umrechnungskurse und Konstanten'!$E$12,0)+IF(AND(B101&gt;='Umrechnungskurse und Konstanten'!$C$13,B101&lt;='Umrechnungskurse und Konstanten'!$D$13),G101*'Umrechnungskurse und Konstanten'!$E$13,0)+IF(AND(B101&gt;='Umrechnungskurse und Konstanten'!$C$14,B101&lt;='Umrechnungskurse und Konstanten'!$D$14),G101*'Umrechnungskurse und Konstanten'!$E$14,0)+IF(AND(B101&gt;='Umrechnungskurse und Konstanten'!$C$15,B101&lt;='Umrechnungskurse und Konstanten'!$D$15),G101*'Umrechnungskurse und Konstanten'!$E$15,0)+IF(AND(B101&gt;='Umrechnungskurse und Konstanten'!$C$16,B101&lt;='Umrechnungskurse und Konstanten'!$D$16),G101*'Umrechnungskurse und Konstanten'!$E$16,0),G101*1)</f>
        <v>0</v>
      </c>
      <c r="K101" s="37">
        <f t="shared" si="2"/>
        <v>0</v>
      </c>
      <c r="L101" s="37">
        <f t="shared" si="3"/>
        <v>0</v>
      </c>
    </row>
    <row r="102" spans="2:12" x14ac:dyDescent="0.3">
      <c r="B102" s="42"/>
      <c r="C102" s="34"/>
      <c r="D102" s="34"/>
      <c r="E102" s="38"/>
      <c r="F102" s="35" t="s">
        <v>38</v>
      </c>
      <c r="G102" s="50"/>
      <c r="H102" s="39">
        <v>3.6999999999999998E-2</v>
      </c>
      <c r="I102" s="51" t="str">
        <f>IF(F102="EUR",Tabelle1327[[#This Row],[Betrag exkl. MwST.]]*Tabelle1327[[#This Row],[MwSt. Satz]],"Rg. nicht in EUR")</f>
        <v>Rg. nicht in EUR</v>
      </c>
      <c r="J102" s="37">
        <f>IF(F102="EUR",IF(AND(B102&gt;='Umrechnungskurse und Konstanten'!$C$5,B102&lt;='Umrechnungskurse und Konstanten'!$D$5),G102*'Umrechnungskurse und Konstanten'!$E$5,0)+IF(AND(B102&gt;='Umrechnungskurse und Konstanten'!$C$6,B102&lt;='Umrechnungskurse und Konstanten'!$D$6),G102*'Umrechnungskurse und Konstanten'!$E$6,0)+IF(AND(B102&gt;='Umrechnungskurse und Konstanten'!$C$7,B102&lt;='Umrechnungskurse und Konstanten'!$D$7),G102*'Umrechnungskurse und Konstanten'!$E$7,0)+IF(AND(B102&gt;='Umrechnungskurse und Konstanten'!$C$8,B102&lt;='Umrechnungskurse und Konstanten'!$D$8),G102*'Umrechnungskurse und Konstanten'!$E$8,0)+IF(AND(B102&gt;='Umrechnungskurse und Konstanten'!$C$9,B102&lt;='Umrechnungskurse und Konstanten'!$D$9),G102*'Umrechnungskurse und Konstanten'!$E$9,0)+IF(AND(B102&gt;='Umrechnungskurse und Konstanten'!$C$10,B102&lt;='Umrechnungskurse und Konstanten'!$D$10),G102*'Umrechnungskurse und Konstanten'!$E$10,0)+IF(AND(B102&gt;='Umrechnungskurse und Konstanten'!$C$11,B102&lt;='Umrechnungskurse und Konstanten'!$D$11),G102*'Umrechnungskurse und Konstanten'!$E$11,0)+IF(AND(B102&gt;='Umrechnungskurse und Konstanten'!$C$12,B102&lt;='Umrechnungskurse und Konstanten'!$D$12),G102*'Umrechnungskurse und Konstanten'!$E$12,0)+IF(AND(B102&gt;='Umrechnungskurse und Konstanten'!$C$13,B102&lt;='Umrechnungskurse und Konstanten'!$D$13),G102*'Umrechnungskurse und Konstanten'!$E$13,0)+IF(AND(B102&gt;='Umrechnungskurse und Konstanten'!$C$14,B102&lt;='Umrechnungskurse und Konstanten'!$D$14),G102*'Umrechnungskurse und Konstanten'!$E$14,0)+IF(AND(B102&gt;='Umrechnungskurse und Konstanten'!$C$15,B102&lt;='Umrechnungskurse und Konstanten'!$D$15),G102*'Umrechnungskurse und Konstanten'!$E$15,0)+IF(AND(B102&gt;='Umrechnungskurse und Konstanten'!$C$16,B102&lt;='Umrechnungskurse und Konstanten'!$D$16),G102*'Umrechnungskurse und Konstanten'!$E$16,0),G102*1)</f>
        <v>0</v>
      </c>
      <c r="K102" s="37">
        <f t="shared" si="2"/>
        <v>0</v>
      </c>
      <c r="L102" s="37">
        <f t="shared" si="3"/>
        <v>0</v>
      </c>
    </row>
    <row r="103" spans="2:12" x14ac:dyDescent="0.3">
      <c r="B103" s="42"/>
      <c r="C103" s="34"/>
      <c r="D103" s="34"/>
      <c r="E103" s="38"/>
      <c r="F103" s="35" t="s">
        <v>38</v>
      </c>
      <c r="G103" s="50"/>
      <c r="H103" s="39">
        <v>3.6999999999999998E-2</v>
      </c>
      <c r="I103" s="51" t="str">
        <f>IF(F103="EUR",Tabelle1327[[#This Row],[Betrag exkl. MwST.]]*Tabelle1327[[#This Row],[MwSt. Satz]],"Rg. nicht in EUR")</f>
        <v>Rg. nicht in EUR</v>
      </c>
      <c r="J103" s="37">
        <f>IF(F103="EUR",IF(AND(B103&gt;='Umrechnungskurse und Konstanten'!$C$5,B103&lt;='Umrechnungskurse und Konstanten'!$D$5),G103*'Umrechnungskurse und Konstanten'!$E$5,0)+IF(AND(B103&gt;='Umrechnungskurse und Konstanten'!$C$6,B103&lt;='Umrechnungskurse und Konstanten'!$D$6),G103*'Umrechnungskurse und Konstanten'!$E$6,0)+IF(AND(B103&gt;='Umrechnungskurse und Konstanten'!$C$7,B103&lt;='Umrechnungskurse und Konstanten'!$D$7),G103*'Umrechnungskurse und Konstanten'!$E$7,0)+IF(AND(B103&gt;='Umrechnungskurse und Konstanten'!$C$8,B103&lt;='Umrechnungskurse und Konstanten'!$D$8),G103*'Umrechnungskurse und Konstanten'!$E$8,0)+IF(AND(B103&gt;='Umrechnungskurse und Konstanten'!$C$9,B103&lt;='Umrechnungskurse und Konstanten'!$D$9),G103*'Umrechnungskurse und Konstanten'!$E$9,0)+IF(AND(B103&gt;='Umrechnungskurse und Konstanten'!$C$10,B103&lt;='Umrechnungskurse und Konstanten'!$D$10),G103*'Umrechnungskurse und Konstanten'!$E$10,0)+IF(AND(B103&gt;='Umrechnungskurse und Konstanten'!$C$11,B103&lt;='Umrechnungskurse und Konstanten'!$D$11),G103*'Umrechnungskurse und Konstanten'!$E$11,0)+IF(AND(B103&gt;='Umrechnungskurse und Konstanten'!$C$12,B103&lt;='Umrechnungskurse und Konstanten'!$D$12),G103*'Umrechnungskurse und Konstanten'!$E$12,0)+IF(AND(B103&gt;='Umrechnungskurse und Konstanten'!$C$13,B103&lt;='Umrechnungskurse und Konstanten'!$D$13),G103*'Umrechnungskurse und Konstanten'!$E$13,0)+IF(AND(B103&gt;='Umrechnungskurse und Konstanten'!$C$14,B103&lt;='Umrechnungskurse und Konstanten'!$D$14),G103*'Umrechnungskurse und Konstanten'!$E$14,0)+IF(AND(B103&gt;='Umrechnungskurse und Konstanten'!$C$15,B103&lt;='Umrechnungskurse und Konstanten'!$D$15),G103*'Umrechnungskurse und Konstanten'!$E$15,0)+IF(AND(B103&gt;='Umrechnungskurse und Konstanten'!$C$16,B103&lt;='Umrechnungskurse und Konstanten'!$D$16),G103*'Umrechnungskurse und Konstanten'!$E$16,0),G103*1)</f>
        <v>0</v>
      </c>
      <c r="K103" s="37">
        <f t="shared" si="2"/>
        <v>0</v>
      </c>
      <c r="L103" s="37">
        <f t="shared" si="3"/>
        <v>0</v>
      </c>
    </row>
    <row r="104" spans="2:12" x14ac:dyDescent="0.3">
      <c r="B104" s="42"/>
      <c r="C104" s="34"/>
      <c r="D104" s="34"/>
      <c r="E104" s="38"/>
      <c r="F104" s="35" t="s">
        <v>38</v>
      </c>
      <c r="G104" s="50"/>
      <c r="H104" s="39">
        <v>3.6999999999999998E-2</v>
      </c>
      <c r="I104" s="51" t="str">
        <f>IF(F104="EUR",Tabelle1327[[#This Row],[Betrag exkl. MwST.]]*Tabelle1327[[#This Row],[MwSt. Satz]],"Rg. nicht in EUR")</f>
        <v>Rg. nicht in EUR</v>
      </c>
      <c r="J104" s="37">
        <f>IF(F104="EUR",IF(AND(B104&gt;='Umrechnungskurse und Konstanten'!$C$5,B104&lt;='Umrechnungskurse und Konstanten'!$D$5),G104*'Umrechnungskurse und Konstanten'!$E$5,0)+IF(AND(B104&gt;='Umrechnungskurse und Konstanten'!$C$6,B104&lt;='Umrechnungskurse und Konstanten'!$D$6),G104*'Umrechnungskurse und Konstanten'!$E$6,0)+IF(AND(B104&gt;='Umrechnungskurse und Konstanten'!$C$7,B104&lt;='Umrechnungskurse und Konstanten'!$D$7),G104*'Umrechnungskurse und Konstanten'!$E$7,0)+IF(AND(B104&gt;='Umrechnungskurse und Konstanten'!$C$8,B104&lt;='Umrechnungskurse und Konstanten'!$D$8),G104*'Umrechnungskurse und Konstanten'!$E$8,0)+IF(AND(B104&gt;='Umrechnungskurse und Konstanten'!$C$9,B104&lt;='Umrechnungskurse und Konstanten'!$D$9),G104*'Umrechnungskurse und Konstanten'!$E$9,0)+IF(AND(B104&gt;='Umrechnungskurse und Konstanten'!$C$10,B104&lt;='Umrechnungskurse und Konstanten'!$D$10),G104*'Umrechnungskurse und Konstanten'!$E$10,0)+IF(AND(B104&gt;='Umrechnungskurse und Konstanten'!$C$11,B104&lt;='Umrechnungskurse und Konstanten'!$D$11),G104*'Umrechnungskurse und Konstanten'!$E$11,0)+IF(AND(B104&gt;='Umrechnungskurse und Konstanten'!$C$12,B104&lt;='Umrechnungskurse und Konstanten'!$D$12),G104*'Umrechnungskurse und Konstanten'!$E$12,0)+IF(AND(B104&gt;='Umrechnungskurse und Konstanten'!$C$13,B104&lt;='Umrechnungskurse und Konstanten'!$D$13),G104*'Umrechnungskurse und Konstanten'!$E$13,0)+IF(AND(B104&gt;='Umrechnungskurse und Konstanten'!$C$14,B104&lt;='Umrechnungskurse und Konstanten'!$D$14),G104*'Umrechnungskurse und Konstanten'!$E$14,0)+IF(AND(B104&gt;='Umrechnungskurse und Konstanten'!$C$15,B104&lt;='Umrechnungskurse und Konstanten'!$D$15),G104*'Umrechnungskurse und Konstanten'!$E$15,0)+IF(AND(B104&gt;='Umrechnungskurse und Konstanten'!$C$16,B104&lt;='Umrechnungskurse und Konstanten'!$D$16),G104*'Umrechnungskurse und Konstanten'!$E$16,0),G104*1)</f>
        <v>0</v>
      </c>
      <c r="K104" s="37">
        <f t="shared" si="2"/>
        <v>0</v>
      </c>
      <c r="L104" s="37">
        <f t="shared" si="3"/>
        <v>0</v>
      </c>
    </row>
    <row r="105" spans="2:12" x14ac:dyDescent="0.3">
      <c r="B105" s="42"/>
      <c r="C105" s="34"/>
      <c r="D105" s="34"/>
      <c r="E105" s="38"/>
      <c r="F105" s="35" t="s">
        <v>38</v>
      </c>
      <c r="G105" s="50"/>
      <c r="H105" s="39">
        <v>3.6999999999999998E-2</v>
      </c>
      <c r="I105" s="51" t="str">
        <f>IF(F105="EUR",Tabelle1327[[#This Row],[Betrag exkl. MwST.]]*Tabelle1327[[#This Row],[MwSt. Satz]],"Rg. nicht in EUR")</f>
        <v>Rg. nicht in EUR</v>
      </c>
      <c r="J105" s="37">
        <f>IF(F105="EUR",IF(AND(B105&gt;='Umrechnungskurse und Konstanten'!$C$5,B105&lt;='Umrechnungskurse und Konstanten'!$D$5),G105*'Umrechnungskurse und Konstanten'!$E$5,0)+IF(AND(B105&gt;='Umrechnungskurse und Konstanten'!$C$6,B105&lt;='Umrechnungskurse und Konstanten'!$D$6),G105*'Umrechnungskurse und Konstanten'!$E$6,0)+IF(AND(B105&gt;='Umrechnungskurse und Konstanten'!$C$7,B105&lt;='Umrechnungskurse und Konstanten'!$D$7),G105*'Umrechnungskurse und Konstanten'!$E$7,0)+IF(AND(B105&gt;='Umrechnungskurse und Konstanten'!$C$8,B105&lt;='Umrechnungskurse und Konstanten'!$D$8),G105*'Umrechnungskurse und Konstanten'!$E$8,0)+IF(AND(B105&gt;='Umrechnungskurse und Konstanten'!$C$9,B105&lt;='Umrechnungskurse und Konstanten'!$D$9),G105*'Umrechnungskurse und Konstanten'!$E$9,0)+IF(AND(B105&gt;='Umrechnungskurse und Konstanten'!$C$10,B105&lt;='Umrechnungskurse und Konstanten'!$D$10),G105*'Umrechnungskurse und Konstanten'!$E$10,0)+IF(AND(B105&gt;='Umrechnungskurse und Konstanten'!$C$11,B105&lt;='Umrechnungskurse und Konstanten'!$D$11),G105*'Umrechnungskurse und Konstanten'!$E$11,0)+IF(AND(B105&gt;='Umrechnungskurse und Konstanten'!$C$12,B105&lt;='Umrechnungskurse und Konstanten'!$D$12),G105*'Umrechnungskurse und Konstanten'!$E$12,0)+IF(AND(B105&gt;='Umrechnungskurse und Konstanten'!$C$13,B105&lt;='Umrechnungskurse und Konstanten'!$D$13),G105*'Umrechnungskurse und Konstanten'!$E$13,0)+IF(AND(B105&gt;='Umrechnungskurse und Konstanten'!$C$14,B105&lt;='Umrechnungskurse und Konstanten'!$D$14),G105*'Umrechnungskurse und Konstanten'!$E$14,0)+IF(AND(B105&gt;='Umrechnungskurse und Konstanten'!$C$15,B105&lt;='Umrechnungskurse und Konstanten'!$D$15),G105*'Umrechnungskurse und Konstanten'!$E$15,0)+IF(AND(B105&gt;='Umrechnungskurse und Konstanten'!$C$16,B105&lt;='Umrechnungskurse und Konstanten'!$D$16),G105*'Umrechnungskurse und Konstanten'!$E$16,0),G105*1)</f>
        <v>0</v>
      </c>
      <c r="K105" s="37">
        <f t="shared" si="2"/>
        <v>0</v>
      </c>
      <c r="L105" s="37">
        <f t="shared" si="3"/>
        <v>0</v>
      </c>
    </row>
    <row r="106" spans="2:12" x14ac:dyDescent="0.3">
      <c r="B106" s="42"/>
      <c r="C106" s="34"/>
      <c r="D106" s="34"/>
      <c r="E106" s="38"/>
      <c r="F106" s="35" t="s">
        <v>38</v>
      </c>
      <c r="G106" s="50"/>
      <c r="H106" s="39">
        <v>3.6999999999999998E-2</v>
      </c>
      <c r="I106" s="51" t="str">
        <f>IF(F106="EUR",Tabelle1327[[#This Row],[Betrag exkl. MwST.]]*Tabelle1327[[#This Row],[MwSt. Satz]],"Rg. nicht in EUR")</f>
        <v>Rg. nicht in EUR</v>
      </c>
      <c r="J106" s="37">
        <f>IF(F106="EUR",IF(AND(B106&gt;='Umrechnungskurse und Konstanten'!$C$5,B106&lt;='Umrechnungskurse und Konstanten'!$D$5),G106*'Umrechnungskurse und Konstanten'!$E$5,0)+IF(AND(B106&gt;='Umrechnungskurse und Konstanten'!$C$6,B106&lt;='Umrechnungskurse und Konstanten'!$D$6),G106*'Umrechnungskurse und Konstanten'!$E$6,0)+IF(AND(B106&gt;='Umrechnungskurse und Konstanten'!$C$7,B106&lt;='Umrechnungskurse und Konstanten'!$D$7),G106*'Umrechnungskurse und Konstanten'!$E$7,0)+IF(AND(B106&gt;='Umrechnungskurse und Konstanten'!$C$8,B106&lt;='Umrechnungskurse und Konstanten'!$D$8),G106*'Umrechnungskurse und Konstanten'!$E$8,0)+IF(AND(B106&gt;='Umrechnungskurse und Konstanten'!$C$9,B106&lt;='Umrechnungskurse und Konstanten'!$D$9),G106*'Umrechnungskurse und Konstanten'!$E$9,0)+IF(AND(B106&gt;='Umrechnungskurse und Konstanten'!$C$10,B106&lt;='Umrechnungskurse und Konstanten'!$D$10),G106*'Umrechnungskurse und Konstanten'!$E$10,0)+IF(AND(B106&gt;='Umrechnungskurse und Konstanten'!$C$11,B106&lt;='Umrechnungskurse und Konstanten'!$D$11),G106*'Umrechnungskurse und Konstanten'!$E$11,0)+IF(AND(B106&gt;='Umrechnungskurse und Konstanten'!$C$12,B106&lt;='Umrechnungskurse und Konstanten'!$D$12),G106*'Umrechnungskurse und Konstanten'!$E$12,0)+IF(AND(B106&gt;='Umrechnungskurse und Konstanten'!$C$13,B106&lt;='Umrechnungskurse und Konstanten'!$D$13),G106*'Umrechnungskurse und Konstanten'!$E$13,0)+IF(AND(B106&gt;='Umrechnungskurse und Konstanten'!$C$14,B106&lt;='Umrechnungskurse und Konstanten'!$D$14),G106*'Umrechnungskurse und Konstanten'!$E$14,0)+IF(AND(B106&gt;='Umrechnungskurse und Konstanten'!$C$15,B106&lt;='Umrechnungskurse und Konstanten'!$D$15),G106*'Umrechnungskurse und Konstanten'!$E$15,0)+IF(AND(B106&gt;='Umrechnungskurse und Konstanten'!$C$16,B106&lt;='Umrechnungskurse und Konstanten'!$D$16),G106*'Umrechnungskurse und Konstanten'!$E$16,0),G106*1)</f>
        <v>0</v>
      </c>
      <c r="K106" s="37">
        <f t="shared" si="2"/>
        <v>0</v>
      </c>
      <c r="L106" s="37">
        <f t="shared" si="3"/>
        <v>0</v>
      </c>
    </row>
    <row r="107" spans="2:12" x14ac:dyDescent="0.3">
      <c r="B107" s="42"/>
      <c r="C107" s="34"/>
      <c r="D107" s="34"/>
      <c r="E107" s="38"/>
      <c r="F107" s="35" t="s">
        <v>38</v>
      </c>
      <c r="G107" s="50"/>
      <c r="H107" s="39">
        <v>3.6999999999999998E-2</v>
      </c>
      <c r="I107" s="51" t="str">
        <f>IF(F107="EUR",Tabelle1327[[#This Row],[Betrag exkl. MwST.]]*Tabelle1327[[#This Row],[MwSt. Satz]],"Rg. nicht in EUR")</f>
        <v>Rg. nicht in EUR</v>
      </c>
      <c r="J107" s="37">
        <f>IF(F107="EUR",IF(AND(B107&gt;='Umrechnungskurse und Konstanten'!$C$5,B107&lt;='Umrechnungskurse und Konstanten'!$D$5),G107*'Umrechnungskurse und Konstanten'!$E$5,0)+IF(AND(B107&gt;='Umrechnungskurse und Konstanten'!$C$6,B107&lt;='Umrechnungskurse und Konstanten'!$D$6),G107*'Umrechnungskurse und Konstanten'!$E$6,0)+IF(AND(B107&gt;='Umrechnungskurse und Konstanten'!$C$7,B107&lt;='Umrechnungskurse und Konstanten'!$D$7),G107*'Umrechnungskurse und Konstanten'!$E$7,0)+IF(AND(B107&gt;='Umrechnungskurse und Konstanten'!$C$8,B107&lt;='Umrechnungskurse und Konstanten'!$D$8),G107*'Umrechnungskurse und Konstanten'!$E$8,0)+IF(AND(B107&gt;='Umrechnungskurse und Konstanten'!$C$9,B107&lt;='Umrechnungskurse und Konstanten'!$D$9),G107*'Umrechnungskurse und Konstanten'!$E$9,0)+IF(AND(B107&gt;='Umrechnungskurse und Konstanten'!$C$10,B107&lt;='Umrechnungskurse und Konstanten'!$D$10),G107*'Umrechnungskurse und Konstanten'!$E$10,0)+IF(AND(B107&gt;='Umrechnungskurse und Konstanten'!$C$11,B107&lt;='Umrechnungskurse und Konstanten'!$D$11),G107*'Umrechnungskurse und Konstanten'!$E$11,0)+IF(AND(B107&gt;='Umrechnungskurse und Konstanten'!$C$12,B107&lt;='Umrechnungskurse und Konstanten'!$D$12),G107*'Umrechnungskurse und Konstanten'!$E$12,0)+IF(AND(B107&gt;='Umrechnungskurse und Konstanten'!$C$13,B107&lt;='Umrechnungskurse und Konstanten'!$D$13),G107*'Umrechnungskurse und Konstanten'!$E$13,0)+IF(AND(B107&gt;='Umrechnungskurse und Konstanten'!$C$14,B107&lt;='Umrechnungskurse und Konstanten'!$D$14),G107*'Umrechnungskurse und Konstanten'!$E$14,0)+IF(AND(B107&gt;='Umrechnungskurse und Konstanten'!$C$15,B107&lt;='Umrechnungskurse und Konstanten'!$D$15),G107*'Umrechnungskurse und Konstanten'!$E$15,0)+IF(AND(B107&gt;='Umrechnungskurse und Konstanten'!$C$16,B107&lt;='Umrechnungskurse und Konstanten'!$D$16),G107*'Umrechnungskurse und Konstanten'!$E$16,0),G107*1)</f>
        <v>0</v>
      </c>
      <c r="K107" s="37">
        <f t="shared" si="2"/>
        <v>0</v>
      </c>
      <c r="L107" s="37">
        <f t="shared" si="3"/>
        <v>0</v>
      </c>
    </row>
    <row r="108" spans="2:12" x14ac:dyDescent="0.3">
      <c r="B108" s="42"/>
      <c r="C108" s="34"/>
      <c r="D108" s="34"/>
      <c r="E108" s="38"/>
      <c r="F108" s="35" t="s">
        <v>38</v>
      </c>
      <c r="G108" s="50"/>
      <c r="H108" s="39">
        <v>3.6999999999999998E-2</v>
      </c>
      <c r="I108" s="51" t="str">
        <f>IF(F108="EUR",Tabelle1327[[#This Row],[Betrag exkl. MwST.]]*Tabelle1327[[#This Row],[MwSt. Satz]],"Rg. nicht in EUR")</f>
        <v>Rg. nicht in EUR</v>
      </c>
      <c r="J108" s="37">
        <f>IF(F108="EUR",IF(AND(B108&gt;='Umrechnungskurse und Konstanten'!$C$5,B108&lt;='Umrechnungskurse und Konstanten'!$D$5),G108*'Umrechnungskurse und Konstanten'!$E$5,0)+IF(AND(B108&gt;='Umrechnungskurse und Konstanten'!$C$6,B108&lt;='Umrechnungskurse und Konstanten'!$D$6),G108*'Umrechnungskurse und Konstanten'!$E$6,0)+IF(AND(B108&gt;='Umrechnungskurse und Konstanten'!$C$7,B108&lt;='Umrechnungskurse und Konstanten'!$D$7),G108*'Umrechnungskurse und Konstanten'!$E$7,0)+IF(AND(B108&gt;='Umrechnungskurse und Konstanten'!$C$8,B108&lt;='Umrechnungskurse und Konstanten'!$D$8),G108*'Umrechnungskurse und Konstanten'!$E$8,0)+IF(AND(B108&gt;='Umrechnungskurse und Konstanten'!$C$9,B108&lt;='Umrechnungskurse und Konstanten'!$D$9),G108*'Umrechnungskurse und Konstanten'!$E$9,0)+IF(AND(B108&gt;='Umrechnungskurse und Konstanten'!$C$10,B108&lt;='Umrechnungskurse und Konstanten'!$D$10),G108*'Umrechnungskurse und Konstanten'!$E$10,0)+IF(AND(B108&gt;='Umrechnungskurse und Konstanten'!$C$11,B108&lt;='Umrechnungskurse und Konstanten'!$D$11),G108*'Umrechnungskurse und Konstanten'!$E$11,0)+IF(AND(B108&gt;='Umrechnungskurse und Konstanten'!$C$12,B108&lt;='Umrechnungskurse und Konstanten'!$D$12),G108*'Umrechnungskurse und Konstanten'!$E$12,0)+IF(AND(B108&gt;='Umrechnungskurse und Konstanten'!$C$13,B108&lt;='Umrechnungskurse und Konstanten'!$D$13),G108*'Umrechnungskurse und Konstanten'!$E$13,0)+IF(AND(B108&gt;='Umrechnungskurse und Konstanten'!$C$14,B108&lt;='Umrechnungskurse und Konstanten'!$D$14),G108*'Umrechnungskurse und Konstanten'!$E$14,0)+IF(AND(B108&gt;='Umrechnungskurse und Konstanten'!$C$15,B108&lt;='Umrechnungskurse und Konstanten'!$D$15),G108*'Umrechnungskurse und Konstanten'!$E$15,0)+IF(AND(B108&gt;='Umrechnungskurse und Konstanten'!$C$16,B108&lt;='Umrechnungskurse und Konstanten'!$D$16),G108*'Umrechnungskurse und Konstanten'!$E$16,0),G108*1)</f>
        <v>0</v>
      </c>
      <c r="K108" s="37">
        <f t="shared" si="2"/>
        <v>0</v>
      </c>
      <c r="L108" s="37">
        <f t="shared" si="3"/>
        <v>0</v>
      </c>
    </row>
    <row r="109" spans="2:12" x14ac:dyDescent="0.3">
      <c r="B109" s="42"/>
      <c r="C109" s="34"/>
      <c r="D109" s="34"/>
      <c r="E109" s="38"/>
      <c r="F109" s="35" t="s">
        <v>38</v>
      </c>
      <c r="G109" s="50"/>
      <c r="H109" s="39">
        <v>3.6999999999999998E-2</v>
      </c>
      <c r="I109" s="51" t="str">
        <f>IF(F109="EUR",Tabelle1327[[#This Row],[Betrag exkl. MwST.]]*Tabelle1327[[#This Row],[MwSt. Satz]],"Rg. nicht in EUR")</f>
        <v>Rg. nicht in EUR</v>
      </c>
      <c r="J109" s="37">
        <f>IF(F109="EUR",IF(AND(B109&gt;='Umrechnungskurse und Konstanten'!$C$5,B109&lt;='Umrechnungskurse und Konstanten'!$D$5),G109*'Umrechnungskurse und Konstanten'!$E$5,0)+IF(AND(B109&gt;='Umrechnungskurse und Konstanten'!$C$6,B109&lt;='Umrechnungskurse und Konstanten'!$D$6),G109*'Umrechnungskurse und Konstanten'!$E$6,0)+IF(AND(B109&gt;='Umrechnungskurse und Konstanten'!$C$7,B109&lt;='Umrechnungskurse und Konstanten'!$D$7),G109*'Umrechnungskurse und Konstanten'!$E$7,0)+IF(AND(B109&gt;='Umrechnungskurse und Konstanten'!$C$8,B109&lt;='Umrechnungskurse und Konstanten'!$D$8),G109*'Umrechnungskurse und Konstanten'!$E$8,0)+IF(AND(B109&gt;='Umrechnungskurse und Konstanten'!$C$9,B109&lt;='Umrechnungskurse und Konstanten'!$D$9),G109*'Umrechnungskurse und Konstanten'!$E$9,0)+IF(AND(B109&gt;='Umrechnungskurse und Konstanten'!$C$10,B109&lt;='Umrechnungskurse und Konstanten'!$D$10),G109*'Umrechnungskurse und Konstanten'!$E$10,0)+IF(AND(B109&gt;='Umrechnungskurse und Konstanten'!$C$11,B109&lt;='Umrechnungskurse und Konstanten'!$D$11),G109*'Umrechnungskurse und Konstanten'!$E$11,0)+IF(AND(B109&gt;='Umrechnungskurse und Konstanten'!$C$12,B109&lt;='Umrechnungskurse und Konstanten'!$D$12),G109*'Umrechnungskurse und Konstanten'!$E$12,0)+IF(AND(B109&gt;='Umrechnungskurse und Konstanten'!$C$13,B109&lt;='Umrechnungskurse und Konstanten'!$D$13),G109*'Umrechnungskurse und Konstanten'!$E$13,0)+IF(AND(B109&gt;='Umrechnungskurse und Konstanten'!$C$14,B109&lt;='Umrechnungskurse und Konstanten'!$D$14),G109*'Umrechnungskurse und Konstanten'!$E$14,0)+IF(AND(B109&gt;='Umrechnungskurse und Konstanten'!$C$15,B109&lt;='Umrechnungskurse und Konstanten'!$D$15),G109*'Umrechnungskurse und Konstanten'!$E$15,0)+IF(AND(B109&gt;='Umrechnungskurse und Konstanten'!$C$16,B109&lt;='Umrechnungskurse und Konstanten'!$D$16),G109*'Umrechnungskurse und Konstanten'!$E$16,0),G109*1)</f>
        <v>0</v>
      </c>
      <c r="K109" s="37">
        <f t="shared" si="2"/>
        <v>0</v>
      </c>
      <c r="L109" s="37">
        <f t="shared" si="3"/>
        <v>0</v>
      </c>
    </row>
    <row r="110" spans="2:12" x14ac:dyDescent="0.3">
      <c r="B110" s="42"/>
      <c r="C110" s="34"/>
      <c r="D110" s="34"/>
      <c r="E110" s="38"/>
      <c r="F110" s="35" t="s">
        <v>38</v>
      </c>
      <c r="G110" s="50"/>
      <c r="H110" s="39">
        <v>3.6999999999999998E-2</v>
      </c>
      <c r="I110" s="51" t="str">
        <f>IF(F110="EUR",Tabelle1327[[#This Row],[Betrag exkl. MwST.]]*Tabelle1327[[#This Row],[MwSt. Satz]],"Rg. nicht in EUR")</f>
        <v>Rg. nicht in EUR</v>
      </c>
      <c r="J110" s="37">
        <f>IF(F110="EUR",IF(AND(B110&gt;='Umrechnungskurse und Konstanten'!$C$5,B110&lt;='Umrechnungskurse und Konstanten'!$D$5),G110*'Umrechnungskurse und Konstanten'!$E$5,0)+IF(AND(B110&gt;='Umrechnungskurse und Konstanten'!$C$6,B110&lt;='Umrechnungskurse und Konstanten'!$D$6),G110*'Umrechnungskurse und Konstanten'!$E$6,0)+IF(AND(B110&gt;='Umrechnungskurse und Konstanten'!$C$7,B110&lt;='Umrechnungskurse und Konstanten'!$D$7),G110*'Umrechnungskurse und Konstanten'!$E$7,0)+IF(AND(B110&gt;='Umrechnungskurse und Konstanten'!$C$8,B110&lt;='Umrechnungskurse und Konstanten'!$D$8),G110*'Umrechnungskurse und Konstanten'!$E$8,0)+IF(AND(B110&gt;='Umrechnungskurse und Konstanten'!$C$9,B110&lt;='Umrechnungskurse und Konstanten'!$D$9),G110*'Umrechnungskurse und Konstanten'!$E$9,0)+IF(AND(B110&gt;='Umrechnungskurse und Konstanten'!$C$10,B110&lt;='Umrechnungskurse und Konstanten'!$D$10),G110*'Umrechnungskurse und Konstanten'!$E$10,0)+IF(AND(B110&gt;='Umrechnungskurse und Konstanten'!$C$11,B110&lt;='Umrechnungskurse und Konstanten'!$D$11),G110*'Umrechnungskurse und Konstanten'!$E$11,0)+IF(AND(B110&gt;='Umrechnungskurse und Konstanten'!$C$12,B110&lt;='Umrechnungskurse und Konstanten'!$D$12),G110*'Umrechnungskurse und Konstanten'!$E$12,0)+IF(AND(B110&gt;='Umrechnungskurse und Konstanten'!$C$13,B110&lt;='Umrechnungskurse und Konstanten'!$D$13),G110*'Umrechnungskurse und Konstanten'!$E$13,0)+IF(AND(B110&gt;='Umrechnungskurse und Konstanten'!$C$14,B110&lt;='Umrechnungskurse und Konstanten'!$D$14),G110*'Umrechnungskurse und Konstanten'!$E$14,0)+IF(AND(B110&gt;='Umrechnungskurse und Konstanten'!$C$15,B110&lt;='Umrechnungskurse und Konstanten'!$D$15),G110*'Umrechnungskurse und Konstanten'!$E$15,0)+IF(AND(B110&gt;='Umrechnungskurse und Konstanten'!$C$16,B110&lt;='Umrechnungskurse und Konstanten'!$D$16),G110*'Umrechnungskurse und Konstanten'!$E$16,0),G110*1)</f>
        <v>0</v>
      </c>
      <c r="K110" s="37">
        <f t="shared" si="2"/>
        <v>0</v>
      </c>
      <c r="L110" s="37">
        <f t="shared" si="3"/>
        <v>0</v>
      </c>
    </row>
    <row r="111" spans="2:12" x14ac:dyDescent="0.3">
      <c r="B111" s="42"/>
      <c r="C111" s="34"/>
      <c r="D111" s="34"/>
      <c r="E111" s="38"/>
      <c r="F111" s="35" t="s">
        <v>38</v>
      </c>
      <c r="G111" s="50"/>
      <c r="H111" s="39">
        <v>3.6999999999999998E-2</v>
      </c>
      <c r="I111" s="51" t="str">
        <f>IF(F111="EUR",Tabelle1327[[#This Row],[Betrag exkl. MwST.]]*Tabelle1327[[#This Row],[MwSt. Satz]],"Rg. nicht in EUR")</f>
        <v>Rg. nicht in EUR</v>
      </c>
      <c r="J111" s="37">
        <f>IF(F111="EUR",IF(AND(B111&gt;='Umrechnungskurse und Konstanten'!$C$5,B111&lt;='Umrechnungskurse und Konstanten'!$D$5),G111*'Umrechnungskurse und Konstanten'!$E$5,0)+IF(AND(B111&gt;='Umrechnungskurse und Konstanten'!$C$6,B111&lt;='Umrechnungskurse und Konstanten'!$D$6),G111*'Umrechnungskurse und Konstanten'!$E$6,0)+IF(AND(B111&gt;='Umrechnungskurse und Konstanten'!$C$7,B111&lt;='Umrechnungskurse und Konstanten'!$D$7),G111*'Umrechnungskurse und Konstanten'!$E$7,0)+IF(AND(B111&gt;='Umrechnungskurse und Konstanten'!$C$8,B111&lt;='Umrechnungskurse und Konstanten'!$D$8),G111*'Umrechnungskurse und Konstanten'!$E$8,0)+IF(AND(B111&gt;='Umrechnungskurse und Konstanten'!$C$9,B111&lt;='Umrechnungskurse und Konstanten'!$D$9),G111*'Umrechnungskurse und Konstanten'!$E$9,0)+IF(AND(B111&gt;='Umrechnungskurse und Konstanten'!$C$10,B111&lt;='Umrechnungskurse und Konstanten'!$D$10),G111*'Umrechnungskurse und Konstanten'!$E$10,0)+IF(AND(B111&gt;='Umrechnungskurse und Konstanten'!$C$11,B111&lt;='Umrechnungskurse und Konstanten'!$D$11),G111*'Umrechnungskurse und Konstanten'!$E$11,0)+IF(AND(B111&gt;='Umrechnungskurse und Konstanten'!$C$12,B111&lt;='Umrechnungskurse und Konstanten'!$D$12),G111*'Umrechnungskurse und Konstanten'!$E$12,0)+IF(AND(B111&gt;='Umrechnungskurse und Konstanten'!$C$13,B111&lt;='Umrechnungskurse und Konstanten'!$D$13),G111*'Umrechnungskurse und Konstanten'!$E$13,0)+IF(AND(B111&gt;='Umrechnungskurse und Konstanten'!$C$14,B111&lt;='Umrechnungskurse und Konstanten'!$D$14),G111*'Umrechnungskurse und Konstanten'!$E$14,0)+IF(AND(B111&gt;='Umrechnungskurse und Konstanten'!$C$15,B111&lt;='Umrechnungskurse und Konstanten'!$D$15),G111*'Umrechnungskurse und Konstanten'!$E$15,0)+IF(AND(B111&gt;='Umrechnungskurse und Konstanten'!$C$16,B111&lt;='Umrechnungskurse und Konstanten'!$D$16),G111*'Umrechnungskurse und Konstanten'!$E$16,0),G111*1)</f>
        <v>0</v>
      </c>
      <c r="K111" s="37">
        <f t="shared" si="2"/>
        <v>0</v>
      </c>
      <c r="L111" s="37">
        <f t="shared" si="3"/>
        <v>0</v>
      </c>
    </row>
    <row r="112" spans="2:12" x14ac:dyDescent="0.3">
      <c r="B112" s="42"/>
      <c r="C112" s="34"/>
      <c r="D112" s="34"/>
      <c r="E112" s="38"/>
      <c r="F112" s="35" t="s">
        <v>38</v>
      </c>
      <c r="G112" s="50"/>
      <c r="H112" s="39">
        <v>3.6999999999999998E-2</v>
      </c>
      <c r="I112" s="51" t="str">
        <f>IF(F112="EUR",Tabelle1327[[#This Row],[Betrag exkl. MwST.]]*Tabelle1327[[#This Row],[MwSt. Satz]],"Rg. nicht in EUR")</f>
        <v>Rg. nicht in EUR</v>
      </c>
      <c r="J112" s="37">
        <f>IF(F112="EUR",IF(AND(B112&gt;='Umrechnungskurse und Konstanten'!$C$5,B112&lt;='Umrechnungskurse und Konstanten'!$D$5),G112*'Umrechnungskurse und Konstanten'!$E$5,0)+IF(AND(B112&gt;='Umrechnungskurse und Konstanten'!$C$6,B112&lt;='Umrechnungskurse und Konstanten'!$D$6),G112*'Umrechnungskurse und Konstanten'!$E$6,0)+IF(AND(B112&gt;='Umrechnungskurse und Konstanten'!$C$7,B112&lt;='Umrechnungskurse und Konstanten'!$D$7),G112*'Umrechnungskurse und Konstanten'!$E$7,0)+IF(AND(B112&gt;='Umrechnungskurse und Konstanten'!$C$8,B112&lt;='Umrechnungskurse und Konstanten'!$D$8),G112*'Umrechnungskurse und Konstanten'!$E$8,0)+IF(AND(B112&gt;='Umrechnungskurse und Konstanten'!$C$9,B112&lt;='Umrechnungskurse und Konstanten'!$D$9),G112*'Umrechnungskurse und Konstanten'!$E$9,0)+IF(AND(B112&gt;='Umrechnungskurse und Konstanten'!$C$10,B112&lt;='Umrechnungskurse und Konstanten'!$D$10),G112*'Umrechnungskurse und Konstanten'!$E$10,0)+IF(AND(B112&gt;='Umrechnungskurse und Konstanten'!$C$11,B112&lt;='Umrechnungskurse und Konstanten'!$D$11),G112*'Umrechnungskurse und Konstanten'!$E$11,0)+IF(AND(B112&gt;='Umrechnungskurse und Konstanten'!$C$12,B112&lt;='Umrechnungskurse und Konstanten'!$D$12),G112*'Umrechnungskurse und Konstanten'!$E$12,0)+IF(AND(B112&gt;='Umrechnungskurse und Konstanten'!$C$13,B112&lt;='Umrechnungskurse und Konstanten'!$D$13),G112*'Umrechnungskurse und Konstanten'!$E$13,0)+IF(AND(B112&gt;='Umrechnungskurse und Konstanten'!$C$14,B112&lt;='Umrechnungskurse und Konstanten'!$D$14),G112*'Umrechnungskurse und Konstanten'!$E$14,0)+IF(AND(B112&gt;='Umrechnungskurse und Konstanten'!$C$15,B112&lt;='Umrechnungskurse und Konstanten'!$D$15),G112*'Umrechnungskurse und Konstanten'!$E$15,0)+IF(AND(B112&gt;='Umrechnungskurse und Konstanten'!$C$16,B112&lt;='Umrechnungskurse und Konstanten'!$D$16),G112*'Umrechnungskurse und Konstanten'!$E$16,0),G112*1)</f>
        <v>0</v>
      </c>
      <c r="K112" s="37">
        <f t="shared" si="2"/>
        <v>0</v>
      </c>
      <c r="L112" s="37">
        <f t="shared" si="3"/>
        <v>0</v>
      </c>
    </row>
    <row r="113" spans="2:12" x14ac:dyDescent="0.3">
      <c r="B113" s="42"/>
      <c r="C113" s="34"/>
      <c r="D113" s="34"/>
      <c r="E113" s="38"/>
      <c r="F113" s="35" t="s">
        <v>38</v>
      </c>
      <c r="G113" s="50"/>
      <c r="H113" s="39">
        <v>3.6999999999999998E-2</v>
      </c>
      <c r="I113" s="51" t="str">
        <f>IF(F113="EUR",Tabelle1327[[#This Row],[Betrag exkl. MwST.]]*Tabelle1327[[#This Row],[MwSt. Satz]],"Rg. nicht in EUR")</f>
        <v>Rg. nicht in EUR</v>
      </c>
      <c r="J113" s="37">
        <f>IF(F113="EUR",IF(AND(B113&gt;='Umrechnungskurse und Konstanten'!$C$5,B113&lt;='Umrechnungskurse und Konstanten'!$D$5),G113*'Umrechnungskurse und Konstanten'!$E$5,0)+IF(AND(B113&gt;='Umrechnungskurse und Konstanten'!$C$6,B113&lt;='Umrechnungskurse und Konstanten'!$D$6),G113*'Umrechnungskurse und Konstanten'!$E$6,0)+IF(AND(B113&gt;='Umrechnungskurse und Konstanten'!$C$7,B113&lt;='Umrechnungskurse und Konstanten'!$D$7),G113*'Umrechnungskurse und Konstanten'!$E$7,0)+IF(AND(B113&gt;='Umrechnungskurse und Konstanten'!$C$8,B113&lt;='Umrechnungskurse und Konstanten'!$D$8),G113*'Umrechnungskurse und Konstanten'!$E$8,0)+IF(AND(B113&gt;='Umrechnungskurse und Konstanten'!$C$9,B113&lt;='Umrechnungskurse und Konstanten'!$D$9),G113*'Umrechnungskurse und Konstanten'!$E$9,0)+IF(AND(B113&gt;='Umrechnungskurse und Konstanten'!$C$10,B113&lt;='Umrechnungskurse und Konstanten'!$D$10),G113*'Umrechnungskurse und Konstanten'!$E$10,0)+IF(AND(B113&gt;='Umrechnungskurse und Konstanten'!$C$11,B113&lt;='Umrechnungskurse und Konstanten'!$D$11),G113*'Umrechnungskurse und Konstanten'!$E$11,0)+IF(AND(B113&gt;='Umrechnungskurse und Konstanten'!$C$12,B113&lt;='Umrechnungskurse und Konstanten'!$D$12),G113*'Umrechnungskurse und Konstanten'!$E$12,0)+IF(AND(B113&gt;='Umrechnungskurse und Konstanten'!$C$13,B113&lt;='Umrechnungskurse und Konstanten'!$D$13),G113*'Umrechnungskurse und Konstanten'!$E$13,0)+IF(AND(B113&gt;='Umrechnungskurse und Konstanten'!$C$14,B113&lt;='Umrechnungskurse und Konstanten'!$D$14),G113*'Umrechnungskurse und Konstanten'!$E$14,0)+IF(AND(B113&gt;='Umrechnungskurse und Konstanten'!$C$15,B113&lt;='Umrechnungskurse und Konstanten'!$D$15),G113*'Umrechnungskurse und Konstanten'!$E$15,0)+IF(AND(B113&gt;='Umrechnungskurse und Konstanten'!$C$16,B113&lt;='Umrechnungskurse und Konstanten'!$D$16),G113*'Umrechnungskurse und Konstanten'!$E$16,0),G113*1)</f>
        <v>0</v>
      </c>
      <c r="K113" s="37">
        <f t="shared" si="2"/>
        <v>0</v>
      </c>
      <c r="L113" s="37">
        <f t="shared" si="3"/>
        <v>0</v>
      </c>
    </row>
    <row r="114" spans="2:12" x14ac:dyDescent="0.3">
      <c r="B114" s="42"/>
      <c r="C114" s="34"/>
      <c r="D114" s="34"/>
      <c r="E114" s="38"/>
      <c r="F114" s="35" t="s">
        <v>38</v>
      </c>
      <c r="G114" s="50"/>
      <c r="H114" s="39">
        <v>3.6999999999999998E-2</v>
      </c>
      <c r="I114" s="51" t="str">
        <f>IF(F114="EUR",Tabelle1327[[#This Row],[Betrag exkl. MwST.]]*Tabelle1327[[#This Row],[MwSt. Satz]],"Rg. nicht in EUR")</f>
        <v>Rg. nicht in EUR</v>
      </c>
      <c r="J114" s="37">
        <f>IF(F114="EUR",IF(AND(B114&gt;='Umrechnungskurse und Konstanten'!$C$5,B114&lt;='Umrechnungskurse und Konstanten'!$D$5),G114*'Umrechnungskurse und Konstanten'!$E$5,0)+IF(AND(B114&gt;='Umrechnungskurse und Konstanten'!$C$6,B114&lt;='Umrechnungskurse und Konstanten'!$D$6),G114*'Umrechnungskurse und Konstanten'!$E$6,0)+IF(AND(B114&gt;='Umrechnungskurse und Konstanten'!$C$7,B114&lt;='Umrechnungskurse und Konstanten'!$D$7),G114*'Umrechnungskurse und Konstanten'!$E$7,0)+IF(AND(B114&gt;='Umrechnungskurse und Konstanten'!$C$8,B114&lt;='Umrechnungskurse und Konstanten'!$D$8),G114*'Umrechnungskurse und Konstanten'!$E$8,0)+IF(AND(B114&gt;='Umrechnungskurse und Konstanten'!$C$9,B114&lt;='Umrechnungskurse und Konstanten'!$D$9),G114*'Umrechnungskurse und Konstanten'!$E$9,0)+IF(AND(B114&gt;='Umrechnungskurse und Konstanten'!$C$10,B114&lt;='Umrechnungskurse und Konstanten'!$D$10),G114*'Umrechnungskurse und Konstanten'!$E$10,0)+IF(AND(B114&gt;='Umrechnungskurse und Konstanten'!$C$11,B114&lt;='Umrechnungskurse und Konstanten'!$D$11),G114*'Umrechnungskurse und Konstanten'!$E$11,0)+IF(AND(B114&gt;='Umrechnungskurse und Konstanten'!$C$12,B114&lt;='Umrechnungskurse und Konstanten'!$D$12),G114*'Umrechnungskurse und Konstanten'!$E$12,0)+IF(AND(B114&gt;='Umrechnungskurse und Konstanten'!$C$13,B114&lt;='Umrechnungskurse und Konstanten'!$D$13),G114*'Umrechnungskurse und Konstanten'!$E$13,0)+IF(AND(B114&gt;='Umrechnungskurse und Konstanten'!$C$14,B114&lt;='Umrechnungskurse und Konstanten'!$D$14),G114*'Umrechnungskurse und Konstanten'!$E$14,0)+IF(AND(B114&gt;='Umrechnungskurse und Konstanten'!$C$15,B114&lt;='Umrechnungskurse und Konstanten'!$D$15),G114*'Umrechnungskurse und Konstanten'!$E$15,0)+IF(AND(B114&gt;='Umrechnungskurse und Konstanten'!$C$16,B114&lt;='Umrechnungskurse und Konstanten'!$D$16),G114*'Umrechnungskurse und Konstanten'!$E$16,0),G114*1)</f>
        <v>0</v>
      </c>
      <c r="K114" s="37">
        <f t="shared" si="2"/>
        <v>0</v>
      </c>
      <c r="L114" s="37">
        <f t="shared" si="3"/>
        <v>0</v>
      </c>
    </row>
    <row r="115" spans="2:12" x14ac:dyDescent="0.3">
      <c r="B115" s="42"/>
      <c r="C115" s="34"/>
      <c r="D115" s="34"/>
      <c r="E115" s="38"/>
      <c r="F115" s="35" t="s">
        <v>38</v>
      </c>
      <c r="G115" s="50"/>
      <c r="H115" s="39">
        <v>3.6999999999999998E-2</v>
      </c>
      <c r="I115" s="51" t="str">
        <f>IF(F115="EUR",Tabelle1327[[#This Row],[Betrag exkl. MwST.]]*Tabelle1327[[#This Row],[MwSt. Satz]],"Rg. nicht in EUR")</f>
        <v>Rg. nicht in EUR</v>
      </c>
      <c r="J115" s="37">
        <f>IF(F115="EUR",IF(AND(B115&gt;='Umrechnungskurse und Konstanten'!$C$5,B115&lt;='Umrechnungskurse und Konstanten'!$D$5),G115*'Umrechnungskurse und Konstanten'!$E$5,0)+IF(AND(B115&gt;='Umrechnungskurse und Konstanten'!$C$6,B115&lt;='Umrechnungskurse und Konstanten'!$D$6),G115*'Umrechnungskurse und Konstanten'!$E$6,0)+IF(AND(B115&gt;='Umrechnungskurse und Konstanten'!$C$7,B115&lt;='Umrechnungskurse und Konstanten'!$D$7),G115*'Umrechnungskurse und Konstanten'!$E$7,0)+IF(AND(B115&gt;='Umrechnungskurse und Konstanten'!$C$8,B115&lt;='Umrechnungskurse und Konstanten'!$D$8),G115*'Umrechnungskurse und Konstanten'!$E$8,0)+IF(AND(B115&gt;='Umrechnungskurse und Konstanten'!$C$9,B115&lt;='Umrechnungskurse und Konstanten'!$D$9),G115*'Umrechnungskurse und Konstanten'!$E$9,0)+IF(AND(B115&gt;='Umrechnungskurse und Konstanten'!$C$10,B115&lt;='Umrechnungskurse und Konstanten'!$D$10),G115*'Umrechnungskurse und Konstanten'!$E$10,0)+IF(AND(B115&gt;='Umrechnungskurse und Konstanten'!$C$11,B115&lt;='Umrechnungskurse und Konstanten'!$D$11),G115*'Umrechnungskurse und Konstanten'!$E$11,0)+IF(AND(B115&gt;='Umrechnungskurse und Konstanten'!$C$12,B115&lt;='Umrechnungskurse und Konstanten'!$D$12),G115*'Umrechnungskurse und Konstanten'!$E$12,0)+IF(AND(B115&gt;='Umrechnungskurse und Konstanten'!$C$13,B115&lt;='Umrechnungskurse und Konstanten'!$D$13),G115*'Umrechnungskurse und Konstanten'!$E$13,0)+IF(AND(B115&gt;='Umrechnungskurse und Konstanten'!$C$14,B115&lt;='Umrechnungskurse und Konstanten'!$D$14),G115*'Umrechnungskurse und Konstanten'!$E$14,0)+IF(AND(B115&gt;='Umrechnungskurse und Konstanten'!$C$15,B115&lt;='Umrechnungskurse und Konstanten'!$D$15),G115*'Umrechnungskurse und Konstanten'!$E$15,0)+IF(AND(B115&gt;='Umrechnungskurse und Konstanten'!$C$16,B115&lt;='Umrechnungskurse und Konstanten'!$D$16),G115*'Umrechnungskurse und Konstanten'!$E$16,0),G115*1)</f>
        <v>0</v>
      </c>
      <c r="K115" s="37">
        <f t="shared" si="2"/>
        <v>0</v>
      </c>
      <c r="L115" s="37">
        <f t="shared" si="3"/>
        <v>0</v>
      </c>
    </row>
    <row r="116" spans="2:12" x14ac:dyDescent="0.3">
      <c r="B116" s="42"/>
      <c r="C116" s="34"/>
      <c r="D116" s="34"/>
      <c r="E116" s="38"/>
      <c r="F116" s="35" t="s">
        <v>38</v>
      </c>
      <c r="G116" s="50"/>
      <c r="H116" s="39">
        <v>3.6999999999999998E-2</v>
      </c>
      <c r="I116" s="51" t="str">
        <f>IF(F116="EUR",Tabelle1327[[#This Row],[Betrag exkl. MwST.]]*Tabelle1327[[#This Row],[MwSt. Satz]],"Rg. nicht in EUR")</f>
        <v>Rg. nicht in EUR</v>
      </c>
      <c r="J116" s="37">
        <f>IF(F116="EUR",IF(AND(B116&gt;='Umrechnungskurse und Konstanten'!$C$5,B116&lt;='Umrechnungskurse und Konstanten'!$D$5),G116*'Umrechnungskurse und Konstanten'!$E$5,0)+IF(AND(B116&gt;='Umrechnungskurse und Konstanten'!$C$6,B116&lt;='Umrechnungskurse und Konstanten'!$D$6),G116*'Umrechnungskurse und Konstanten'!$E$6,0)+IF(AND(B116&gt;='Umrechnungskurse und Konstanten'!$C$7,B116&lt;='Umrechnungskurse und Konstanten'!$D$7),G116*'Umrechnungskurse und Konstanten'!$E$7,0)+IF(AND(B116&gt;='Umrechnungskurse und Konstanten'!$C$8,B116&lt;='Umrechnungskurse und Konstanten'!$D$8),G116*'Umrechnungskurse und Konstanten'!$E$8,0)+IF(AND(B116&gt;='Umrechnungskurse und Konstanten'!$C$9,B116&lt;='Umrechnungskurse und Konstanten'!$D$9),G116*'Umrechnungskurse und Konstanten'!$E$9,0)+IF(AND(B116&gt;='Umrechnungskurse und Konstanten'!$C$10,B116&lt;='Umrechnungskurse und Konstanten'!$D$10),G116*'Umrechnungskurse und Konstanten'!$E$10,0)+IF(AND(B116&gt;='Umrechnungskurse und Konstanten'!$C$11,B116&lt;='Umrechnungskurse und Konstanten'!$D$11),G116*'Umrechnungskurse und Konstanten'!$E$11,0)+IF(AND(B116&gt;='Umrechnungskurse und Konstanten'!$C$12,B116&lt;='Umrechnungskurse und Konstanten'!$D$12),G116*'Umrechnungskurse und Konstanten'!$E$12,0)+IF(AND(B116&gt;='Umrechnungskurse und Konstanten'!$C$13,B116&lt;='Umrechnungskurse und Konstanten'!$D$13),G116*'Umrechnungskurse und Konstanten'!$E$13,0)+IF(AND(B116&gt;='Umrechnungskurse und Konstanten'!$C$14,B116&lt;='Umrechnungskurse und Konstanten'!$D$14),G116*'Umrechnungskurse und Konstanten'!$E$14,0)+IF(AND(B116&gt;='Umrechnungskurse und Konstanten'!$C$15,B116&lt;='Umrechnungskurse und Konstanten'!$D$15),G116*'Umrechnungskurse und Konstanten'!$E$15,0)+IF(AND(B116&gt;='Umrechnungskurse und Konstanten'!$C$16,B116&lt;='Umrechnungskurse und Konstanten'!$D$16),G116*'Umrechnungskurse und Konstanten'!$E$16,0),G116*1)</f>
        <v>0</v>
      </c>
      <c r="K116" s="37">
        <f t="shared" si="2"/>
        <v>0</v>
      </c>
      <c r="L116" s="37">
        <f t="shared" si="3"/>
        <v>0</v>
      </c>
    </row>
    <row r="117" spans="2:12" x14ac:dyDescent="0.3">
      <c r="B117" s="42"/>
      <c r="C117" s="34"/>
      <c r="D117" s="34"/>
      <c r="E117" s="38"/>
      <c r="F117" s="35" t="s">
        <v>38</v>
      </c>
      <c r="G117" s="50"/>
      <c r="H117" s="39">
        <v>3.6999999999999998E-2</v>
      </c>
      <c r="I117" s="51" t="str">
        <f>IF(F117="EUR",Tabelle1327[[#This Row],[Betrag exkl. MwST.]]*Tabelle1327[[#This Row],[MwSt. Satz]],"Rg. nicht in EUR")</f>
        <v>Rg. nicht in EUR</v>
      </c>
      <c r="J117" s="37">
        <f>IF(F117="EUR",IF(AND(B117&gt;='Umrechnungskurse und Konstanten'!$C$5,B117&lt;='Umrechnungskurse und Konstanten'!$D$5),G117*'Umrechnungskurse und Konstanten'!$E$5,0)+IF(AND(B117&gt;='Umrechnungskurse und Konstanten'!$C$6,B117&lt;='Umrechnungskurse und Konstanten'!$D$6),G117*'Umrechnungskurse und Konstanten'!$E$6,0)+IF(AND(B117&gt;='Umrechnungskurse und Konstanten'!$C$7,B117&lt;='Umrechnungskurse und Konstanten'!$D$7),G117*'Umrechnungskurse und Konstanten'!$E$7,0)+IF(AND(B117&gt;='Umrechnungskurse und Konstanten'!$C$8,B117&lt;='Umrechnungskurse und Konstanten'!$D$8),G117*'Umrechnungskurse und Konstanten'!$E$8,0)+IF(AND(B117&gt;='Umrechnungskurse und Konstanten'!$C$9,B117&lt;='Umrechnungskurse und Konstanten'!$D$9),G117*'Umrechnungskurse und Konstanten'!$E$9,0)+IF(AND(B117&gt;='Umrechnungskurse und Konstanten'!$C$10,B117&lt;='Umrechnungskurse und Konstanten'!$D$10),G117*'Umrechnungskurse und Konstanten'!$E$10,0)+IF(AND(B117&gt;='Umrechnungskurse und Konstanten'!$C$11,B117&lt;='Umrechnungskurse und Konstanten'!$D$11),G117*'Umrechnungskurse und Konstanten'!$E$11,0)+IF(AND(B117&gt;='Umrechnungskurse und Konstanten'!$C$12,B117&lt;='Umrechnungskurse und Konstanten'!$D$12),G117*'Umrechnungskurse und Konstanten'!$E$12,0)+IF(AND(B117&gt;='Umrechnungskurse und Konstanten'!$C$13,B117&lt;='Umrechnungskurse und Konstanten'!$D$13),G117*'Umrechnungskurse und Konstanten'!$E$13,0)+IF(AND(B117&gt;='Umrechnungskurse und Konstanten'!$C$14,B117&lt;='Umrechnungskurse und Konstanten'!$D$14),G117*'Umrechnungskurse und Konstanten'!$E$14,0)+IF(AND(B117&gt;='Umrechnungskurse und Konstanten'!$C$15,B117&lt;='Umrechnungskurse und Konstanten'!$D$15),G117*'Umrechnungskurse und Konstanten'!$E$15,0)+IF(AND(B117&gt;='Umrechnungskurse und Konstanten'!$C$16,B117&lt;='Umrechnungskurse und Konstanten'!$D$16),G117*'Umrechnungskurse und Konstanten'!$E$16,0),G117*1)</f>
        <v>0</v>
      </c>
      <c r="K117" s="37">
        <f t="shared" si="2"/>
        <v>0</v>
      </c>
      <c r="L117" s="37">
        <f t="shared" si="3"/>
        <v>0</v>
      </c>
    </row>
    <row r="118" spans="2:12" x14ac:dyDescent="0.3">
      <c r="B118" s="42"/>
      <c r="C118" s="34"/>
      <c r="D118" s="34"/>
      <c r="E118" s="38"/>
      <c r="F118" s="35" t="s">
        <v>38</v>
      </c>
      <c r="G118" s="50"/>
      <c r="H118" s="39">
        <v>3.6999999999999998E-2</v>
      </c>
      <c r="I118" s="51" t="str">
        <f>IF(F118="EUR",Tabelle1327[[#This Row],[Betrag exkl. MwST.]]*Tabelle1327[[#This Row],[MwSt. Satz]],"Rg. nicht in EUR")</f>
        <v>Rg. nicht in EUR</v>
      </c>
      <c r="J118" s="37">
        <f>IF(F118="EUR",IF(AND(B118&gt;='Umrechnungskurse und Konstanten'!$C$5,B118&lt;='Umrechnungskurse und Konstanten'!$D$5),G118*'Umrechnungskurse und Konstanten'!$E$5,0)+IF(AND(B118&gt;='Umrechnungskurse und Konstanten'!$C$6,B118&lt;='Umrechnungskurse und Konstanten'!$D$6),G118*'Umrechnungskurse und Konstanten'!$E$6,0)+IF(AND(B118&gt;='Umrechnungskurse und Konstanten'!$C$7,B118&lt;='Umrechnungskurse und Konstanten'!$D$7),G118*'Umrechnungskurse und Konstanten'!$E$7,0)+IF(AND(B118&gt;='Umrechnungskurse und Konstanten'!$C$8,B118&lt;='Umrechnungskurse und Konstanten'!$D$8),G118*'Umrechnungskurse und Konstanten'!$E$8,0)+IF(AND(B118&gt;='Umrechnungskurse und Konstanten'!$C$9,B118&lt;='Umrechnungskurse und Konstanten'!$D$9),G118*'Umrechnungskurse und Konstanten'!$E$9,0)+IF(AND(B118&gt;='Umrechnungskurse und Konstanten'!$C$10,B118&lt;='Umrechnungskurse und Konstanten'!$D$10),G118*'Umrechnungskurse und Konstanten'!$E$10,0)+IF(AND(B118&gt;='Umrechnungskurse und Konstanten'!$C$11,B118&lt;='Umrechnungskurse und Konstanten'!$D$11),G118*'Umrechnungskurse und Konstanten'!$E$11,0)+IF(AND(B118&gt;='Umrechnungskurse und Konstanten'!$C$12,B118&lt;='Umrechnungskurse und Konstanten'!$D$12),G118*'Umrechnungskurse und Konstanten'!$E$12,0)+IF(AND(B118&gt;='Umrechnungskurse und Konstanten'!$C$13,B118&lt;='Umrechnungskurse und Konstanten'!$D$13),G118*'Umrechnungskurse und Konstanten'!$E$13,0)+IF(AND(B118&gt;='Umrechnungskurse und Konstanten'!$C$14,B118&lt;='Umrechnungskurse und Konstanten'!$D$14),G118*'Umrechnungskurse und Konstanten'!$E$14,0)+IF(AND(B118&gt;='Umrechnungskurse und Konstanten'!$C$15,B118&lt;='Umrechnungskurse und Konstanten'!$D$15),G118*'Umrechnungskurse und Konstanten'!$E$15,0)+IF(AND(B118&gt;='Umrechnungskurse und Konstanten'!$C$16,B118&lt;='Umrechnungskurse und Konstanten'!$D$16),G118*'Umrechnungskurse und Konstanten'!$E$16,0),G118*1)</f>
        <v>0</v>
      </c>
      <c r="K118" s="37">
        <f t="shared" si="2"/>
        <v>0</v>
      </c>
      <c r="L118" s="37">
        <f t="shared" si="3"/>
        <v>0</v>
      </c>
    </row>
    <row r="119" spans="2:12" x14ac:dyDescent="0.3">
      <c r="B119" s="42"/>
      <c r="C119" s="34"/>
      <c r="D119" s="34"/>
      <c r="E119" s="38"/>
      <c r="F119" s="35" t="s">
        <v>38</v>
      </c>
      <c r="G119" s="50"/>
      <c r="H119" s="39">
        <v>3.6999999999999998E-2</v>
      </c>
      <c r="I119" s="51" t="str">
        <f>IF(F119="EUR",Tabelle1327[[#This Row],[Betrag exkl. MwST.]]*Tabelle1327[[#This Row],[MwSt. Satz]],"Rg. nicht in EUR")</f>
        <v>Rg. nicht in EUR</v>
      </c>
      <c r="J119" s="37">
        <f>IF(F119="EUR",IF(AND(B119&gt;='Umrechnungskurse und Konstanten'!$C$5,B119&lt;='Umrechnungskurse und Konstanten'!$D$5),G119*'Umrechnungskurse und Konstanten'!$E$5,0)+IF(AND(B119&gt;='Umrechnungskurse und Konstanten'!$C$6,B119&lt;='Umrechnungskurse und Konstanten'!$D$6),G119*'Umrechnungskurse und Konstanten'!$E$6,0)+IF(AND(B119&gt;='Umrechnungskurse und Konstanten'!$C$7,B119&lt;='Umrechnungskurse und Konstanten'!$D$7),G119*'Umrechnungskurse und Konstanten'!$E$7,0)+IF(AND(B119&gt;='Umrechnungskurse und Konstanten'!$C$8,B119&lt;='Umrechnungskurse und Konstanten'!$D$8),G119*'Umrechnungskurse und Konstanten'!$E$8,0)+IF(AND(B119&gt;='Umrechnungskurse und Konstanten'!$C$9,B119&lt;='Umrechnungskurse und Konstanten'!$D$9),G119*'Umrechnungskurse und Konstanten'!$E$9,0)+IF(AND(B119&gt;='Umrechnungskurse und Konstanten'!$C$10,B119&lt;='Umrechnungskurse und Konstanten'!$D$10),G119*'Umrechnungskurse und Konstanten'!$E$10,0)+IF(AND(B119&gt;='Umrechnungskurse und Konstanten'!$C$11,B119&lt;='Umrechnungskurse und Konstanten'!$D$11),G119*'Umrechnungskurse und Konstanten'!$E$11,0)+IF(AND(B119&gt;='Umrechnungskurse und Konstanten'!$C$12,B119&lt;='Umrechnungskurse und Konstanten'!$D$12),G119*'Umrechnungskurse und Konstanten'!$E$12,0)+IF(AND(B119&gt;='Umrechnungskurse und Konstanten'!$C$13,B119&lt;='Umrechnungskurse und Konstanten'!$D$13),G119*'Umrechnungskurse und Konstanten'!$E$13,0)+IF(AND(B119&gt;='Umrechnungskurse und Konstanten'!$C$14,B119&lt;='Umrechnungskurse und Konstanten'!$D$14),G119*'Umrechnungskurse und Konstanten'!$E$14,0)+IF(AND(B119&gt;='Umrechnungskurse und Konstanten'!$C$15,B119&lt;='Umrechnungskurse und Konstanten'!$D$15),G119*'Umrechnungskurse und Konstanten'!$E$15,0)+IF(AND(B119&gt;='Umrechnungskurse und Konstanten'!$C$16,B119&lt;='Umrechnungskurse und Konstanten'!$D$16),G119*'Umrechnungskurse und Konstanten'!$E$16,0),G119*1)</f>
        <v>0</v>
      </c>
      <c r="K119" s="37">
        <f t="shared" si="2"/>
        <v>0</v>
      </c>
      <c r="L119" s="37">
        <f t="shared" si="3"/>
        <v>0</v>
      </c>
    </row>
    <row r="120" spans="2:12" x14ac:dyDescent="0.3">
      <c r="B120" s="42"/>
      <c r="C120" s="34"/>
      <c r="D120" s="34"/>
      <c r="E120" s="38"/>
      <c r="F120" s="35" t="s">
        <v>38</v>
      </c>
      <c r="G120" s="50"/>
      <c r="H120" s="39">
        <v>3.6999999999999998E-2</v>
      </c>
      <c r="I120" s="51" t="str">
        <f>IF(F120="EUR",Tabelle1327[[#This Row],[Betrag exkl. MwST.]]*Tabelle1327[[#This Row],[MwSt. Satz]],"Rg. nicht in EUR")</f>
        <v>Rg. nicht in EUR</v>
      </c>
      <c r="J120" s="37">
        <f>IF(F120="EUR",IF(AND(B120&gt;='Umrechnungskurse und Konstanten'!$C$5,B120&lt;='Umrechnungskurse und Konstanten'!$D$5),G120*'Umrechnungskurse und Konstanten'!$E$5,0)+IF(AND(B120&gt;='Umrechnungskurse und Konstanten'!$C$6,B120&lt;='Umrechnungskurse und Konstanten'!$D$6),G120*'Umrechnungskurse und Konstanten'!$E$6,0)+IF(AND(B120&gt;='Umrechnungskurse und Konstanten'!$C$7,B120&lt;='Umrechnungskurse und Konstanten'!$D$7),G120*'Umrechnungskurse und Konstanten'!$E$7,0)+IF(AND(B120&gt;='Umrechnungskurse und Konstanten'!$C$8,B120&lt;='Umrechnungskurse und Konstanten'!$D$8),G120*'Umrechnungskurse und Konstanten'!$E$8,0)+IF(AND(B120&gt;='Umrechnungskurse und Konstanten'!$C$9,B120&lt;='Umrechnungskurse und Konstanten'!$D$9),G120*'Umrechnungskurse und Konstanten'!$E$9,0)+IF(AND(B120&gt;='Umrechnungskurse und Konstanten'!$C$10,B120&lt;='Umrechnungskurse und Konstanten'!$D$10),G120*'Umrechnungskurse und Konstanten'!$E$10,0)+IF(AND(B120&gt;='Umrechnungskurse und Konstanten'!$C$11,B120&lt;='Umrechnungskurse und Konstanten'!$D$11),G120*'Umrechnungskurse und Konstanten'!$E$11,0)+IF(AND(B120&gt;='Umrechnungskurse und Konstanten'!$C$12,B120&lt;='Umrechnungskurse und Konstanten'!$D$12),G120*'Umrechnungskurse und Konstanten'!$E$12,0)+IF(AND(B120&gt;='Umrechnungskurse und Konstanten'!$C$13,B120&lt;='Umrechnungskurse und Konstanten'!$D$13),G120*'Umrechnungskurse und Konstanten'!$E$13,0)+IF(AND(B120&gt;='Umrechnungskurse und Konstanten'!$C$14,B120&lt;='Umrechnungskurse und Konstanten'!$D$14),G120*'Umrechnungskurse und Konstanten'!$E$14,0)+IF(AND(B120&gt;='Umrechnungskurse und Konstanten'!$C$15,B120&lt;='Umrechnungskurse und Konstanten'!$D$15),G120*'Umrechnungskurse und Konstanten'!$E$15,0)+IF(AND(B120&gt;='Umrechnungskurse und Konstanten'!$C$16,B120&lt;='Umrechnungskurse und Konstanten'!$D$16),G120*'Umrechnungskurse und Konstanten'!$E$16,0),G120*1)</f>
        <v>0</v>
      </c>
      <c r="K120" s="37">
        <f t="shared" si="2"/>
        <v>0</v>
      </c>
      <c r="L120" s="37">
        <f t="shared" si="3"/>
        <v>0</v>
      </c>
    </row>
    <row r="121" spans="2:12" x14ac:dyDescent="0.3">
      <c r="B121" s="42"/>
      <c r="C121" s="34"/>
      <c r="D121" s="34"/>
      <c r="E121" s="38"/>
      <c r="F121" s="35" t="s">
        <v>38</v>
      </c>
      <c r="G121" s="50"/>
      <c r="H121" s="39">
        <v>3.6999999999999998E-2</v>
      </c>
      <c r="I121" s="51" t="str">
        <f>IF(F121="EUR",Tabelle1327[[#This Row],[Betrag exkl. MwST.]]*Tabelle1327[[#This Row],[MwSt. Satz]],"Rg. nicht in EUR")</f>
        <v>Rg. nicht in EUR</v>
      </c>
      <c r="J121" s="37">
        <f>IF(F121="EUR",IF(AND(B121&gt;='Umrechnungskurse und Konstanten'!$C$5,B121&lt;='Umrechnungskurse und Konstanten'!$D$5),G121*'Umrechnungskurse und Konstanten'!$E$5,0)+IF(AND(B121&gt;='Umrechnungskurse und Konstanten'!$C$6,B121&lt;='Umrechnungskurse und Konstanten'!$D$6),G121*'Umrechnungskurse und Konstanten'!$E$6,0)+IF(AND(B121&gt;='Umrechnungskurse und Konstanten'!$C$7,B121&lt;='Umrechnungskurse und Konstanten'!$D$7),G121*'Umrechnungskurse und Konstanten'!$E$7,0)+IF(AND(B121&gt;='Umrechnungskurse und Konstanten'!$C$8,B121&lt;='Umrechnungskurse und Konstanten'!$D$8),G121*'Umrechnungskurse und Konstanten'!$E$8,0)+IF(AND(B121&gt;='Umrechnungskurse und Konstanten'!$C$9,B121&lt;='Umrechnungskurse und Konstanten'!$D$9),G121*'Umrechnungskurse und Konstanten'!$E$9,0)+IF(AND(B121&gt;='Umrechnungskurse und Konstanten'!$C$10,B121&lt;='Umrechnungskurse und Konstanten'!$D$10),G121*'Umrechnungskurse und Konstanten'!$E$10,0)+IF(AND(B121&gt;='Umrechnungskurse und Konstanten'!$C$11,B121&lt;='Umrechnungskurse und Konstanten'!$D$11),G121*'Umrechnungskurse und Konstanten'!$E$11,0)+IF(AND(B121&gt;='Umrechnungskurse und Konstanten'!$C$12,B121&lt;='Umrechnungskurse und Konstanten'!$D$12),G121*'Umrechnungskurse und Konstanten'!$E$12,0)+IF(AND(B121&gt;='Umrechnungskurse und Konstanten'!$C$13,B121&lt;='Umrechnungskurse und Konstanten'!$D$13),G121*'Umrechnungskurse und Konstanten'!$E$13,0)+IF(AND(B121&gt;='Umrechnungskurse und Konstanten'!$C$14,B121&lt;='Umrechnungskurse und Konstanten'!$D$14),G121*'Umrechnungskurse und Konstanten'!$E$14,0)+IF(AND(B121&gt;='Umrechnungskurse und Konstanten'!$C$15,B121&lt;='Umrechnungskurse und Konstanten'!$D$15),G121*'Umrechnungskurse und Konstanten'!$E$15,0)+IF(AND(B121&gt;='Umrechnungskurse und Konstanten'!$C$16,B121&lt;='Umrechnungskurse und Konstanten'!$D$16),G121*'Umrechnungskurse und Konstanten'!$E$16,0),G121*1)</f>
        <v>0</v>
      </c>
      <c r="K121" s="37">
        <f t="shared" si="2"/>
        <v>0</v>
      </c>
      <c r="L121" s="37">
        <f t="shared" si="3"/>
        <v>0</v>
      </c>
    </row>
    <row r="122" spans="2:12" x14ac:dyDescent="0.3">
      <c r="B122" s="42"/>
      <c r="C122" s="34"/>
      <c r="D122" s="34"/>
      <c r="E122" s="38"/>
      <c r="F122" s="35" t="s">
        <v>38</v>
      </c>
      <c r="G122" s="50"/>
      <c r="H122" s="39">
        <v>3.6999999999999998E-2</v>
      </c>
      <c r="I122" s="51" t="str">
        <f>IF(F122="EUR",Tabelle1327[[#This Row],[Betrag exkl. MwST.]]*Tabelle1327[[#This Row],[MwSt. Satz]],"Rg. nicht in EUR")</f>
        <v>Rg. nicht in EUR</v>
      </c>
      <c r="J122" s="37">
        <f>IF(F122="EUR",IF(AND(B122&gt;='Umrechnungskurse und Konstanten'!$C$5,B122&lt;='Umrechnungskurse und Konstanten'!$D$5),G122*'Umrechnungskurse und Konstanten'!$E$5,0)+IF(AND(B122&gt;='Umrechnungskurse und Konstanten'!$C$6,B122&lt;='Umrechnungskurse und Konstanten'!$D$6),G122*'Umrechnungskurse und Konstanten'!$E$6,0)+IF(AND(B122&gt;='Umrechnungskurse und Konstanten'!$C$7,B122&lt;='Umrechnungskurse und Konstanten'!$D$7),G122*'Umrechnungskurse und Konstanten'!$E$7,0)+IF(AND(B122&gt;='Umrechnungskurse und Konstanten'!$C$8,B122&lt;='Umrechnungskurse und Konstanten'!$D$8),G122*'Umrechnungskurse und Konstanten'!$E$8,0)+IF(AND(B122&gt;='Umrechnungskurse und Konstanten'!$C$9,B122&lt;='Umrechnungskurse und Konstanten'!$D$9),G122*'Umrechnungskurse und Konstanten'!$E$9,0)+IF(AND(B122&gt;='Umrechnungskurse und Konstanten'!$C$10,B122&lt;='Umrechnungskurse und Konstanten'!$D$10),G122*'Umrechnungskurse und Konstanten'!$E$10,0)+IF(AND(B122&gt;='Umrechnungskurse und Konstanten'!$C$11,B122&lt;='Umrechnungskurse und Konstanten'!$D$11),G122*'Umrechnungskurse und Konstanten'!$E$11,0)+IF(AND(B122&gt;='Umrechnungskurse und Konstanten'!$C$12,B122&lt;='Umrechnungskurse und Konstanten'!$D$12),G122*'Umrechnungskurse und Konstanten'!$E$12,0)+IF(AND(B122&gt;='Umrechnungskurse und Konstanten'!$C$13,B122&lt;='Umrechnungskurse und Konstanten'!$D$13),G122*'Umrechnungskurse und Konstanten'!$E$13,0)+IF(AND(B122&gt;='Umrechnungskurse und Konstanten'!$C$14,B122&lt;='Umrechnungskurse und Konstanten'!$D$14),G122*'Umrechnungskurse und Konstanten'!$E$14,0)+IF(AND(B122&gt;='Umrechnungskurse und Konstanten'!$C$15,B122&lt;='Umrechnungskurse und Konstanten'!$D$15),G122*'Umrechnungskurse und Konstanten'!$E$15,0)+IF(AND(B122&gt;='Umrechnungskurse und Konstanten'!$C$16,B122&lt;='Umrechnungskurse und Konstanten'!$D$16),G122*'Umrechnungskurse und Konstanten'!$E$16,0),G122*1)</f>
        <v>0</v>
      </c>
      <c r="K122" s="37">
        <f t="shared" si="2"/>
        <v>0</v>
      </c>
      <c r="L122" s="37">
        <f t="shared" si="3"/>
        <v>0</v>
      </c>
    </row>
    <row r="123" spans="2:12" x14ac:dyDescent="0.3">
      <c r="B123" s="42"/>
      <c r="C123" s="34"/>
      <c r="D123" s="34"/>
      <c r="E123" s="38"/>
      <c r="F123" s="35" t="s">
        <v>38</v>
      </c>
      <c r="G123" s="50"/>
      <c r="H123" s="39">
        <v>3.6999999999999998E-2</v>
      </c>
      <c r="I123" s="51" t="str">
        <f>IF(F123="EUR",Tabelle1327[[#This Row],[Betrag exkl. MwST.]]*Tabelle1327[[#This Row],[MwSt. Satz]],"Rg. nicht in EUR")</f>
        <v>Rg. nicht in EUR</v>
      </c>
      <c r="J123" s="37">
        <f>IF(F123="EUR",IF(AND(B123&gt;='Umrechnungskurse und Konstanten'!$C$5,B123&lt;='Umrechnungskurse und Konstanten'!$D$5),G123*'Umrechnungskurse und Konstanten'!$E$5,0)+IF(AND(B123&gt;='Umrechnungskurse und Konstanten'!$C$6,B123&lt;='Umrechnungskurse und Konstanten'!$D$6),G123*'Umrechnungskurse und Konstanten'!$E$6,0)+IF(AND(B123&gt;='Umrechnungskurse und Konstanten'!$C$7,B123&lt;='Umrechnungskurse und Konstanten'!$D$7),G123*'Umrechnungskurse und Konstanten'!$E$7,0)+IF(AND(B123&gt;='Umrechnungskurse und Konstanten'!$C$8,B123&lt;='Umrechnungskurse und Konstanten'!$D$8),G123*'Umrechnungskurse und Konstanten'!$E$8,0)+IF(AND(B123&gt;='Umrechnungskurse und Konstanten'!$C$9,B123&lt;='Umrechnungskurse und Konstanten'!$D$9),G123*'Umrechnungskurse und Konstanten'!$E$9,0)+IF(AND(B123&gt;='Umrechnungskurse und Konstanten'!$C$10,B123&lt;='Umrechnungskurse und Konstanten'!$D$10),G123*'Umrechnungskurse und Konstanten'!$E$10,0)+IF(AND(B123&gt;='Umrechnungskurse und Konstanten'!$C$11,B123&lt;='Umrechnungskurse und Konstanten'!$D$11),G123*'Umrechnungskurse und Konstanten'!$E$11,0)+IF(AND(B123&gt;='Umrechnungskurse und Konstanten'!$C$12,B123&lt;='Umrechnungskurse und Konstanten'!$D$12),G123*'Umrechnungskurse und Konstanten'!$E$12,0)+IF(AND(B123&gt;='Umrechnungskurse und Konstanten'!$C$13,B123&lt;='Umrechnungskurse und Konstanten'!$D$13),G123*'Umrechnungskurse und Konstanten'!$E$13,0)+IF(AND(B123&gt;='Umrechnungskurse und Konstanten'!$C$14,B123&lt;='Umrechnungskurse und Konstanten'!$D$14),G123*'Umrechnungskurse und Konstanten'!$E$14,0)+IF(AND(B123&gt;='Umrechnungskurse und Konstanten'!$C$15,B123&lt;='Umrechnungskurse und Konstanten'!$D$15),G123*'Umrechnungskurse und Konstanten'!$E$15,0)+IF(AND(B123&gt;='Umrechnungskurse und Konstanten'!$C$16,B123&lt;='Umrechnungskurse und Konstanten'!$D$16),G123*'Umrechnungskurse und Konstanten'!$E$16,0),G123*1)</f>
        <v>0</v>
      </c>
      <c r="K123" s="37">
        <f t="shared" si="2"/>
        <v>0</v>
      </c>
      <c r="L123" s="37">
        <f t="shared" si="3"/>
        <v>0</v>
      </c>
    </row>
    <row r="124" spans="2:12" x14ac:dyDescent="0.3">
      <c r="B124" s="42"/>
      <c r="C124" s="34"/>
      <c r="D124" s="34"/>
      <c r="E124" s="38"/>
      <c r="F124" s="35" t="s">
        <v>38</v>
      </c>
      <c r="G124" s="50"/>
      <c r="H124" s="39">
        <v>3.6999999999999998E-2</v>
      </c>
      <c r="I124" s="51" t="str">
        <f>IF(F124="EUR",Tabelle1327[[#This Row],[Betrag exkl. MwST.]]*Tabelle1327[[#This Row],[MwSt. Satz]],"Rg. nicht in EUR")</f>
        <v>Rg. nicht in EUR</v>
      </c>
      <c r="J124" s="37">
        <f>IF(F124="EUR",IF(AND(B124&gt;='Umrechnungskurse und Konstanten'!$C$5,B124&lt;='Umrechnungskurse und Konstanten'!$D$5),G124*'Umrechnungskurse und Konstanten'!$E$5,0)+IF(AND(B124&gt;='Umrechnungskurse und Konstanten'!$C$6,B124&lt;='Umrechnungskurse und Konstanten'!$D$6),G124*'Umrechnungskurse und Konstanten'!$E$6,0)+IF(AND(B124&gt;='Umrechnungskurse und Konstanten'!$C$7,B124&lt;='Umrechnungskurse und Konstanten'!$D$7),G124*'Umrechnungskurse und Konstanten'!$E$7,0)+IF(AND(B124&gt;='Umrechnungskurse und Konstanten'!$C$8,B124&lt;='Umrechnungskurse und Konstanten'!$D$8),G124*'Umrechnungskurse und Konstanten'!$E$8,0)+IF(AND(B124&gt;='Umrechnungskurse und Konstanten'!$C$9,B124&lt;='Umrechnungskurse und Konstanten'!$D$9),G124*'Umrechnungskurse und Konstanten'!$E$9,0)+IF(AND(B124&gt;='Umrechnungskurse und Konstanten'!$C$10,B124&lt;='Umrechnungskurse und Konstanten'!$D$10),G124*'Umrechnungskurse und Konstanten'!$E$10,0)+IF(AND(B124&gt;='Umrechnungskurse und Konstanten'!$C$11,B124&lt;='Umrechnungskurse und Konstanten'!$D$11),G124*'Umrechnungskurse und Konstanten'!$E$11,0)+IF(AND(B124&gt;='Umrechnungskurse und Konstanten'!$C$12,B124&lt;='Umrechnungskurse und Konstanten'!$D$12),G124*'Umrechnungskurse und Konstanten'!$E$12,0)+IF(AND(B124&gt;='Umrechnungskurse und Konstanten'!$C$13,B124&lt;='Umrechnungskurse und Konstanten'!$D$13),G124*'Umrechnungskurse und Konstanten'!$E$13,0)+IF(AND(B124&gt;='Umrechnungskurse und Konstanten'!$C$14,B124&lt;='Umrechnungskurse und Konstanten'!$D$14),G124*'Umrechnungskurse und Konstanten'!$E$14,0)+IF(AND(B124&gt;='Umrechnungskurse und Konstanten'!$C$15,B124&lt;='Umrechnungskurse und Konstanten'!$D$15),G124*'Umrechnungskurse und Konstanten'!$E$15,0)+IF(AND(B124&gt;='Umrechnungskurse und Konstanten'!$C$16,B124&lt;='Umrechnungskurse und Konstanten'!$D$16),G124*'Umrechnungskurse und Konstanten'!$E$16,0),G124*1)</f>
        <v>0</v>
      </c>
      <c r="K124" s="37">
        <f t="shared" si="2"/>
        <v>0</v>
      </c>
      <c r="L124" s="37">
        <f t="shared" si="3"/>
        <v>0</v>
      </c>
    </row>
    <row r="125" spans="2:12" x14ac:dyDescent="0.3">
      <c r="B125" s="42"/>
      <c r="C125" s="34"/>
      <c r="D125" s="34"/>
      <c r="E125" s="38"/>
      <c r="F125" s="35" t="s">
        <v>38</v>
      </c>
      <c r="G125" s="50"/>
      <c r="H125" s="39">
        <v>3.6999999999999998E-2</v>
      </c>
      <c r="I125" s="51" t="str">
        <f>IF(F125="EUR",Tabelle1327[[#This Row],[Betrag exkl. MwST.]]*Tabelle1327[[#This Row],[MwSt. Satz]],"Rg. nicht in EUR")</f>
        <v>Rg. nicht in EUR</v>
      </c>
      <c r="J125" s="37">
        <f>IF(F125="EUR",IF(AND(B125&gt;='Umrechnungskurse und Konstanten'!$C$5,B125&lt;='Umrechnungskurse und Konstanten'!$D$5),G125*'Umrechnungskurse und Konstanten'!$E$5,0)+IF(AND(B125&gt;='Umrechnungskurse und Konstanten'!$C$6,B125&lt;='Umrechnungskurse und Konstanten'!$D$6),G125*'Umrechnungskurse und Konstanten'!$E$6,0)+IF(AND(B125&gt;='Umrechnungskurse und Konstanten'!$C$7,B125&lt;='Umrechnungskurse und Konstanten'!$D$7),G125*'Umrechnungskurse und Konstanten'!$E$7,0)+IF(AND(B125&gt;='Umrechnungskurse und Konstanten'!$C$8,B125&lt;='Umrechnungskurse und Konstanten'!$D$8),G125*'Umrechnungskurse und Konstanten'!$E$8,0)+IF(AND(B125&gt;='Umrechnungskurse und Konstanten'!$C$9,B125&lt;='Umrechnungskurse und Konstanten'!$D$9),G125*'Umrechnungskurse und Konstanten'!$E$9,0)+IF(AND(B125&gt;='Umrechnungskurse und Konstanten'!$C$10,B125&lt;='Umrechnungskurse und Konstanten'!$D$10),G125*'Umrechnungskurse und Konstanten'!$E$10,0)+IF(AND(B125&gt;='Umrechnungskurse und Konstanten'!$C$11,B125&lt;='Umrechnungskurse und Konstanten'!$D$11),G125*'Umrechnungskurse und Konstanten'!$E$11,0)+IF(AND(B125&gt;='Umrechnungskurse und Konstanten'!$C$12,B125&lt;='Umrechnungskurse und Konstanten'!$D$12),G125*'Umrechnungskurse und Konstanten'!$E$12,0)+IF(AND(B125&gt;='Umrechnungskurse und Konstanten'!$C$13,B125&lt;='Umrechnungskurse und Konstanten'!$D$13),G125*'Umrechnungskurse und Konstanten'!$E$13,0)+IF(AND(B125&gt;='Umrechnungskurse und Konstanten'!$C$14,B125&lt;='Umrechnungskurse und Konstanten'!$D$14),G125*'Umrechnungskurse und Konstanten'!$E$14,0)+IF(AND(B125&gt;='Umrechnungskurse und Konstanten'!$C$15,B125&lt;='Umrechnungskurse und Konstanten'!$D$15),G125*'Umrechnungskurse und Konstanten'!$E$15,0)+IF(AND(B125&gt;='Umrechnungskurse und Konstanten'!$C$16,B125&lt;='Umrechnungskurse und Konstanten'!$D$16),G125*'Umrechnungskurse und Konstanten'!$E$16,0),G125*1)</f>
        <v>0</v>
      </c>
      <c r="K125" s="37">
        <f t="shared" si="2"/>
        <v>0</v>
      </c>
      <c r="L125" s="37">
        <f t="shared" si="3"/>
        <v>0</v>
      </c>
    </row>
    <row r="126" spans="2:12" x14ac:dyDescent="0.3">
      <c r="B126" s="42"/>
      <c r="C126" s="34"/>
      <c r="D126" s="34"/>
      <c r="E126" s="38"/>
      <c r="F126" s="35" t="s">
        <v>38</v>
      </c>
      <c r="G126" s="50"/>
      <c r="H126" s="39">
        <v>3.6999999999999998E-2</v>
      </c>
      <c r="I126" s="51" t="str">
        <f>IF(F126="EUR",Tabelle1327[[#This Row],[Betrag exkl. MwST.]]*Tabelle1327[[#This Row],[MwSt. Satz]],"Rg. nicht in EUR")</f>
        <v>Rg. nicht in EUR</v>
      </c>
      <c r="J126" s="37">
        <f>IF(F126="EUR",IF(AND(B126&gt;='Umrechnungskurse und Konstanten'!$C$5,B126&lt;='Umrechnungskurse und Konstanten'!$D$5),G126*'Umrechnungskurse und Konstanten'!$E$5,0)+IF(AND(B126&gt;='Umrechnungskurse und Konstanten'!$C$6,B126&lt;='Umrechnungskurse und Konstanten'!$D$6),G126*'Umrechnungskurse und Konstanten'!$E$6,0)+IF(AND(B126&gt;='Umrechnungskurse und Konstanten'!$C$7,B126&lt;='Umrechnungskurse und Konstanten'!$D$7),G126*'Umrechnungskurse und Konstanten'!$E$7,0)+IF(AND(B126&gt;='Umrechnungskurse und Konstanten'!$C$8,B126&lt;='Umrechnungskurse und Konstanten'!$D$8),G126*'Umrechnungskurse und Konstanten'!$E$8,0)+IF(AND(B126&gt;='Umrechnungskurse und Konstanten'!$C$9,B126&lt;='Umrechnungskurse und Konstanten'!$D$9),G126*'Umrechnungskurse und Konstanten'!$E$9,0)+IF(AND(B126&gt;='Umrechnungskurse und Konstanten'!$C$10,B126&lt;='Umrechnungskurse und Konstanten'!$D$10),G126*'Umrechnungskurse und Konstanten'!$E$10,0)+IF(AND(B126&gt;='Umrechnungskurse und Konstanten'!$C$11,B126&lt;='Umrechnungskurse und Konstanten'!$D$11),G126*'Umrechnungskurse und Konstanten'!$E$11,0)+IF(AND(B126&gt;='Umrechnungskurse und Konstanten'!$C$12,B126&lt;='Umrechnungskurse und Konstanten'!$D$12),G126*'Umrechnungskurse und Konstanten'!$E$12,0)+IF(AND(B126&gt;='Umrechnungskurse und Konstanten'!$C$13,B126&lt;='Umrechnungskurse und Konstanten'!$D$13),G126*'Umrechnungskurse und Konstanten'!$E$13,0)+IF(AND(B126&gt;='Umrechnungskurse und Konstanten'!$C$14,B126&lt;='Umrechnungskurse und Konstanten'!$D$14),G126*'Umrechnungskurse und Konstanten'!$E$14,0)+IF(AND(B126&gt;='Umrechnungskurse und Konstanten'!$C$15,B126&lt;='Umrechnungskurse und Konstanten'!$D$15),G126*'Umrechnungskurse und Konstanten'!$E$15,0)+IF(AND(B126&gt;='Umrechnungskurse und Konstanten'!$C$16,B126&lt;='Umrechnungskurse und Konstanten'!$D$16),G126*'Umrechnungskurse und Konstanten'!$E$16,0),G126*1)</f>
        <v>0</v>
      </c>
      <c r="K126" s="37">
        <f t="shared" si="2"/>
        <v>0</v>
      </c>
      <c r="L126" s="37">
        <f t="shared" si="3"/>
        <v>0</v>
      </c>
    </row>
    <row r="127" spans="2:12" x14ac:dyDescent="0.3">
      <c r="B127" s="42"/>
      <c r="C127" s="34"/>
      <c r="D127" s="34"/>
      <c r="E127" s="38"/>
      <c r="F127" s="35" t="s">
        <v>38</v>
      </c>
      <c r="G127" s="50"/>
      <c r="H127" s="39">
        <v>3.6999999999999998E-2</v>
      </c>
      <c r="I127" s="51" t="str">
        <f>IF(F127="EUR",Tabelle1327[[#This Row],[Betrag exkl. MwST.]]*Tabelle1327[[#This Row],[MwSt. Satz]],"Rg. nicht in EUR")</f>
        <v>Rg. nicht in EUR</v>
      </c>
      <c r="J127" s="37">
        <f>IF(F127="EUR",IF(AND(B127&gt;='Umrechnungskurse und Konstanten'!$C$5,B127&lt;='Umrechnungskurse und Konstanten'!$D$5),G127*'Umrechnungskurse und Konstanten'!$E$5,0)+IF(AND(B127&gt;='Umrechnungskurse und Konstanten'!$C$6,B127&lt;='Umrechnungskurse und Konstanten'!$D$6),G127*'Umrechnungskurse und Konstanten'!$E$6,0)+IF(AND(B127&gt;='Umrechnungskurse und Konstanten'!$C$7,B127&lt;='Umrechnungskurse und Konstanten'!$D$7),G127*'Umrechnungskurse und Konstanten'!$E$7,0)+IF(AND(B127&gt;='Umrechnungskurse und Konstanten'!$C$8,B127&lt;='Umrechnungskurse und Konstanten'!$D$8),G127*'Umrechnungskurse und Konstanten'!$E$8,0)+IF(AND(B127&gt;='Umrechnungskurse und Konstanten'!$C$9,B127&lt;='Umrechnungskurse und Konstanten'!$D$9),G127*'Umrechnungskurse und Konstanten'!$E$9,0)+IF(AND(B127&gt;='Umrechnungskurse und Konstanten'!$C$10,B127&lt;='Umrechnungskurse und Konstanten'!$D$10),G127*'Umrechnungskurse und Konstanten'!$E$10,0)+IF(AND(B127&gt;='Umrechnungskurse und Konstanten'!$C$11,B127&lt;='Umrechnungskurse und Konstanten'!$D$11),G127*'Umrechnungskurse und Konstanten'!$E$11,0)+IF(AND(B127&gt;='Umrechnungskurse und Konstanten'!$C$12,B127&lt;='Umrechnungskurse und Konstanten'!$D$12),G127*'Umrechnungskurse und Konstanten'!$E$12,0)+IF(AND(B127&gt;='Umrechnungskurse und Konstanten'!$C$13,B127&lt;='Umrechnungskurse und Konstanten'!$D$13),G127*'Umrechnungskurse und Konstanten'!$E$13,0)+IF(AND(B127&gt;='Umrechnungskurse und Konstanten'!$C$14,B127&lt;='Umrechnungskurse und Konstanten'!$D$14),G127*'Umrechnungskurse und Konstanten'!$E$14,0)+IF(AND(B127&gt;='Umrechnungskurse und Konstanten'!$C$15,B127&lt;='Umrechnungskurse und Konstanten'!$D$15),G127*'Umrechnungskurse und Konstanten'!$E$15,0)+IF(AND(B127&gt;='Umrechnungskurse und Konstanten'!$C$16,B127&lt;='Umrechnungskurse und Konstanten'!$D$16),G127*'Umrechnungskurse und Konstanten'!$E$16,0),G127*1)</f>
        <v>0</v>
      </c>
      <c r="K127" s="37">
        <f t="shared" si="2"/>
        <v>0</v>
      </c>
      <c r="L127" s="37">
        <f t="shared" si="3"/>
        <v>0</v>
      </c>
    </row>
    <row r="128" spans="2:12" x14ac:dyDescent="0.3">
      <c r="B128" s="42"/>
      <c r="C128" s="34"/>
      <c r="D128" s="34"/>
      <c r="E128" s="38"/>
      <c r="F128" s="35" t="s">
        <v>38</v>
      </c>
      <c r="G128" s="50"/>
      <c r="H128" s="39">
        <v>3.6999999999999998E-2</v>
      </c>
      <c r="I128" s="51" t="str">
        <f>IF(F128="EUR",Tabelle1327[[#This Row],[Betrag exkl. MwST.]]*Tabelle1327[[#This Row],[MwSt. Satz]],"Rg. nicht in EUR")</f>
        <v>Rg. nicht in EUR</v>
      </c>
      <c r="J128" s="37">
        <f>IF(F128="EUR",IF(AND(B128&gt;='Umrechnungskurse und Konstanten'!$C$5,B128&lt;='Umrechnungskurse und Konstanten'!$D$5),G128*'Umrechnungskurse und Konstanten'!$E$5,0)+IF(AND(B128&gt;='Umrechnungskurse und Konstanten'!$C$6,B128&lt;='Umrechnungskurse und Konstanten'!$D$6),G128*'Umrechnungskurse und Konstanten'!$E$6,0)+IF(AND(B128&gt;='Umrechnungskurse und Konstanten'!$C$7,B128&lt;='Umrechnungskurse und Konstanten'!$D$7),G128*'Umrechnungskurse und Konstanten'!$E$7,0)+IF(AND(B128&gt;='Umrechnungskurse und Konstanten'!$C$8,B128&lt;='Umrechnungskurse und Konstanten'!$D$8),G128*'Umrechnungskurse und Konstanten'!$E$8,0)+IF(AND(B128&gt;='Umrechnungskurse und Konstanten'!$C$9,B128&lt;='Umrechnungskurse und Konstanten'!$D$9),G128*'Umrechnungskurse und Konstanten'!$E$9,0)+IF(AND(B128&gt;='Umrechnungskurse und Konstanten'!$C$10,B128&lt;='Umrechnungskurse und Konstanten'!$D$10),G128*'Umrechnungskurse und Konstanten'!$E$10,0)+IF(AND(B128&gt;='Umrechnungskurse und Konstanten'!$C$11,B128&lt;='Umrechnungskurse und Konstanten'!$D$11),G128*'Umrechnungskurse und Konstanten'!$E$11,0)+IF(AND(B128&gt;='Umrechnungskurse und Konstanten'!$C$12,B128&lt;='Umrechnungskurse und Konstanten'!$D$12),G128*'Umrechnungskurse und Konstanten'!$E$12,0)+IF(AND(B128&gt;='Umrechnungskurse und Konstanten'!$C$13,B128&lt;='Umrechnungskurse und Konstanten'!$D$13),G128*'Umrechnungskurse und Konstanten'!$E$13,0)+IF(AND(B128&gt;='Umrechnungskurse und Konstanten'!$C$14,B128&lt;='Umrechnungskurse und Konstanten'!$D$14),G128*'Umrechnungskurse und Konstanten'!$E$14,0)+IF(AND(B128&gt;='Umrechnungskurse und Konstanten'!$C$15,B128&lt;='Umrechnungskurse und Konstanten'!$D$15),G128*'Umrechnungskurse und Konstanten'!$E$15,0)+IF(AND(B128&gt;='Umrechnungskurse und Konstanten'!$C$16,B128&lt;='Umrechnungskurse und Konstanten'!$D$16),G128*'Umrechnungskurse und Konstanten'!$E$16,0),G128*1)</f>
        <v>0</v>
      </c>
      <c r="K128" s="37">
        <f t="shared" si="2"/>
        <v>0</v>
      </c>
      <c r="L128" s="37">
        <f t="shared" si="3"/>
        <v>0</v>
      </c>
    </row>
    <row r="129" spans="2:12" x14ac:dyDescent="0.3">
      <c r="B129" s="42"/>
      <c r="C129" s="34"/>
      <c r="D129" s="34"/>
      <c r="E129" s="38"/>
      <c r="F129" s="35" t="s">
        <v>38</v>
      </c>
      <c r="G129" s="50"/>
      <c r="H129" s="39">
        <v>3.6999999999999998E-2</v>
      </c>
      <c r="I129" s="51" t="str">
        <f>IF(F129="EUR",Tabelle1327[[#This Row],[Betrag exkl. MwST.]]*Tabelle1327[[#This Row],[MwSt. Satz]],"Rg. nicht in EUR")</f>
        <v>Rg. nicht in EUR</v>
      </c>
      <c r="J129" s="37">
        <f>IF(F129="EUR",IF(AND(B129&gt;='Umrechnungskurse und Konstanten'!$C$5,B129&lt;='Umrechnungskurse und Konstanten'!$D$5),G129*'Umrechnungskurse und Konstanten'!$E$5,0)+IF(AND(B129&gt;='Umrechnungskurse und Konstanten'!$C$6,B129&lt;='Umrechnungskurse und Konstanten'!$D$6),G129*'Umrechnungskurse und Konstanten'!$E$6,0)+IF(AND(B129&gt;='Umrechnungskurse und Konstanten'!$C$7,B129&lt;='Umrechnungskurse und Konstanten'!$D$7),G129*'Umrechnungskurse und Konstanten'!$E$7,0)+IF(AND(B129&gt;='Umrechnungskurse und Konstanten'!$C$8,B129&lt;='Umrechnungskurse und Konstanten'!$D$8),G129*'Umrechnungskurse und Konstanten'!$E$8,0)+IF(AND(B129&gt;='Umrechnungskurse und Konstanten'!$C$9,B129&lt;='Umrechnungskurse und Konstanten'!$D$9),G129*'Umrechnungskurse und Konstanten'!$E$9,0)+IF(AND(B129&gt;='Umrechnungskurse und Konstanten'!$C$10,B129&lt;='Umrechnungskurse und Konstanten'!$D$10),G129*'Umrechnungskurse und Konstanten'!$E$10,0)+IF(AND(B129&gt;='Umrechnungskurse und Konstanten'!$C$11,B129&lt;='Umrechnungskurse und Konstanten'!$D$11),G129*'Umrechnungskurse und Konstanten'!$E$11,0)+IF(AND(B129&gt;='Umrechnungskurse und Konstanten'!$C$12,B129&lt;='Umrechnungskurse und Konstanten'!$D$12),G129*'Umrechnungskurse und Konstanten'!$E$12,0)+IF(AND(B129&gt;='Umrechnungskurse und Konstanten'!$C$13,B129&lt;='Umrechnungskurse und Konstanten'!$D$13),G129*'Umrechnungskurse und Konstanten'!$E$13,0)+IF(AND(B129&gt;='Umrechnungskurse und Konstanten'!$C$14,B129&lt;='Umrechnungskurse und Konstanten'!$D$14),G129*'Umrechnungskurse und Konstanten'!$E$14,0)+IF(AND(B129&gt;='Umrechnungskurse und Konstanten'!$C$15,B129&lt;='Umrechnungskurse und Konstanten'!$D$15),G129*'Umrechnungskurse und Konstanten'!$E$15,0)+IF(AND(B129&gt;='Umrechnungskurse und Konstanten'!$C$16,B129&lt;='Umrechnungskurse und Konstanten'!$D$16),G129*'Umrechnungskurse und Konstanten'!$E$16,0),G129*1)</f>
        <v>0</v>
      </c>
      <c r="K129" s="37">
        <f t="shared" si="2"/>
        <v>0</v>
      </c>
      <c r="L129" s="37">
        <f t="shared" si="3"/>
        <v>0</v>
      </c>
    </row>
    <row r="130" spans="2:12" x14ac:dyDescent="0.3">
      <c r="B130" s="42"/>
      <c r="C130" s="34"/>
      <c r="D130" s="34"/>
      <c r="E130" s="38"/>
      <c r="F130" s="35" t="s">
        <v>38</v>
      </c>
      <c r="G130" s="50"/>
      <c r="H130" s="39">
        <v>3.6999999999999998E-2</v>
      </c>
      <c r="I130" s="51" t="str">
        <f>IF(F130="EUR",Tabelle1327[[#This Row],[Betrag exkl. MwST.]]*Tabelle1327[[#This Row],[MwSt. Satz]],"Rg. nicht in EUR")</f>
        <v>Rg. nicht in EUR</v>
      </c>
      <c r="J130" s="37">
        <f>IF(F130="EUR",IF(AND(B130&gt;='Umrechnungskurse und Konstanten'!$C$5,B130&lt;='Umrechnungskurse und Konstanten'!$D$5),G130*'Umrechnungskurse und Konstanten'!$E$5,0)+IF(AND(B130&gt;='Umrechnungskurse und Konstanten'!$C$6,B130&lt;='Umrechnungskurse und Konstanten'!$D$6),G130*'Umrechnungskurse und Konstanten'!$E$6,0)+IF(AND(B130&gt;='Umrechnungskurse und Konstanten'!$C$7,B130&lt;='Umrechnungskurse und Konstanten'!$D$7),G130*'Umrechnungskurse und Konstanten'!$E$7,0)+IF(AND(B130&gt;='Umrechnungskurse und Konstanten'!$C$8,B130&lt;='Umrechnungskurse und Konstanten'!$D$8),G130*'Umrechnungskurse und Konstanten'!$E$8,0)+IF(AND(B130&gt;='Umrechnungskurse und Konstanten'!$C$9,B130&lt;='Umrechnungskurse und Konstanten'!$D$9),G130*'Umrechnungskurse und Konstanten'!$E$9,0)+IF(AND(B130&gt;='Umrechnungskurse und Konstanten'!$C$10,B130&lt;='Umrechnungskurse und Konstanten'!$D$10),G130*'Umrechnungskurse und Konstanten'!$E$10,0)+IF(AND(B130&gt;='Umrechnungskurse und Konstanten'!$C$11,B130&lt;='Umrechnungskurse und Konstanten'!$D$11),G130*'Umrechnungskurse und Konstanten'!$E$11,0)+IF(AND(B130&gt;='Umrechnungskurse und Konstanten'!$C$12,B130&lt;='Umrechnungskurse und Konstanten'!$D$12),G130*'Umrechnungskurse und Konstanten'!$E$12,0)+IF(AND(B130&gt;='Umrechnungskurse und Konstanten'!$C$13,B130&lt;='Umrechnungskurse und Konstanten'!$D$13),G130*'Umrechnungskurse und Konstanten'!$E$13,0)+IF(AND(B130&gt;='Umrechnungskurse und Konstanten'!$C$14,B130&lt;='Umrechnungskurse und Konstanten'!$D$14),G130*'Umrechnungskurse und Konstanten'!$E$14,0)+IF(AND(B130&gt;='Umrechnungskurse und Konstanten'!$C$15,B130&lt;='Umrechnungskurse und Konstanten'!$D$15),G130*'Umrechnungskurse und Konstanten'!$E$15,0)+IF(AND(B130&gt;='Umrechnungskurse und Konstanten'!$C$16,B130&lt;='Umrechnungskurse und Konstanten'!$D$16),G130*'Umrechnungskurse und Konstanten'!$E$16,0),G130*1)</f>
        <v>0</v>
      </c>
      <c r="K130" s="37">
        <f t="shared" si="2"/>
        <v>0</v>
      </c>
      <c r="L130" s="37">
        <f t="shared" si="3"/>
        <v>0</v>
      </c>
    </row>
    <row r="131" spans="2:12" x14ac:dyDescent="0.3">
      <c r="B131" s="42"/>
      <c r="C131" s="34"/>
      <c r="D131" s="34"/>
      <c r="E131" s="38"/>
      <c r="F131" s="35" t="s">
        <v>38</v>
      </c>
      <c r="G131" s="50"/>
      <c r="H131" s="39">
        <v>3.6999999999999998E-2</v>
      </c>
      <c r="I131" s="51" t="str">
        <f>IF(F131="EUR",Tabelle1327[[#This Row],[Betrag exkl. MwST.]]*Tabelle1327[[#This Row],[MwSt. Satz]],"Rg. nicht in EUR")</f>
        <v>Rg. nicht in EUR</v>
      </c>
      <c r="J131" s="37">
        <f>IF(F131="EUR",IF(AND(B131&gt;='Umrechnungskurse und Konstanten'!$C$5,B131&lt;='Umrechnungskurse und Konstanten'!$D$5),G131*'Umrechnungskurse und Konstanten'!$E$5,0)+IF(AND(B131&gt;='Umrechnungskurse und Konstanten'!$C$6,B131&lt;='Umrechnungskurse und Konstanten'!$D$6),G131*'Umrechnungskurse und Konstanten'!$E$6,0)+IF(AND(B131&gt;='Umrechnungskurse und Konstanten'!$C$7,B131&lt;='Umrechnungskurse und Konstanten'!$D$7),G131*'Umrechnungskurse und Konstanten'!$E$7,0)+IF(AND(B131&gt;='Umrechnungskurse und Konstanten'!$C$8,B131&lt;='Umrechnungskurse und Konstanten'!$D$8),G131*'Umrechnungskurse und Konstanten'!$E$8,0)+IF(AND(B131&gt;='Umrechnungskurse und Konstanten'!$C$9,B131&lt;='Umrechnungskurse und Konstanten'!$D$9),G131*'Umrechnungskurse und Konstanten'!$E$9,0)+IF(AND(B131&gt;='Umrechnungskurse und Konstanten'!$C$10,B131&lt;='Umrechnungskurse und Konstanten'!$D$10),G131*'Umrechnungskurse und Konstanten'!$E$10,0)+IF(AND(B131&gt;='Umrechnungskurse und Konstanten'!$C$11,B131&lt;='Umrechnungskurse und Konstanten'!$D$11),G131*'Umrechnungskurse und Konstanten'!$E$11,0)+IF(AND(B131&gt;='Umrechnungskurse und Konstanten'!$C$12,B131&lt;='Umrechnungskurse und Konstanten'!$D$12),G131*'Umrechnungskurse und Konstanten'!$E$12,0)+IF(AND(B131&gt;='Umrechnungskurse und Konstanten'!$C$13,B131&lt;='Umrechnungskurse und Konstanten'!$D$13),G131*'Umrechnungskurse und Konstanten'!$E$13,0)+IF(AND(B131&gt;='Umrechnungskurse und Konstanten'!$C$14,B131&lt;='Umrechnungskurse und Konstanten'!$D$14),G131*'Umrechnungskurse und Konstanten'!$E$14,0)+IF(AND(B131&gt;='Umrechnungskurse und Konstanten'!$C$15,B131&lt;='Umrechnungskurse und Konstanten'!$D$15),G131*'Umrechnungskurse und Konstanten'!$E$15,0)+IF(AND(B131&gt;='Umrechnungskurse und Konstanten'!$C$16,B131&lt;='Umrechnungskurse und Konstanten'!$D$16),G131*'Umrechnungskurse und Konstanten'!$E$16,0),G131*1)</f>
        <v>0</v>
      </c>
      <c r="K131" s="37">
        <f t="shared" si="2"/>
        <v>0</v>
      </c>
      <c r="L131" s="37">
        <f t="shared" si="3"/>
        <v>0</v>
      </c>
    </row>
    <row r="132" spans="2:12" x14ac:dyDescent="0.3">
      <c r="B132" s="42"/>
      <c r="C132" s="34"/>
      <c r="D132" s="34"/>
      <c r="E132" s="38"/>
      <c r="F132" s="35" t="s">
        <v>38</v>
      </c>
      <c r="G132" s="50"/>
      <c r="H132" s="39">
        <v>3.6999999999999998E-2</v>
      </c>
      <c r="I132" s="51" t="str">
        <f>IF(F132="EUR",Tabelle1327[[#This Row],[Betrag exkl. MwST.]]*Tabelle1327[[#This Row],[MwSt. Satz]],"Rg. nicht in EUR")</f>
        <v>Rg. nicht in EUR</v>
      </c>
      <c r="J132" s="37">
        <f>IF(F132="EUR",IF(AND(B132&gt;='Umrechnungskurse und Konstanten'!$C$5,B132&lt;='Umrechnungskurse und Konstanten'!$D$5),G132*'Umrechnungskurse und Konstanten'!$E$5,0)+IF(AND(B132&gt;='Umrechnungskurse und Konstanten'!$C$6,B132&lt;='Umrechnungskurse und Konstanten'!$D$6),G132*'Umrechnungskurse und Konstanten'!$E$6,0)+IF(AND(B132&gt;='Umrechnungskurse und Konstanten'!$C$7,B132&lt;='Umrechnungskurse und Konstanten'!$D$7),G132*'Umrechnungskurse und Konstanten'!$E$7,0)+IF(AND(B132&gt;='Umrechnungskurse und Konstanten'!$C$8,B132&lt;='Umrechnungskurse und Konstanten'!$D$8),G132*'Umrechnungskurse und Konstanten'!$E$8,0)+IF(AND(B132&gt;='Umrechnungskurse und Konstanten'!$C$9,B132&lt;='Umrechnungskurse und Konstanten'!$D$9),G132*'Umrechnungskurse und Konstanten'!$E$9,0)+IF(AND(B132&gt;='Umrechnungskurse und Konstanten'!$C$10,B132&lt;='Umrechnungskurse und Konstanten'!$D$10),G132*'Umrechnungskurse und Konstanten'!$E$10,0)+IF(AND(B132&gt;='Umrechnungskurse und Konstanten'!$C$11,B132&lt;='Umrechnungskurse und Konstanten'!$D$11),G132*'Umrechnungskurse und Konstanten'!$E$11,0)+IF(AND(B132&gt;='Umrechnungskurse und Konstanten'!$C$12,B132&lt;='Umrechnungskurse und Konstanten'!$D$12),G132*'Umrechnungskurse und Konstanten'!$E$12,0)+IF(AND(B132&gt;='Umrechnungskurse und Konstanten'!$C$13,B132&lt;='Umrechnungskurse und Konstanten'!$D$13),G132*'Umrechnungskurse und Konstanten'!$E$13,0)+IF(AND(B132&gt;='Umrechnungskurse und Konstanten'!$C$14,B132&lt;='Umrechnungskurse und Konstanten'!$D$14),G132*'Umrechnungskurse und Konstanten'!$E$14,0)+IF(AND(B132&gt;='Umrechnungskurse und Konstanten'!$C$15,B132&lt;='Umrechnungskurse und Konstanten'!$D$15),G132*'Umrechnungskurse und Konstanten'!$E$15,0)+IF(AND(B132&gt;='Umrechnungskurse und Konstanten'!$C$16,B132&lt;='Umrechnungskurse und Konstanten'!$D$16),G132*'Umrechnungskurse und Konstanten'!$E$16,0),G132*1)</f>
        <v>0</v>
      </c>
      <c r="K132" s="37">
        <f t="shared" si="2"/>
        <v>0</v>
      </c>
      <c r="L132" s="37">
        <f t="shared" si="3"/>
        <v>0</v>
      </c>
    </row>
    <row r="133" spans="2:12" x14ac:dyDescent="0.3">
      <c r="B133" s="42"/>
      <c r="C133" s="34"/>
      <c r="D133" s="34"/>
      <c r="E133" s="38"/>
      <c r="F133" s="35" t="s">
        <v>38</v>
      </c>
      <c r="G133" s="50"/>
      <c r="H133" s="39">
        <v>3.6999999999999998E-2</v>
      </c>
      <c r="I133" s="51" t="str">
        <f>IF(F133="EUR",Tabelle1327[[#This Row],[Betrag exkl. MwST.]]*Tabelle1327[[#This Row],[MwSt. Satz]],"Rg. nicht in EUR")</f>
        <v>Rg. nicht in EUR</v>
      </c>
      <c r="J133" s="37">
        <f>IF(F133="EUR",IF(AND(B133&gt;='Umrechnungskurse und Konstanten'!$C$5,B133&lt;='Umrechnungskurse und Konstanten'!$D$5),G133*'Umrechnungskurse und Konstanten'!$E$5,0)+IF(AND(B133&gt;='Umrechnungskurse und Konstanten'!$C$6,B133&lt;='Umrechnungskurse und Konstanten'!$D$6),G133*'Umrechnungskurse und Konstanten'!$E$6,0)+IF(AND(B133&gt;='Umrechnungskurse und Konstanten'!$C$7,B133&lt;='Umrechnungskurse und Konstanten'!$D$7),G133*'Umrechnungskurse und Konstanten'!$E$7,0)+IF(AND(B133&gt;='Umrechnungskurse und Konstanten'!$C$8,B133&lt;='Umrechnungskurse und Konstanten'!$D$8),G133*'Umrechnungskurse und Konstanten'!$E$8,0)+IF(AND(B133&gt;='Umrechnungskurse und Konstanten'!$C$9,B133&lt;='Umrechnungskurse und Konstanten'!$D$9),G133*'Umrechnungskurse und Konstanten'!$E$9,0)+IF(AND(B133&gt;='Umrechnungskurse und Konstanten'!$C$10,B133&lt;='Umrechnungskurse und Konstanten'!$D$10),G133*'Umrechnungskurse und Konstanten'!$E$10,0)+IF(AND(B133&gt;='Umrechnungskurse und Konstanten'!$C$11,B133&lt;='Umrechnungskurse und Konstanten'!$D$11),G133*'Umrechnungskurse und Konstanten'!$E$11,0)+IF(AND(B133&gt;='Umrechnungskurse und Konstanten'!$C$12,B133&lt;='Umrechnungskurse und Konstanten'!$D$12),G133*'Umrechnungskurse und Konstanten'!$E$12,0)+IF(AND(B133&gt;='Umrechnungskurse und Konstanten'!$C$13,B133&lt;='Umrechnungskurse und Konstanten'!$D$13),G133*'Umrechnungskurse und Konstanten'!$E$13,0)+IF(AND(B133&gt;='Umrechnungskurse und Konstanten'!$C$14,B133&lt;='Umrechnungskurse und Konstanten'!$D$14),G133*'Umrechnungskurse und Konstanten'!$E$14,0)+IF(AND(B133&gt;='Umrechnungskurse und Konstanten'!$C$15,B133&lt;='Umrechnungskurse und Konstanten'!$D$15),G133*'Umrechnungskurse und Konstanten'!$E$15,0)+IF(AND(B133&gt;='Umrechnungskurse und Konstanten'!$C$16,B133&lt;='Umrechnungskurse und Konstanten'!$D$16),G133*'Umrechnungskurse und Konstanten'!$E$16,0),G133*1)</f>
        <v>0</v>
      </c>
      <c r="K133" s="37">
        <f t="shared" si="2"/>
        <v>0</v>
      </c>
      <c r="L133" s="37">
        <f t="shared" si="3"/>
        <v>0</v>
      </c>
    </row>
    <row r="134" spans="2:12" x14ac:dyDescent="0.3">
      <c r="B134" s="42"/>
      <c r="C134" s="34"/>
      <c r="D134" s="34"/>
      <c r="E134" s="38"/>
      <c r="F134" s="35" t="s">
        <v>38</v>
      </c>
      <c r="G134" s="50"/>
      <c r="H134" s="39">
        <v>3.6999999999999998E-2</v>
      </c>
      <c r="I134" s="51" t="str">
        <f>IF(F134="EUR",Tabelle1327[[#This Row],[Betrag exkl. MwST.]]*Tabelle1327[[#This Row],[MwSt. Satz]],"Rg. nicht in EUR")</f>
        <v>Rg. nicht in EUR</v>
      </c>
      <c r="J134" s="37">
        <f>IF(F134="EUR",IF(AND(B134&gt;='Umrechnungskurse und Konstanten'!$C$5,B134&lt;='Umrechnungskurse und Konstanten'!$D$5),G134*'Umrechnungskurse und Konstanten'!$E$5,0)+IF(AND(B134&gt;='Umrechnungskurse und Konstanten'!$C$6,B134&lt;='Umrechnungskurse und Konstanten'!$D$6),G134*'Umrechnungskurse und Konstanten'!$E$6,0)+IF(AND(B134&gt;='Umrechnungskurse und Konstanten'!$C$7,B134&lt;='Umrechnungskurse und Konstanten'!$D$7),G134*'Umrechnungskurse und Konstanten'!$E$7,0)+IF(AND(B134&gt;='Umrechnungskurse und Konstanten'!$C$8,B134&lt;='Umrechnungskurse und Konstanten'!$D$8),G134*'Umrechnungskurse und Konstanten'!$E$8,0)+IF(AND(B134&gt;='Umrechnungskurse und Konstanten'!$C$9,B134&lt;='Umrechnungskurse und Konstanten'!$D$9),G134*'Umrechnungskurse und Konstanten'!$E$9,0)+IF(AND(B134&gt;='Umrechnungskurse und Konstanten'!$C$10,B134&lt;='Umrechnungskurse und Konstanten'!$D$10),G134*'Umrechnungskurse und Konstanten'!$E$10,0)+IF(AND(B134&gt;='Umrechnungskurse und Konstanten'!$C$11,B134&lt;='Umrechnungskurse und Konstanten'!$D$11),G134*'Umrechnungskurse und Konstanten'!$E$11,0)+IF(AND(B134&gt;='Umrechnungskurse und Konstanten'!$C$12,B134&lt;='Umrechnungskurse und Konstanten'!$D$12),G134*'Umrechnungskurse und Konstanten'!$E$12,0)+IF(AND(B134&gt;='Umrechnungskurse und Konstanten'!$C$13,B134&lt;='Umrechnungskurse und Konstanten'!$D$13),G134*'Umrechnungskurse und Konstanten'!$E$13,0)+IF(AND(B134&gt;='Umrechnungskurse und Konstanten'!$C$14,B134&lt;='Umrechnungskurse und Konstanten'!$D$14),G134*'Umrechnungskurse und Konstanten'!$E$14,0)+IF(AND(B134&gt;='Umrechnungskurse und Konstanten'!$C$15,B134&lt;='Umrechnungskurse und Konstanten'!$D$15),G134*'Umrechnungskurse und Konstanten'!$E$15,0)+IF(AND(B134&gt;='Umrechnungskurse und Konstanten'!$C$16,B134&lt;='Umrechnungskurse und Konstanten'!$D$16),G134*'Umrechnungskurse und Konstanten'!$E$16,0),G134*1)</f>
        <v>0</v>
      </c>
      <c r="K134" s="37">
        <f t="shared" si="2"/>
        <v>0</v>
      </c>
      <c r="L134" s="37">
        <f t="shared" si="3"/>
        <v>0</v>
      </c>
    </row>
    <row r="135" spans="2:12" x14ac:dyDescent="0.3">
      <c r="B135" s="42"/>
      <c r="C135" s="34"/>
      <c r="D135" s="34"/>
      <c r="E135" s="38"/>
      <c r="F135" s="35" t="s">
        <v>38</v>
      </c>
      <c r="G135" s="50"/>
      <c r="H135" s="39">
        <v>3.6999999999999998E-2</v>
      </c>
      <c r="I135" s="51" t="str">
        <f>IF(F135="EUR",Tabelle1327[[#This Row],[Betrag exkl. MwST.]]*Tabelle1327[[#This Row],[MwSt. Satz]],"Rg. nicht in EUR")</f>
        <v>Rg. nicht in EUR</v>
      </c>
      <c r="J135" s="37">
        <f>IF(F135="EUR",IF(AND(B135&gt;='Umrechnungskurse und Konstanten'!$C$5,B135&lt;='Umrechnungskurse und Konstanten'!$D$5),G135*'Umrechnungskurse und Konstanten'!$E$5,0)+IF(AND(B135&gt;='Umrechnungskurse und Konstanten'!$C$6,B135&lt;='Umrechnungskurse und Konstanten'!$D$6),G135*'Umrechnungskurse und Konstanten'!$E$6,0)+IF(AND(B135&gt;='Umrechnungskurse und Konstanten'!$C$7,B135&lt;='Umrechnungskurse und Konstanten'!$D$7),G135*'Umrechnungskurse und Konstanten'!$E$7,0)+IF(AND(B135&gt;='Umrechnungskurse und Konstanten'!$C$8,B135&lt;='Umrechnungskurse und Konstanten'!$D$8),G135*'Umrechnungskurse und Konstanten'!$E$8,0)+IF(AND(B135&gt;='Umrechnungskurse und Konstanten'!$C$9,B135&lt;='Umrechnungskurse und Konstanten'!$D$9),G135*'Umrechnungskurse und Konstanten'!$E$9,0)+IF(AND(B135&gt;='Umrechnungskurse und Konstanten'!$C$10,B135&lt;='Umrechnungskurse und Konstanten'!$D$10),G135*'Umrechnungskurse und Konstanten'!$E$10,0)+IF(AND(B135&gt;='Umrechnungskurse und Konstanten'!$C$11,B135&lt;='Umrechnungskurse und Konstanten'!$D$11),G135*'Umrechnungskurse und Konstanten'!$E$11,0)+IF(AND(B135&gt;='Umrechnungskurse und Konstanten'!$C$12,B135&lt;='Umrechnungskurse und Konstanten'!$D$12),G135*'Umrechnungskurse und Konstanten'!$E$12,0)+IF(AND(B135&gt;='Umrechnungskurse und Konstanten'!$C$13,B135&lt;='Umrechnungskurse und Konstanten'!$D$13),G135*'Umrechnungskurse und Konstanten'!$E$13,0)+IF(AND(B135&gt;='Umrechnungskurse und Konstanten'!$C$14,B135&lt;='Umrechnungskurse und Konstanten'!$D$14),G135*'Umrechnungskurse und Konstanten'!$E$14,0)+IF(AND(B135&gt;='Umrechnungskurse und Konstanten'!$C$15,B135&lt;='Umrechnungskurse und Konstanten'!$D$15),G135*'Umrechnungskurse und Konstanten'!$E$15,0)+IF(AND(B135&gt;='Umrechnungskurse und Konstanten'!$C$16,B135&lt;='Umrechnungskurse und Konstanten'!$D$16),G135*'Umrechnungskurse und Konstanten'!$E$16,0),G135*1)</f>
        <v>0</v>
      </c>
      <c r="K135" s="37">
        <f t="shared" si="2"/>
        <v>0</v>
      </c>
      <c r="L135" s="37">
        <f t="shared" si="3"/>
        <v>0</v>
      </c>
    </row>
    <row r="136" spans="2:12" x14ac:dyDescent="0.3">
      <c r="B136" s="42"/>
      <c r="C136" s="34"/>
      <c r="D136" s="34"/>
      <c r="E136" s="38"/>
      <c r="F136" s="35" t="s">
        <v>38</v>
      </c>
      <c r="G136" s="50"/>
      <c r="H136" s="39">
        <v>3.6999999999999998E-2</v>
      </c>
      <c r="I136" s="51" t="str">
        <f>IF(F136="EUR",Tabelle1327[[#This Row],[Betrag exkl. MwST.]]*Tabelle1327[[#This Row],[MwSt. Satz]],"Rg. nicht in EUR")</f>
        <v>Rg. nicht in EUR</v>
      </c>
      <c r="J136" s="37">
        <f>IF(F136="EUR",IF(AND(B136&gt;='Umrechnungskurse und Konstanten'!$C$5,B136&lt;='Umrechnungskurse und Konstanten'!$D$5),G136*'Umrechnungskurse und Konstanten'!$E$5,0)+IF(AND(B136&gt;='Umrechnungskurse und Konstanten'!$C$6,B136&lt;='Umrechnungskurse und Konstanten'!$D$6),G136*'Umrechnungskurse und Konstanten'!$E$6,0)+IF(AND(B136&gt;='Umrechnungskurse und Konstanten'!$C$7,B136&lt;='Umrechnungskurse und Konstanten'!$D$7),G136*'Umrechnungskurse und Konstanten'!$E$7,0)+IF(AND(B136&gt;='Umrechnungskurse und Konstanten'!$C$8,B136&lt;='Umrechnungskurse und Konstanten'!$D$8),G136*'Umrechnungskurse und Konstanten'!$E$8,0)+IF(AND(B136&gt;='Umrechnungskurse und Konstanten'!$C$9,B136&lt;='Umrechnungskurse und Konstanten'!$D$9),G136*'Umrechnungskurse und Konstanten'!$E$9,0)+IF(AND(B136&gt;='Umrechnungskurse und Konstanten'!$C$10,B136&lt;='Umrechnungskurse und Konstanten'!$D$10),G136*'Umrechnungskurse und Konstanten'!$E$10,0)+IF(AND(B136&gt;='Umrechnungskurse und Konstanten'!$C$11,B136&lt;='Umrechnungskurse und Konstanten'!$D$11),G136*'Umrechnungskurse und Konstanten'!$E$11,0)+IF(AND(B136&gt;='Umrechnungskurse und Konstanten'!$C$12,B136&lt;='Umrechnungskurse und Konstanten'!$D$12),G136*'Umrechnungskurse und Konstanten'!$E$12,0)+IF(AND(B136&gt;='Umrechnungskurse und Konstanten'!$C$13,B136&lt;='Umrechnungskurse und Konstanten'!$D$13),G136*'Umrechnungskurse und Konstanten'!$E$13,0)+IF(AND(B136&gt;='Umrechnungskurse und Konstanten'!$C$14,B136&lt;='Umrechnungskurse und Konstanten'!$D$14),G136*'Umrechnungskurse und Konstanten'!$E$14,0)+IF(AND(B136&gt;='Umrechnungskurse und Konstanten'!$C$15,B136&lt;='Umrechnungskurse und Konstanten'!$D$15),G136*'Umrechnungskurse und Konstanten'!$E$15,0)+IF(AND(B136&gt;='Umrechnungskurse und Konstanten'!$C$16,B136&lt;='Umrechnungskurse und Konstanten'!$D$16),G136*'Umrechnungskurse und Konstanten'!$E$16,0),G136*1)</f>
        <v>0</v>
      </c>
      <c r="K136" s="37">
        <f t="shared" si="2"/>
        <v>0</v>
      </c>
      <c r="L136" s="37">
        <f t="shared" si="3"/>
        <v>0</v>
      </c>
    </row>
    <row r="137" spans="2:12" x14ac:dyDescent="0.3">
      <c r="B137" s="42"/>
      <c r="C137" s="34"/>
      <c r="D137" s="34"/>
      <c r="E137" s="38"/>
      <c r="F137" s="35" t="s">
        <v>38</v>
      </c>
      <c r="G137" s="50"/>
      <c r="H137" s="39">
        <v>3.6999999999999998E-2</v>
      </c>
      <c r="I137" s="51" t="str">
        <f>IF(F137="EUR",Tabelle1327[[#This Row],[Betrag exkl. MwST.]]*Tabelle1327[[#This Row],[MwSt. Satz]],"Rg. nicht in EUR")</f>
        <v>Rg. nicht in EUR</v>
      </c>
      <c r="J137" s="37">
        <f>IF(F137="EUR",IF(AND(B137&gt;='Umrechnungskurse und Konstanten'!$C$5,B137&lt;='Umrechnungskurse und Konstanten'!$D$5),G137*'Umrechnungskurse und Konstanten'!$E$5,0)+IF(AND(B137&gt;='Umrechnungskurse und Konstanten'!$C$6,B137&lt;='Umrechnungskurse und Konstanten'!$D$6),G137*'Umrechnungskurse und Konstanten'!$E$6,0)+IF(AND(B137&gt;='Umrechnungskurse und Konstanten'!$C$7,B137&lt;='Umrechnungskurse und Konstanten'!$D$7),G137*'Umrechnungskurse und Konstanten'!$E$7,0)+IF(AND(B137&gt;='Umrechnungskurse und Konstanten'!$C$8,B137&lt;='Umrechnungskurse und Konstanten'!$D$8),G137*'Umrechnungskurse und Konstanten'!$E$8,0)+IF(AND(B137&gt;='Umrechnungskurse und Konstanten'!$C$9,B137&lt;='Umrechnungskurse und Konstanten'!$D$9),G137*'Umrechnungskurse und Konstanten'!$E$9,0)+IF(AND(B137&gt;='Umrechnungskurse und Konstanten'!$C$10,B137&lt;='Umrechnungskurse und Konstanten'!$D$10),G137*'Umrechnungskurse und Konstanten'!$E$10,0)+IF(AND(B137&gt;='Umrechnungskurse und Konstanten'!$C$11,B137&lt;='Umrechnungskurse und Konstanten'!$D$11),G137*'Umrechnungskurse und Konstanten'!$E$11,0)+IF(AND(B137&gt;='Umrechnungskurse und Konstanten'!$C$12,B137&lt;='Umrechnungskurse und Konstanten'!$D$12),G137*'Umrechnungskurse und Konstanten'!$E$12,0)+IF(AND(B137&gt;='Umrechnungskurse und Konstanten'!$C$13,B137&lt;='Umrechnungskurse und Konstanten'!$D$13),G137*'Umrechnungskurse und Konstanten'!$E$13,0)+IF(AND(B137&gt;='Umrechnungskurse und Konstanten'!$C$14,B137&lt;='Umrechnungskurse und Konstanten'!$D$14),G137*'Umrechnungskurse und Konstanten'!$E$14,0)+IF(AND(B137&gt;='Umrechnungskurse und Konstanten'!$C$15,B137&lt;='Umrechnungskurse und Konstanten'!$D$15),G137*'Umrechnungskurse und Konstanten'!$E$15,0)+IF(AND(B137&gt;='Umrechnungskurse und Konstanten'!$C$16,B137&lt;='Umrechnungskurse und Konstanten'!$D$16),G137*'Umrechnungskurse und Konstanten'!$E$16,0),G137*1)</f>
        <v>0</v>
      </c>
      <c r="K137" s="37">
        <f t="shared" si="2"/>
        <v>0</v>
      </c>
      <c r="L137" s="37">
        <f t="shared" si="3"/>
        <v>0</v>
      </c>
    </row>
    <row r="138" spans="2:12" x14ac:dyDescent="0.3">
      <c r="B138" s="42"/>
      <c r="C138" s="34"/>
      <c r="D138" s="34"/>
      <c r="E138" s="38"/>
      <c r="F138" s="35" t="s">
        <v>38</v>
      </c>
      <c r="G138" s="50"/>
      <c r="H138" s="39">
        <v>3.6999999999999998E-2</v>
      </c>
      <c r="I138" s="51" t="str">
        <f>IF(F138="EUR",Tabelle1327[[#This Row],[Betrag exkl. MwST.]]*Tabelle1327[[#This Row],[MwSt. Satz]],"Rg. nicht in EUR")</f>
        <v>Rg. nicht in EUR</v>
      </c>
      <c r="J138" s="37">
        <f>IF(F138="EUR",IF(AND(B138&gt;='Umrechnungskurse und Konstanten'!$C$5,B138&lt;='Umrechnungskurse und Konstanten'!$D$5),G138*'Umrechnungskurse und Konstanten'!$E$5,0)+IF(AND(B138&gt;='Umrechnungskurse und Konstanten'!$C$6,B138&lt;='Umrechnungskurse und Konstanten'!$D$6),G138*'Umrechnungskurse und Konstanten'!$E$6,0)+IF(AND(B138&gt;='Umrechnungskurse und Konstanten'!$C$7,B138&lt;='Umrechnungskurse und Konstanten'!$D$7),G138*'Umrechnungskurse und Konstanten'!$E$7,0)+IF(AND(B138&gt;='Umrechnungskurse und Konstanten'!$C$8,B138&lt;='Umrechnungskurse und Konstanten'!$D$8),G138*'Umrechnungskurse und Konstanten'!$E$8,0)+IF(AND(B138&gt;='Umrechnungskurse und Konstanten'!$C$9,B138&lt;='Umrechnungskurse und Konstanten'!$D$9),G138*'Umrechnungskurse und Konstanten'!$E$9,0)+IF(AND(B138&gt;='Umrechnungskurse und Konstanten'!$C$10,B138&lt;='Umrechnungskurse und Konstanten'!$D$10),G138*'Umrechnungskurse und Konstanten'!$E$10,0)+IF(AND(B138&gt;='Umrechnungskurse und Konstanten'!$C$11,B138&lt;='Umrechnungskurse und Konstanten'!$D$11),G138*'Umrechnungskurse und Konstanten'!$E$11,0)+IF(AND(B138&gt;='Umrechnungskurse und Konstanten'!$C$12,B138&lt;='Umrechnungskurse und Konstanten'!$D$12),G138*'Umrechnungskurse und Konstanten'!$E$12,0)+IF(AND(B138&gt;='Umrechnungskurse und Konstanten'!$C$13,B138&lt;='Umrechnungskurse und Konstanten'!$D$13),G138*'Umrechnungskurse und Konstanten'!$E$13,0)+IF(AND(B138&gt;='Umrechnungskurse und Konstanten'!$C$14,B138&lt;='Umrechnungskurse und Konstanten'!$D$14),G138*'Umrechnungskurse und Konstanten'!$E$14,0)+IF(AND(B138&gt;='Umrechnungskurse und Konstanten'!$C$15,B138&lt;='Umrechnungskurse und Konstanten'!$D$15),G138*'Umrechnungskurse und Konstanten'!$E$15,0)+IF(AND(B138&gt;='Umrechnungskurse und Konstanten'!$C$16,B138&lt;='Umrechnungskurse und Konstanten'!$D$16),G138*'Umrechnungskurse und Konstanten'!$E$16,0),G138*1)</f>
        <v>0</v>
      </c>
      <c r="K138" s="37">
        <f t="shared" ref="K138:K201" si="4">H138*J138</f>
        <v>0</v>
      </c>
      <c r="L138" s="37">
        <f t="shared" ref="L138:L201" si="5">J138+K138</f>
        <v>0</v>
      </c>
    </row>
    <row r="139" spans="2:12" x14ac:dyDescent="0.3">
      <c r="B139" s="42"/>
      <c r="C139" s="34"/>
      <c r="D139" s="34"/>
      <c r="E139" s="38"/>
      <c r="F139" s="35" t="s">
        <v>38</v>
      </c>
      <c r="G139" s="50"/>
      <c r="H139" s="39">
        <v>3.6999999999999998E-2</v>
      </c>
      <c r="I139" s="51" t="str">
        <f>IF(F139="EUR",Tabelle1327[[#This Row],[Betrag exkl. MwST.]]*Tabelle1327[[#This Row],[MwSt. Satz]],"Rg. nicht in EUR")</f>
        <v>Rg. nicht in EUR</v>
      </c>
      <c r="J139" s="37">
        <f>IF(F139="EUR",IF(AND(B139&gt;='Umrechnungskurse und Konstanten'!$C$5,B139&lt;='Umrechnungskurse und Konstanten'!$D$5),G139*'Umrechnungskurse und Konstanten'!$E$5,0)+IF(AND(B139&gt;='Umrechnungskurse und Konstanten'!$C$6,B139&lt;='Umrechnungskurse und Konstanten'!$D$6),G139*'Umrechnungskurse und Konstanten'!$E$6,0)+IF(AND(B139&gt;='Umrechnungskurse und Konstanten'!$C$7,B139&lt;='Umrechnungskurse und Konstanten'!$D$7),G139*'Umrechnungskurse und Konstanten'!$E$7,0)+IF(AND(B139&gt;='Umrechnungskurse und Konstanten'!$C$8,B139&lt;='Umrechnungskurse und Konstanten'!$D$8),G139*'Umrechnungskurse und Konstanten'!$E$8,0)+IF(AND(B139&gt;='Umrechnungskurse und Konstanten'!$C$9,B139&lt;='Umrechnungskurse und Konstanten'!$D$9),G139*'Umrechnungskurse und Konstanten'!$E$9,0)+IF(AND(B139&gt;='Umrechnungskurse und Konstanten'!$C$10,B139&lt;='Umrechnungskurse und Konstanten'!$D$10),G139*'Umrechnungskurse und Konstanten'!$E$10,0)+IF(AND(B139&gt;='Umrechnungskurse und Konstanten'!$C$11,B139&lt;='Umrechnungskurse und Konstanten'!$D$11),G139*'Umrechnungskurse und Konstanten'!$E$11,0)+IF(AND(B139&gt;='Umrechnungskurse und Konstanten'!$C$12,B139&lt;='Umrechnungskurse und Konstanten'!$D$12),G139*'Umrechnungskurse und Konstanten'!$E$12,0)+IF(AND(B139&gt;='Umrechnungskurse und Konstanten'!$C$13,B139&lt;='Umrechnungskurse und Konstanten'!$D$13),G139*'Umrechnungskurse und Konstanten'!$E$13,0)+IF(AND(B139&gt;='Umrechnungskurse und Konstanten'!$C$14,B139&lt;='Umrechnungskurse und Konstanten'!$D$14),G139*'Umrechnungskurse und Konstanten'!$E$14,0)+IF(AND(B139&gt;='Umrechnungskurse und Konstanten'!$C$15,B139&lt;='Umrechnungskurse und Konstanten'!$D$15),G139*'Umrechnungskurse und Konstanten'!$E$15,0)+IF(AND(B139&gt;='Umrechnungskurse und Konstanten'!$C$16,B139&lt;='Umrechnungskurse und Konstanten'!$D$16),G139*'Umrechnungskurse und Konstanten'!$E$16,0),G139*1)</f>
        <v>0</v>
      </c>
      <c r="K139" s="37">
        <f t="shared" si="4"/>
        <v>0</v>
      </c>
      <c r="L139" s="37">
        <f t="shared" si="5"/>
        <v>0</v>
      </c>
    </row>
    <row r="140" spans="2:12" x14ac:dyDescent="0.3">
      <c r="B140" s="42"/>
      <c r="C140" s="34"/>
      <c r="D140" s="34"/>
      <c r="E140" s="38"/>
      <c r="F140" s="35" t="s">
        <v>38</v>
      </c>
      <c r="G140" s="50"/>
      <c r="H140" s="39">
        <v>3.6999999999999998E-2</v>
      </c>
      <c r="I140" s="51" t="str">
        <f>IF(F140="EUR",Tabelle1327[[#This Row],[Betrag exkl. MwST.]]*Tabelle1327[[#This Row],[MwSt. Satz]],"Rg. nicht in EUR")</f>
        <v>Rg. nicht in EUR</v>
      </c>
      <c r="J140" s="37">
        <f>IF(F140="EUR",IF(AND(B140&gt;='Umrechnungskurse und Konstanten'!$C$5,B140&lt;='Umrechnungskurse und Konstanten'!$D$5),G140*'Umrechnungskurse und Konstanten'!$E$5,0)+IF(AND(B140&gt;='Umrechnungskurse und Konstanten'!$C$6,B140&lt;='Umrechnungskurse und Konstanten'!$D$6),G140*'Umrechnungskurse und Konstanten'!$E$6,0)+IF(AND(B140&gt;='Umrechnungskurse und Konstanten'!$C$7,B140&lt;='Umrechnungskurse und Konstanten'!$D$7),G140*'Umrechnungskurse und Konstanten'!$E$7,0)+IF(AND(B140&gt;='Umrechnungskurse und Konstanten'!$C$8,B140&lt;='Umrechnungskurse und Konstanten'!$D$8),G140*'Umrechnungskurse und Konstanten'!$E$8,0)+IF(AND(B140&gt;='Umrechnungskurse und Konstanten'!$C$9,B140&lt;='Umrechnungskurse und Konstanten'!$D$9),G140*'Umrechnungskurse und Konstanten'!$E$9,0)+IF(AND(B140&gt;='Umrechnungskurse und Konstanten'!$C$10,B140&lt;='Umrechnungskurse und Konstanten'!$D$10),G140*'Umrechnungskurse und Konstanten'!$E$10,0)+IF(AND(B140&gt;='Umrechnungskurse und Konstanten'!$C$11,B140&lt;='Umrechnungskurse und Konstanten'!$D$11),G140*'Umrechnungskurse und Konstanten'!$E$11,0)+IF(AND(B140&gt;='Umrechnungskurse und Konstanten'!$C$12,B140&lt;='Umrechnungskurse und Konstanten'!$D$12),G140*'Umrechnungskurse und Konstanten'!$E$12,0)+IF(AND(B140&gt;='Umrechnungskurse und Konstanten'!$C$13,B140&lt;='Umrechnungskurse und Konstanten'!$D$13),G140*'Umrechnungskurse und Konstanten'!$E$13,0)+IF(AND(B140&gt;='Umrechnungskurse und Konstanten'!$C$14,B140&lt;='Umrechnungskurse und Konstanten'!$D$14),G140*'Umrechnungskurse und Konstanten'!$E$14,0)+IF(AND(B140&gt;='Umrechnungskurse und Konstanten'!$C$15,B140&lt;='Umrechnungskurse und Konstanten'!$D$15),G140*'Umrechnungskurse und Konstanten'!$E$15,0)+IF(AND(B140&gt;='Umrechnungskurse und Konstanten'!$C$16,B140&lt;='Umrechnungskurse und Konstanten'!$D$16),G140*'Umrechnungskurse und Konstanten'!$E$16,0),G140*1)</f>
        <v>0</v>
      </c>
      <c r="K140" s="37">
        <f t="shared" si="4"/>
        <v>0</v>
      </c>
      <c r="L140" s="37">
        <f t="shared" si="5"/>
        <v>0</v>
      </c>
    </row>
    <row r="141" spans="2:12" x14ac:dyDescent="0.3">
      <c r="B141" s="42"/>
      <c r="C141" s="34"/>
      <c r="D141" s="34"/>
      <c r="E141" s="38"/>
      <c r="F141" s="35" t="s">
        <v>38</v>
      </c>
      <c r="G141" s="50"/>
      <c r="H141" s="39">
        <v>3.6999999999999998E-2</v>
      </c>
      <c r="I141" s="51" t="str">
        <f>IF(F141="EUR",Tabelle1327[[#This Row],[Betrag exkl. MwST.]]*Tabelle1327[[#This Row],[MwSt. Satz]],"Rg. nicht in EUR")</f>
        <v>Rg. nicht in EUR</v>
      </c>
      <c r="J141" s="37">
        <f>IF(F141="EUR",IF(AND(B141&gt;='Umrechnungskurse und Konstanten'!$C$5,B141&lt;='Umrechnungskurse und Konstanten'!$D$5),G141*'Umrechnungskurse und Konstanten'!$E$5,0)+IF(AND(B141&gt;='Umrechnungskurse und Konstanten'!$C$6,B141&lt;='Umrechnungskurse und Konstanten'!$D$6),G141*'Umrechnungskurse und Konstanten'!$E$6,0)+IF(AND(B141&gt;='Umrechnungskurse und Konstanten'!$C$7,B141&lt;='Umrechnungskurse und Konstanten'!$D$7),G141*'Umrechnungskurse und Konstanten'!$E$7,0)+IF(AND(B141&gt;='Umrechnungskurse und Konstanten'!$C$8,B141&lt;='Umrechnungskurse und Konstanten'!$D$8),G141*'Umrechnungskurse und Konstanten'!$E$8,0)+IF(AND(B141&gt;='Umrechnungskurse und Konstanten'!$C$9,B141&lt;='Umrechnungskurse und Konstanten'!$D$9),G141*'Umrechnungskurse und Konstanten'!$E$9,0)+IF(AND(B141&gt;='Umrechnungskurse und Konstanten'!$C$10,B141&lt;='Umrechnungskurse und Konstanten'!$D$10),G141*'Umrechnungskurse und Konstanten'!$E$10,0)+IF(AND(B141&gt;='Umrechnungskurse und Konstanten'!$C$11,B141&lt;='Umrechnungskurse und Konstanten'!$D$11),G141*'Umrechnungskurse und Konstanten'!$E$11,0)+IF(AND(B141&gt;='Umrechnungskurse und Konstanten'!$C$12,B141&lt;='Umrechnungskurse und Konstanten'!$D$12),G141*'Umrechnungskurse und Konstanten'!$E$12,0)+IF(AND(B141&gt;='Umrechnungskurse und Konstanten'!$C$13,B141&lt;='Umrechnungskurse und Konstanten'!$D$13),G141*'Umrechnungskurse und Konstanten'!$E$13,0)+IF(AND(B141&gt;='Umrechnungskurse und Konstanten'!$C$14,B141&lt;='Umrechnungskurse und Konstanten'!$D$14),G141*'Umrechnungskurse und Konstanten'!$E$14,0)+IF(AND(B141&gt;='Umrechnungskurse und Konstanten'!$C$15,B141&lt;='Umrechnungskurse und Konstanten'!$D$15),G141*'Umrechnungskurse und Konstanten'!$E$15,0)+IF(AND(B141&gt;='Umrechnungskurse und Konstanten'!$C$16,B141&lt;='Umrechnungskurse und Konstanten'!$D$16),G141*'Umrechnungskurse und Konstanten'!$E$16,0),G141*1)</f>
        <v>0</v>
      </c>
      <c r="K141" s="37">
        <f t="shared" si="4"/>
        <v>0</v>
      </c>
      <c r="L141" s="37">
        <f t="shared" si="5"/>
        <v>0</v>
      </c>
    </row>
    <row r="142" spans="2:12" x14ac:dyDescent="0.3">
      <c r="B142" s="42"/>
      <c r="C142" s="34"/>
      <c r="D142" s="34"/>
      <c r="E142" s="38"/>
      <c r="F142" s="35" t="s">
        <v>38</v>
      </c>
      <c r="G142" s="50"/>
      <c r="H142" s="39">
        <v>3.6999999999999998E-2</v>
      </c>
      <c r="I142" s="51" t="str">
        <f>IF(F142="EUR",Tabelle1327[[#This Row],[Betrag exkl. MwST.]]*Tabelle1327[[#This Row],[MwSt. Satz]],"Rg. nicht in EUR")</f>
        <v>Rg. nicht in EUR</v>
      </c>
      <c r="J142" s="37">
        <f>IF(F142="EUR",IF(AND(B142&gt;='Umrechnungskurse und Konstanten'!$C$5,B142&lt;='Umrechnungskurse und Konstanten'!$D$5),G142*'Umrechnungskurse und Konstanten'!$E$5,0)+IF(AND(B142&gt;='Umrechnungskurse und Konstanten'!$C$6,B142&lt;='Umrechnungskurse und Konstanten'!$D$6),G142*'Umrechnungskurse und Konstanten'!$E$6,0)+IF(AND(B142&gt;='Umrechnungskurse und Konstanten'!$C$7,B142&lt;='Umrechnungskurse und Konstanten'!$D$7),G142*'Umrechnungskurse und Konstanten'!$E$7,0)+IF(AND(B142&gt;='Umrechnungskurse und Konstanten'!$C$8,B142&lt;='Umrechnungskurse und Konstanten'!$D$8),G142*'Umrechnungskurse und Konstanten'!$E$8,0)+IF(AND(B142&gt;='Umrechnungskurse und Konstanten'!$C$9,B142&lt;='Umrechnungskurse und Konstanten'!$D$9),G142*'Umrechnungskurse und Konstanten'!$E$9,0)+IF(AND(B142&gt;='Umrechnungskurse und Konstanten'!$C$10,B142&lt;='Umrechnungskurse und Konstanten'!$D$10),G142*'Umrechnungskurse und Konstanten'!$E$10,0)+IF(AND(B142&gt;='Umrechnungskurse und Konstanten'!$C$11,B142&lt;='Umrechnungskurse und Konstanten'!$D$11),G142*'Umrechnungskurse und Konstanten'!$E$11,0)+IF(AND(B142&gt;='Umrechnungskurse und Konstanten'!$C$12,B142&lt;='Umrechnungskurse und Konstanten'!$D$12),G142*'Umrechnungskurse und Konstanten'!$E$12,0)+IF(AND(B142&gt;='Umrechnungskurse und Konstanten'!$C$13,B142&lt;='Umrechnungskurse und Konstanten'!$D$13),G142*'Umrechnungskurse und Konstanten'!$E$13,0)+IF(AND(B142&gt;='Umrechnungskurse und Konstanten'!$C$14,B142&lt;='Umrechnungskurse und Konstanten'!$D$14),G142*'Umrechnungskurse und Konstanten'!$E$14,0)+IF(AND(B142&gt;='Umrechnungskurse und Konstanten'!$C$15,B142&lt;='Umrechnungskurse und Konstanten'!$D$15),G142*'Umrechnungskurse und Konstanten'!$E$15,0)+IF(AND(B142&gt;='Umrechnungskurse und Konstanten'!$C$16,B142&lt;='Umrechnungskurse und Konstanten'!$D$16),G142*'Umrechnungskurse und Konstanten'!$E$16,0),G142*1)</f>
        <v>0</v>
      </c>
      <c r="K142" s="37">
        <f t="shared" si="4"/>
        <v>0</v>
      </c>
      <c r="L142" s="37">
        <f t="shared" si="5"/>
        <v>0</v>
      </c>
    </row>
    <row r="143" spans="2:12" x14ac:dyDescent="0.3">
      <c r="B143" s="42"/>
      <c r="C143" s="34"/>
      <c r="D143" s="34"/>
      <c r="E143" s="38"/>
      <c r="F143" s="35" t="s">
        <v>38</v>
      </c>
      <c r="G143" s="50"/>
      <c r="H143" s="39">
        <v>3.6999999999999998E-2</v>
      </c>
      <c r="I143" s="51" t="str">
        <f>IF(F143="EUR",Tabelle1327[[#This Row],[Betrag exkl. MwST.]]*Tabelle1327[[#This Row],[MwSt. Satz]],"Rg. nicht in EUR")</f>
        <v>Rg. nicht in EUR</v>
      </c>
      <c r="J143" s="37">
        <f>IF(F143="EUR",IF(AND(B143&gt;='Umrechnungskurse und Konstanten'!$C$5,B143&lt;='Umrechnungskurse und Konstanten'!$D$5),G143*'Umrechnungskurse und Konstanten'!$E$5,0)+IF(AND(B143&gt;='Umrechnungskurse und Konstanten'!$C$6,B143&lt;='Umrechnungskurse und Konstanten'!$D$6),G143*'Umrechnungskurse und Konstanten'!$E$6,0)+IF(AND(B143&gt;='Umrechnungskurse und Konstanten'!$C$7,B143&lt;='Umrechnungskurse und Konstanten'!$D$7),G143*'Umrechnungskurse und Konstanten'!$E$7,0)+IF(AND(B143&gt;='Umrechnungskurse und Konstanten'!$C$8,B143&lt;='Umrechnungskurse und Konstanten'!$D$8),G143*'Umrechnungskurse und Konstanten'!$E$8,0)+IF(AND(B143&gt;='Umrechnungskurse und Konstanten'!$C$9,B143&lt;='Umrechnungskurse und Konstanten'!$D$9),G143*'Umrechnungskurse und Konstanten'!$E$9,0)+IF(AND(B143&gt;='Umrechnungskurse und Konstanten'!$C$10,B143&lt;='Umrechnungskurse und Konstanten'!$D$10),G143*'Umrechnungskurse und Konstanten'!$E$10,0)+IF(AND(B143&gt;='Umrechnungskurse und Konstanten'!$C$11,B143&lt;='Umrechnungskurse und Konstanten'!$D$11),G143*'Umrechnungskurse und Konstanten'!$E$11,0)+IF(AND(B143&gt;='Umrechnungskurse und Konstanten'!$C$12,B143&lt;='Umrechnungskurse und Konstanten'!$D$12),G143*'Umrechnungskurse und Konstanten'!$E$12,0)+IF(AND(B143&gt;='Umrechnungskurse und Konstanten'!$C$13,B143&lt;='Umrechnungskurse und Konstanten'!$D$13),G143*'Umrechnungskurse und Konstanten'!$E$13,0)+IF(AND(B143&gt;='Umrechnungskurse und Konstanten'!$C$14,B143&lt;='Umrechnungskurse und Konstanten'!$D$14),G143*'Umrechnungskurse und Konstanten'!$E$14,0)+IF(AND(B143&gt;='Umrechnungskurse und Konstanten'!$C$15,B143&lt;='Umrechnungskurse und Konstanten'!$D$15),G143*'Umrechnungskurse und Konstanten'!$E$15,0)+IF(AND(B143&gt;='Umrechnungskurse und Konstanten'!$C$16,B143&lt;='Umrechnungskurse und Konstanten'!$D$16),G143*'Umrechnungskurse und Konstanten'!$E$16,0),G143*1)</f>
        <v>0</v>
      </c>
      <c r="K143" s="37">
        <f t="shared" si="4"/>
        <v>0</v>
      </c>
      <c r="L143" s="37">
        <f t="shared" si="5"/>
        <v>0</v>
      </c>
    </row>
    <row r="144" spans="2:12" x14ac:dyDescent="0.3">
      <c r="B144" s="42"/>
      <c r="C144" s="34"/>
      <c r="D144" s="34"/>
      <c r="E144" s="38"/>
      <c r="F144" s="35" t="s">
        <v>38</v>
      </c>
      <c r="G144" s="50"/>
      <c r="H144" s="39">
        <v>3.6999999999999998E-2</v>
      </c>
      <c r="I144" s="51" t="str">
        <f>IF(F144="EUR",Tabelle1327[[#This Row],[Betrag exkl. MwST.]]*Tabelle1327[[#This Row],[MwSt. Satz]],"Rg. nicht in EUR")</f>
        <v>Rg. nicht in EUR</v>
      </c>
      <c r="J144" s="37">
        <f>IF(F144="EUR",IF(AND(B144&gt;='Umrechnungskurse und Konstanten'!$C$5,B144&lt;='Umrechnungskurse und Konstanten'!$D$5),G144*'Umrechnungskurse und Konstanten'!$E$5,0)+IF(AND(B144&gt;='Umrechnungskurse und Konstanten'!$C$6,B144&lt;='Umrechnungskurse und Konstanten'!$D$6),G144*'Umrechnungskurse und Konstanten'!$E$6,0)+IF(AND(B144&gt;='Umrechnungskurse und Konstanten'!$C$7,B144&lt;='Umrechnungskurse und Konstanten'!$D$7),G144*'Umrechnungskurse und Konstanten'!$E$7,0)+IF(AND(B144&gt;='Umrechnungskurse und Konstanten'!$C$8,B144&lt;='Umrechnungskurse und Konstanten'!$D$8),G144*'Umrechnungskurse und Konstanten'!$E$8,0)+IF(AND(B144&gt;='Umrechnungskurse und Konstanten'!$C$9,B144&lt;='Umrechnungskurse und Konstanten'!$D$9),G144*'Umrechnungskurse und Konstanten'!$E$9,0)+IF(AND(B144&gt;='Umrechnungskurse und Konstanten'!$C$10,B144&lt;='Umrechnungskurse und Konstanten'!$D$10),G144*'Umrechnungskurse und Konstanten'!$E$10,0)+IF(AND(B144&gt;='Umrechnungskurse und Konstanten'!$C$11,B144&lt;='Umrechnungskurse und Konstanten'!$D$11),G144*'Umrechnungskurse und Konstanten'!$E$11,0)+IF(AND(B144&gt;='Umrechnungskurse und Konstanten'!$C$12,B144&lt;='Umrechnungskurse und Konstanten'!$D$12),G144*'Umrechnungskurse und Konstanten'!$E$12,0)+IF(AND(B144&gt;='Umrechnungskurse und Konstanten'!$C$13,B144&lt;='Umrechnungskurse und Konstanten'!$D$13),G144*'Umrechnungskurse und Konstanten'!$E$13,0)+IF(AND(B144&gt;='Umrechnungskurse und Konstanten'!$C$14,B144&lt;='Umrechnungskurse und Konstanten'!$D$14),G144*'Umrechnungskurse und Konstanten'!$E$14,0)+IF(AND(B144&gt;='Umrechnungskurse und Konstanten'!$C$15,B144&lt;='Umrechnungskurse und Konstanten'!$D$15),G144*'Umrechnungskurse und Konstanten'!$E$15,0)+IF(AND(B144&gt;='Umrechnungskurse und Konstanten'!$C$16,B144&lt;='Umrechnungskurse und Konstanten'!$D$16),G144*'Umrechnungskurse und Konstanten'!$E$16,0),G144*1)</f>
        <v>0</v>
      </c>
      <c r="K144" s="37">
        <f t="shared" si="4"/>
        <v>0</v>
      </c>
      <c r="L144" s="37">
        <f t="shared" si="5"/>
        <v>0</v>
      </c>
    </row>
    <row r="145" spans="2:12" x14ac:dyDescent="0.3">
      <c r="B145" s="42"/>
      <c r="C145" s="34"/>
      <c r="D145" s="34"/>
      <c r="E145" s="38"/>
      <c r="F145" s="35" t="s">
        <v>38</v>
      </c>
      <c r="G145" s="50"/>
      <c r="H145" s="39">
        <v>3.6999999999999998E-2</v>
      </c>
      <c r="I145" s="51" t="str">
        <f>IF(F145="EUR",Tabelle1327[[#This Row],[Betrag exkl. MwST.]]*Tabelle1327[[#This Row],[MwSt. Satz]],"Rg. nicht in EUR")</f>
        <v>Rg. nicht in EUR</v>
      </c>
      <c r="J145" s="37">
        <f>IF(F145="EUR",IF(AND(B145&gt;='Umrechnungskurse und Konstanten'!$C$5,B145&lt;='Umrechnungskurse und Konstanten'!$D$5),G145*'Umrechnungskurse und Konstanten'!$E$5,0)+IF(AND(B145&gt;='Umrechnungskurse und Konstanten'!$C$6,B145&lt;='Umrechnungskurse und Konstanten'!$D$6),G145*'Umrechnungskurse und Konstanten'!$E$6,0)+IF(AND(B145&gt;='Umrechnungskurse und Konstanten'!$C$7,B145&lt;='Umrechnungskurse und Konstanten'!$D$7),G145*'Umrechnungskurse und Konstanten'!$E$7,0)+IF(AND(B145&gt;='Umrechnungskurse und Konstanten'!$C$8,B145&lt;='Umrechnungskurse und Konstanten'!$D$8),G145*'Umrechnungskurse und Konstanten'!$E$8,0)+IF(AND(B145&gt;='Umrechnungskurse und Konstanten'!$C$9,B145&lt;='Umrechnungskurse und Konstanten'!$D$9),G145*'Umrechnungskurse und Konstanten'!$E$9,0)+IF(AND(B145&gt;='Umrechnungskurse und Konstanten'!$C$10,B145&lt;='Umrechnungskurse und Konstanten'!$D$10),G145*'Umrechnungskurse und Konstanten'!$E$10,0)+IF(AND(B145&gt;='Umrechnungskurse und Konstanten'!$C$11,B145&lt;='Umrechnungskurse und Konstanten'!$D$11),G145*'Umrechnungskurse und Konstanten'!$E$11,0)+IF(AND(B145&gt;='Umrechnungskurse und Konstanten'!$C$12,B145&lt;='Umrechnungskurse und Konstanten'!$D$12),G145*'Umrechnungskurse und Konstanten'!$E$12,0)+IF(AND(B145&gt;='Umrechnungskurse und Konstanten'!$C$13,B145&lt;='Umrechnungskurse und Konstanten'!$D$13),G145*'Umrechnungskurse und Konstanten'!$E$13,0)+IF(AND(B145&gt;='Umrechnungskurse und Konstanten'!$C$14,B145&lt;='Umrechnungskurse und Konstanten'!$D$14),G145*'Umrechnungskurse und Konstanten'!$E$14,0)+IF(AND(B145&gt;='Umrechnungskurse und Konstanten'!$C$15,B145&lt;='Umrechnungskurse und Konstanten'!$D$15),G145*'Umrechnungskurse und Konstanten'!$E$15,0)+IF(AND(B145&gt;='Umrechnungskurse und Konstanten'!$C$16,B145&lt;='Umrechnungskurse und Konstanten'!$D$16),G145*'Umrechnungskurse und Konstanten'!$E$16,0),G145*1)</f>
        <v>0</v>
      </c>
      <c r="K145" s="37">
        <f t="shared" si="4"/>
        <v>0</v>
      </c>
      <c r="L145" s="37">
        <f t="shared" si="5"/>
        <v>0</v>
      </c>
    </row>
    <row r="146" spans="2:12" x14ac:dyDescent="0.3">
      <c r="B146" s="42"/>
      <c r="C146" s="34"/>
      <c r="D146" s="34"/>
      <c r="E146" s="38"/>
      <c r="F146" s="35" t="s">
        <v>38</v>
      </c>
      <c r="G146" s="50"/>
      <c r="H146" s="39">
        <v>3.6999999999999998E-2</v>
      </c>
      <c r="I146" s="51" t="str">
        <f>IF(F146="EUR",Tabelle1327[[#This Row],[Betrag exkl. MwST.]]*Tabelle1327[[#This Row],[MwSt. Satz]],"Rg. nicht in EUR")</f>
        <v>Rg. nicht in EUR</v>
      </c>
      <c r="J146" s="37">
        <f>IF(F146="EUR",IF(AND(B146&gt;='Umrechnungskurse und Konstanten'!$C$5,B146&lt;='Umrechnungskurse und Konstanten'!$D$5),G146*'Umrechnungskurse und Konstanten'!$E$5,0)+IF(AND(B146&gt;='Umrechnungskurse und Konstanten'!$C$6,B146&lt;='Umrechnungskurse und Konstanten'!$D$6),G146*'Umrechnungskurse und Konstanten'!$E$6,0)+IF(AND(B146&gt;='Umrechnungskurse und Konstanten'!$C$7,B146&lt;='Umrechnungskurse und Konstanten'!$D$7),G146*'Umrechnungskurse und Konstanten'!$E$7,0)+IF(AND(B146&gt;='Umrechnungskurse und Konstanten'!$C$8,B146&lt;='Umrechnungskurse und Konstanten'!$D$8),G146*'Umrechnungskurse und Konstanten'!$E$8,0)+IF(AND(B146&gt;='Umrechnungskurse und Konstanten'!$C$9,B146&lt;='Umrechnungskurse und Konstanten'!$D$9),G146*'Umrechnungskurse und Konstanten'!$E$9,0)+IF(AND(B146&gt;='Umrechnungskurse und Konstanten'!$C$10,B146&lt;='Umrechnungskurse und Konstanten'!$D$10),G146*'Umrechnungskurse und Konstanten'!$E$10,0)+IF(AND(B146&gt;='Umrechnungskurse und Konstanten'!$C$11,B146&lt;='Umrechnungskurse und Konstanten'!$D$11),G146*'Umrechnungskurse und Konstanten'!$E$11,0)+IF(AND(B146&gt;='Umrechnungskurse und Konstanten'!$C$12,B146&lt;='Umrechnungskurse und Konstanten'!$D$12),G146*'Umrechnungskurse und Konstanten'!$E$12,0)+IF(AND(B146&gt;='Umrechnungskurse und Konstanten'!$C$13,B146&lt;='Umrechnungskurse und Konstanten'!$D$13),G146*'Umrechnungskurse und Konstanten'!$E$13,0)+IF(AND(B146&gt;='Umrechnungskurse und Konstanten'!$C$14,B146&lt;='Umrechnungskurse und Konstanten'!$D$14),G146*'Umrechnungskurse und Konstanten'!$E$14,0)+IF(AND(B146&gt;='Umrechnungskurse und Konstanten'!$C$15,B146&lt;='Umrechnungskurse und Konstanten'!$D$15),G146*'Umrechnungskurse und Konstanten'!$E$15,0)+IF(AND(B146&gt;='Umrechnungskurse und Konstanten'!$C$16,B146&lt;='Umrechnungskurse und Konstanten'!$D$16),G146*'Umrechnungskurse und Konstanten'!$E$16,0),G146*1)</f>
        <v>0</v>
      </c>
      <c r="K146" s="37">
        <f t="shared" si="4"/>
        <v>0</v>
      </c>
      <c r="L146" s="37">
        <f t="shared" si="5"/>
        <v>0</v>
      </c>
    </row>
    <row r="147" spans="2:12" x14ac:dyDescent="0.3">
      <c r="B147" s="42"/>
      <c r="C147" s="34"/>
      <c r="D147" s="34"/>
      <c r="E147" s="38"/>
      <c r="F147" s="35" t="s">
        <v>38</v>
      </c>
      <c r="G147" s="50"/>
      <c r="H147" s="39">
        <v>3.6999999999999998E-2</v>
      </c>
      <c r="I147" s="51" t="str">
        <f>IF(F147="EUR",Tabelle1327[[#This Row],[Betrag exkl. MwST.]]*Tabelle1327[[#This Row],[MwSt. Satz]],"Rg. nicht in EUR")</f>
        <v>Rg. nicht in EUR</v>
      </c>
      <c r="J147" s="37">
        <f>IF(F147="EUR",IF(AND(B147&gt;='Umrechnungskurse und Konstanten'!$C$5,B147&lt;='Umrechnungskurse und Konstanten'!$D$5),G147*'Umrechnungskurse und Konstanten'!$E$5,0)+IF(AND(B147&gt;='Umrechnungskurse und Konstanten'!$C$6,B147&lt;='Umrechnungskurse und Konstanten'!$D$6),G147*'Umrechnungskurse und Konstanten'!$E$6,0)+IF(AND(B147&gt;='Umrechnungskurse und Konstanten'!$C$7,B147&lt;='Umrechnungskurse und Konstanten'!$D$7),G147*'Umrechnungskurse und Konstanten'!$E$7,0)+IF(AND(B147&gt;='Umrechnungskurse und Konstanten'!$C$8,B147&lt;='Umrechnungskurse und Konstanten'!$D$8),G147*'Umrechnungskurse und Konstanten'!$E$8,0)+IF(AND(B147&gt;='Umrechnungskurse und Konstanten'!$C$9,B147&lt;='Umrechnungskurse und Konstanten'!$D$9),G147*'Umrechnungskurse und Konstanten'!$E$9,0)+IF(AND(B147&gt;='Umrechnungskurse und Konstanten'!$C$10,B147&lt;='Umrechnungskurse und Konstanten'!$D$10),G147*'Umrechnungskurse und Konstanten'!$E$10,0)+IF(AND(B147&gt;='Umrechnungskurse und Konstanten'!$C$11,B147&lt;='Umrechnungskurse und Konstanten'!$D$11),G147*'Umrechnungskurse und Konstanten'!$E$11,0)+IF(AND(B147&gt;='Umrechnungskurse und Konstanten'!$C$12,B147&lt;='Umrechnungskurse und Konstanten'!$D$12),G147*'Umrechnungskurse und Konstanten'!$E$12,0)+IF(AND(B147&gt;='Umrechnungskurse und Konstanten'!$C$13,B147&lt;='Umrechnungskurse und Konstanten'!$D$13),G147*'Umrechnungskurse und Konstanten'!$E$13,0)+IF(AND(B147&gt;='Umrechnungskurse und Konstanten'!$C$14,B147&lt;='Umrechnungskurse und Konstanten'!$D$14),G147*'Umrechnungskurse und Konstanten'!$E$14,0)+IF(AND(B147&gt;='Umrechnungskurse und Konstanten'!$C$15,B147&lt;='Umrechnungskurse und Konstanten'!$D$15),G147*'Umrechnungskurse und Konstanten'!$E$15,0)+IF(AND(B147&gt;='Umrechnungskurse und Konstanten'!$C$16,B147&lt;='Umrechnungskurse und Konstanten'!$D$16),G147*'Umrechnungskurse und Konstanten'!$E$16,0),G147*1)</f>
        <v>0</v>
      </c>
      <c r="K147" s="37">
        <f t="shared" si="4"/>
        <v>0</v>
      </c>
      <c r="L147" s="37">
        <f t="shared" si="5"/>
        <v>0</v>
      </c>
    </row>
    <row r="148" spans="2:12" x14ac:dyDescent="0.3">
      <c r="B148" s="42"/>
      <c r="C148" s="34"/>
      <c r="D148" s="34"/>
      <c r="E148" s="38"/>
      <c r="F148" s="35" t="s">
        <v>38</v>
      </c>
      <c r="G148" s="50"/>
      <c r="H148" s="39">
        <v>3.6999999999999998E-2</v>
      </c>
      <c r="I148" s="51" t="str">
        <f>IF(F148="EUR",Tabelle1327[[#This Row],[Betrag exkl. MwST.]]*Tabelle1327[[#This Row],[MwSt. Satz]],"Rg. nicht in EUR")</f>
        <v>Rg. nicht in EUR</v>
      </c>
      <c r="J148" s="37">
        <f>IF(F148="EUR",IF(AND(B148&gt;='Umrechnungskurse und Konstanten'!$C$5,B148&lt;='Umrechnungskurse und Konstanten'!$D$5),G148*'Umrechnungskurse und Konstanten'!$E$5,0)+IF(AND(B148&gt;='Umrechnungskurse und Konstanten'!$C$6,B148&lt;='Umrechnungskurse und Konstanten'!$D$6),G148*'Umrechnungskurse und Konstanten'!$E$6,0)+IF(AND(B148&gt;='Umrechnungskurse und Konstanten'!$C$7,B148&lt;='Umrechnungskurse und Konstanten'!$D$7),G148*'Umrechnungskurse und Konstanten'!$E$7,0)+IF(AND(B148&gt;='Umrechnungskurse und Konstanten'!$C$8,B148&lt;='Umrechnungskurse und Konstanten'!$D$8),G148*'Umrechnungskurse und Konstanten'!$E$8,0)+IF(AND(B148&gt;='Umrechnungskurse und Konstanten'!$C$9,B148&lt;='Umrechnungskurse und Konstanten'!$D$9),G148*'Umrechnungskurse und Konstanten'!$E$9,0)+IF(AND(B148&gt;='Umrechnungskurse und Konstanten'!$C$10,B148&lt;='Umrechnungskurse und Konstanten'!$D$10),G148*'Umrechnungskurse und Konstanten'!$E$10,0)+IF(AND(B148&gt;='Umrechnungskurse und Konstanten'!$C$11,B148&lt;='Umrechnungskurse und Konstanten'!$D$11),G148*'Umrechnungskurse und Konstanten'!$E$11,0)+IF(AND(B148&gt;='Umrechnungskurse und Konstanten'!$C$12,B148&lt;='Umrechnungskurse und Konstanten'!$D$12),G148*'Umrechnungskurse und Konstanten'!$E$12,0)+IF(AND(B148&gt;='Umrechnungskurse und Konstanten'!$C$13,B148&lt;='Umrechnungskurse und Konstanten'!$D$13),G148*'Umrechnungskurse und Konstanten'!$E$13,0)+IF(AND(B148&gt;='Umrechnungskurse und Konstanten'!$C$14,B148&lt;='Umrechnungskurse und Konstanten'!$D$14),G148*'Umrechnungskurse und Konstanten'!$E$14,0)+IF(AND(B148&gt;='Umrechnungskurse und Konstanten'!$C$15,B148&lt;='Umrechnungskurse und Konstanten'!$D$15),G148*'Umrechnungskurse und Konstanten'!$E$15,0)+IF(AND(B148&gt;='Umrechnungskurse und Konstanten'!$C$16,B148&lt;='Umrechnungskurse und Konstanten'!$D$16),G148*'Umrechnungskurse und Konstanten'!$E$16,0),G148*1)</f>
        <v>0</v>
      </c>
      <c r="K148" s="37">
        <f t="shared" si="4"/>
        <v>0</v>
      </c>
      <c r="L148" s="37">
        <f t="shared" si="5"/>
        <v>0</v>
      </c>
    </row>
    <row r="149" spans="2:12" x14ac:dyDescent="0.3">
      <c r="B149" s="42"/>
      <c r="C149" s="34"/>
      <c r="D149" s="34"/>
      <c r="E149" s="38"/>
      <c r="F149" s="35" t="s">
        <v>38</v>
      </c>
      <c r="G149" s="50"/>
      <c r="H149" s="39">
        <v>3.6999999999999998E-2</v>
      </c>
      <c r="I149" s="51" t="str">
        <f>IF(F149="EUR",Tabelle1327[[#This Row],[Betrag exkl. MwST.]]*Tabelle1327[[#This Row],[MwSt. Satz]],"Rg. nicht in EUR")</f>
        <v>Rg. nicht in EUR</v>
      </c>
      <c r="J149" s="37">
        <f>IF(F149="EUR",IF(AND(B149&gt;='Umrechnungskurse und Konstanten'!$C$5,B149&lt;='Umrechnungskurse und Konstanten'!$D$5),G149*'Umrechnungskurse und Konstanten'!$E$5,0)+IF(AND(B149&gt;='Umrechnungskurse und Konstanten'!$C$6,B149&lt;='Umrechnungskurse und Konstanten'!$D$6),G149*'Umrechnungskurse und Konstanten'!$E$6,0)+IF(AND(B149&gt;='Umrechnungskurse und Konstanten'!$C$7,B149&lt;='Umrechnungskurse und Konstanten'!$D$7),G149*'Umrechnungskurse und Konstanten'!$E$7,0)+IF(AND(B149&gt;='Umrechnungskurse und Konstanten'!$C$8,B149&lt;='Umrechnungskurse und Konstanten'!$D$8),G149*'Umrechnungskurse und Konstanten'!$E$8,0)+IF(AND(B149&gt;='Umrechnungskurse und Konstanten'!$C$9,B149&lt;='Umrechnungskurse und Konstanten'!$D$9),G149*'Umrechnungskurse und Konstanten'!$E$9,0)+IF(AND(B149&gt;='Umrechnungskurse und Konstanten'!$C$10,B149&lt;='Umrechnungskurse und Konstanten'!$D$10),G149*'Umrechnungskurse und Konstanten'!$E$10,0)+IF(AND(B149&gt;='Umrechnungskurse und Konstanten'!$C$11,B149&lt;='Umrechnungskurse und Konstanten'!$D$11),G149*'Umrechnungskurse und Konstanten'!$E$11,0)+IF(AND(B149&gt;='Umrechnungskurse und Konstanten'!$C$12,B149&lt;='Umrechnungskurse und Konstanten'!$D$12),G149*'Umrechnungskurse und Konstanten'!$E$12,0)+IF(AND(B149&gt;='Umrechnungskurse und Konstanten'!$C$13,B149&lt;='Umrechnungskurse und Konstanten'!$D$13),G149*'Umrechnungskurse und Konstanten'!$E$13,0)+IF(AND(B149&gt;='Umrechnungskurse und Konstanten'!$C$14,B149&lt;='Umrechnungskurse und Konstanten'!$D$14),G149*'Umrechnungskurse und Konstanten'!$E$14,0)+IF(AND(B149&gt;='Umrechnungskurse und Konstanten'!$C$15,B149&lt;='Umrechnungskurse und Konstanten'!$D$15),G149*'Umrechnungskurse und Konstanten'!$E$15,0)+IF(AND(B149&gt;='Umrechnungskurse und Konstanten'!$C$16,B149&lt;='Umrechnungskurse und Konstanten'!$D$16),G149*'Umrechnungskurse und Konstanten'!$E$16,0),G149*1)</f>
        <v>0</v>
      </c>
      <c r="K149" s="37">
        <f t="shared" si="4"/>
        <v>0</v>
      </c>
      <c r="L149" s="37">
        <f t="shared" si="5"/>
        <v>0</v>
      </c>
    </row>
    <row r="150" spans="2:12" x14ac:dyDescent="0.3">
      <c r="B150" s="42"/>
      <c r="C150" s="34"/>
      <c r="D150" s="34"/>
      <c r="E150" s="38"/>
      <c r="F150" s="35" t="s">
        <v>38</v>
      </c>
      <c r="G150" s="50"/>
      <c r="H150" s="39">
        <v>3.6999999999999998E-2</v>
      </c>
      <c r="I150" s="51" t="str">
        <f>IF(F150="EUR",Tabelle1327[[#This Row],[Betrag exkl. MwST.]]*Tabelle1327[[#This Row],[MwSt. Satz]],"Rg. nicht in EUR")</f>
        <v>Rg. nicht in EUR</v>
      </c>
      <c r="J150" s="37">
        <f>IF(F150="EUR",IF(AND(B150&gt;='Umrechnungskurse und Konstanten'!$C$5,B150&lt;='Umrechnungskurse und Konstanten'!$D$5),G150*'Umrechnungskurse und Konstanten'!$E$5,0)+IF(AND(B150&gt;='Umrechnungskurse und Konstanten'!$C$6,B150&lt;='Umrechnungskurse und Konstanten'!$D$6),G150*'Umrechnungskurse und Konstanten'!$E$6,0)+IF(AND(B150&gt;='Umrechnungskurse und Konstanten'!$C$7,B150&lt;='Umrechnungskurse und Konstanten'!$D$7),G150*'Umrechnungskurse und Konstanten'!$E$7,0)+IF(AND(B150&gt;='Umrechnungskurse und Konstanten'!$C$8,B150&lt;='Umrechnungskurse und Konstanten'!$D$8),G150*'Umrechnungskurse und Konstanten'!$E$8,0)+IF(AND(B150&gt;='Umrechnungskurse und Konstanten'!$C$9,B150&lt;='Umrechnungskurse und Konstanten'!$D$9),G150*'Umrechnungskurse und Konstanten'!$E$9,0)+IF(AND(B150&gt;='Umrechnungskurse und Konstanten'!$C$10,B150&lt;='Umrechnungskurse und Konstanten'!$D$10),G150*'Umrechnungskurse und Konstanten'!$E$10,0)+IF(AND(B150&gt;='Umrechnungskurse und Konstanten'!$C$11,B150&lt;='Umrechnungskurse und Konstanten'!$D$11),G150*'Umrechnungskurse und Konstanten'!$E$11,0)+IF(AND(B150&gt;='Umrechnungskurse und Konstanten'!$C$12,B150&lt;='Umrechnungskurse und Konstanten'!$D$12),G150*'Umrechnungskurse und Konstanten'!$E$12,0)+IF(AND(B150&gt;='Umrechnungskurse und Konstanten'!$C$13,B150&lt;='Umrechnungskurse und Konstanten'!$D$13),G150*'Umrechnungskurse und Konstanten'!$E$13,0)+IF(AND(B150&gt;='Umrechnungskurse und Konstanten'!$C$14,B150&lt;='Umrechnungskurse und Konstanten'!$D$14),G150*'Umrechnungskurse und Konstanten'!$E$14,0)+IF(AND(B150&gt;='Umrechnungskurse und Konstanten'!$C$15,B150&lt;='Umrechnungskurse und Konstanten'!$D$15),G150*'Umrechnungskurse und Konstanten'!$E$15,0)+IF(AND(B150&gt;='Umrechnungskurse und Konstanten'!$C$16,B150&lt;='Umrechnungskurse und Konstanten'!$D$16),G150*'Umrechnungskurse und Konstanten'!$E$16,0),G150*1)</f>
        <v>0</v>
      </c>
      <c r="K150" s="37">
        <f t="shared" si="4"/>
        <v>0</v>
      </c>
      <c r="L150" s="37">
        <f t="shared" si="5"/>
        <v>0</v>
      </c>
    </row>
    <row r="151" spans="2:12" x14ac:dyDescent="0.3">
      <c r="B151" s="42"/>
      <c r="C151" s="34"/>
      <c r="D151" s="34"/>
      <c r="E151" s="38"/>
      <c r="F151" s="35" t="s">
        <v>38</v>
      </c>
      <c r="G151" s="50"/>
      <c r="H151" s="39">
        <v>3.6999999999999998E-2</v>
      </c>
      <c r="I151" s="51" t="str">
        <f>IF(F151="EUR",Tabelle1327[[#This Row],[Betrag exkl. MwST.]]*Tabelle1327[[#This Row],[MwSt. Satz]],"Rg. nicht in EUR")</f>
        <v>Rg. nicht in EUR</v>
      </c>
      <c r="J151" s="37">
        <f>IF(F151="EUR",IF(AND(B151&gt;='Umrechnungskurse und Konstanten'!$C$5,B151&lt;='Umrechnungskurse und Konstanten'!$D$5),G151*'Umrechnungskurse und Konstanten'!$E$5,0)+IF(AND(B151&gt;='Umrechnungskurse und Konstanten'!$C$6,B151&lt;='Umrechnungskurse und Konstanten'!$D$6),G151*'Umrechnungskurse und Konstanten'!$E$6,0)+IF(AND(B151&gt;='Umrechnungskurse und Konstanten'!$C$7,B151&lt;='Umrechnungskurse und Konstanten'!$D$7),G151*'Umrechnungskurse und Konstanten'!$E$7,0)+IF(AND(B151&gt;='Umrechnungskurse und Konstanten'!$C$8,B151&lt;='Umrechnungskurse und Konstanten'!$D$8),G151*'Umrechnungskurse und Konstanten'!$E$8,0)+IF(AND(B151&gt;='Umrechnungskurse und Konstanten'!$C$9,B151&lt;='Umrechnungskurse und Konstanten'!$D$9),G151*'Umrechnungskurse und Konstanten'!$E$9,0)+IF(AND(B151&gt;='Umrechnungskurse und Konstanten'!$C$10,B151&lt;='Umrechnungskurse und Konstanten'!$D$10),G151*'Umrechnungskurse und Konstanten'!$E$10,0)+IF(AND(B151&gt;='Umrechnungskurse und Konstanten'!$C$11,B151&lt;='Umrechnungskurse und Konstanten'!$D$11),G151*'Umrechnungskurse und Konstanten'!$E$11,0)+IF(AND(B151&gt;='Umrechnungskurse und Konstanten'!$C$12,B151&lt;='Umrechnungskurse und Konstanten'!$D$12),G151*'Umrechnungskurse und Konstanten'!$E$12,0)+IF(AND(B151&gt;='Umrechnungskurse und Konstanten'!$C$13,B151&lt;='Umrechnungskurse und Konstanten'!$D$13),G151*'Umrechnungskurse und Konstanten'!$E$13,0)+IF(AND(B151&gt;='Umrechnungskurse und Konstanten'!$C$14,B151&lt;='Umrechnungskurse und Konstanten'!$D$14),G151*'Umrechnungskurse und Konstanten'!$E$14,0)+IF(AND(B151&gt;='Umrechnungskurse und Konstanten'!$C$15,B151&lt;='Umrechnungskurse und Konstanten'!$D$15),G151*'Umrechnungskurse und Konstanten'!$E$15,0)+IF(AND(B151&gt;='Umrechnungskurse und Konstanten'!$C$16,B151&lt;='Umrechnungskurse und Konstanten'!$D$16),G151*'Umrechnungskurse und Konstanten'!$E$16,0),G151*1)</f>
        <v>0</v>
      </c>
      <c r="K151" s="37">
        <f t="shared" si="4"/>
        <v>0</v>
      </c>
      <c r="L151" s="37">
        <f t="shared" si="5"/>
        <v>0</v>
      </c>
    </row>
    <row r="152" spans="2:12" x14ac:dyDescent="0.3">
      <c r="B152" s="42"/>
      <c r="C152" s="34"/>
      <c r="D152" s="34"/>
      <c r="E152" s="38"/>
      <c r="F152" s="35" t="s">
        <v>38</v>
      </c>
      <c r="G152" s="50"/>
      <c r="H152" s="39">
        <v>3.6999999999999998E-2</v>
      </c>
      <c r="I152" s="51" t="str">
        <f>IF(F152="EUR",Tabelle1327[[#This Row],[Betrag exkl. MwST.]]*Tabelle1327[[#This Row],[MwSt. Satz]],"Rg. nicht in EUR")</f>
        <v>Rg. nicht in EUR</v>
      </c>
      <c r="J152" s="37">
        <f>IF(F152="EUR",IF(AND(B152&gt;='Umrechnungskurse und Konstanten'!$C$5,B152&lt;='Umrechnungskurse und Konstanten'!$D$5),G152*'Umrechnungskurse und Konstanten'!$E$5,0)+IF(AND(B152&gt;='Umrechnungskurse und Konstanten'!$C$6,B152&lt;='Umrechnungskurse und Konstanten'!$D$6),G152*'Umrechnungskurse und Konstanten'!$E$6,0)+IF(AND(B152&gt;='Umrechnungskurse und Konstanten'!$C$7,B152&lt;='Umrechnungskurse und Konstanten'!$D$7),G152*'Umrechnungskurse und Konstanten'!$E$7,0)+IF(AND(B152&gt;='Umrechnungskurse und Konstanten'!$C$8,B152&lt;='Umrechnungskurse und Konstanten'!$D$8),G152*'Umrechnungskurse und Konstanten'!$E$8,0)+IF(AND(B152&gt;='Umrechnungskurse und Konstanten'!$C$9,B152&lt;='Umrechnungskurse und Konstanten'!$D$9),G152*'Umrechnungskurse und Konstanten'!$E$9,0)+IF(AND(B152&gt;='Umrechnungskurse und Konstanten'!$C$10,B152&lt;='Umrechnungskurse und Konstanten'!$D$10),G152*'Umrechnungskurse und Konstanten'!$E$10,0)+IF(AND(B152&gt;='Umrechnungskurse und Konstanten'!$C$11,B152&lt;='Umrechnungskurse und Konstanten'!$D$11),G152*'Umrechnungskurse und Konstanten'!$E$11,0)+IF(AND(B152&gt;='Umrechnungskurse und Konstanten'!$C$12,B152&lt;='Umrechnungskurse und Konstanten'!$D$12),G152*'Umrechnungskurse und Konstanten'!$E$12,0)+IF(AND(B152&gt;='Umrechnungskurse und Konstanten'!$C$13,B152&lt;='Umrechnungskurse und Konstanten'!$D$13),G152*'Umrechnungskurse und Konstanten'!$E$13,0)+IF(AND(B152&gt;='Umrechnungskurse und Konstanten'!$C$14,B152&lt;='Umrechnungskurse und Konstanten'!$D$14),G152*'Umrechnungskurse und Konstanten'!$E$14,0)+IF(AND(B152&gt;='Umrechnungskurse und Konstanten'!$C$15,B152&lt;='Umrechnungskurse und Konstanten'!$D$15),G152*'Umrechnungskurse und Konstanten'!$E$15,0)+IF(AND(B152&gt;='Umrechnungskurse und Konstanten'!$C$16,B152&lt;='Umrechnungskurse und Konstanten'!$D$16),G152*'Umrechnungskurse und Konstanten'!$E$16,0),G152*1)</f>
        <v>0</v>
      </c>
      <c r="K152" s="37">
        <f t="shared" si="4"/>
        <v>0</v>
      </c>
      <c r="L152" s="37">
        <f t="shared" si="5"/>
        <v>0</v>
      </c>
    </row>
    <row r="153" spans="2:12" x14ac:dyDescent="0.3">
      <c r="B153" s="42"/>
      <c r="C153" s="34"/>
      <c r="D153" s="34"/>
      <c r="E153" s="38"/>
      <c r="F153" s="35" t="s">
        <v>38</v>
      </c>
      <c r="G153" s="50"/>
      <c r="H153" s="39">
        <v>3.6999999999999998E-2</v>
      </c>
      <c r="I153" s="51" t="str">
        <f>IF(F153="EUR",Tabelle1327[[#This Row],[Betrag exkl. MwST.]]*Tabelle1327[[#This Row],[MwSt. Satz]],"Rg. nicht in EUR")</f>
        <v>Rg. nicht in EUR</v>
      </c>
      <c r="J153" s="37">
        <f>IF(F153="EUR",IF(AND(B153&gt;='Umrechnungskurse und Konstanten'!$C$5,B153&lt;='Umrechnungskurse und Konstanten'!$D$5),G153*'Umrechnungskurse und Konstanten'!$E$5,0)+IF(AND(B153&gt;='Umrechnungskurse und Konstanten'!$C$6,B153&lt;='Umrechnungskurse und Konstanten'!$D$6),G153*'Umrechnungskurse und Konstanten'!$E$6,0)+IF(AND(B153&gt;='Umrechnungskurse und Konstanten'!$C$7,B153&lt;='Umrechnungskurse und Konstanten'!$D$7),G153*'Umrechnungskurse und Konstanten'!$E$7,0)+IF(AND(B153&gt;='Umrechnungskurse und Konstanten'!$C$8,B153&lt;='Umrechnungskurse und Konstanten'!$D$8),G153*'Umrechnungskurse und Konstanten'!$E$8,0)+IF(AND(B153&gt;='Umrechnungskurse und Konstanten'!$C$9,B153&lt;='Umrechnungskurse und Konstanten'!$D$9),G153*'Umrechnungskurse und Konstanten'!$E$9,0)+IF(AND(B153&gt;='Umrechnungskurse und Konstanten'!$C$10,B153&lt;='Umrechnungskurse und Konstanten'!$D$10),G153*'Umrechnungskurse und Konstanten'!$E$10,0)+IF(AND(B153&gt;='Umrechnungskurse und Konstanten'!$C$11,B153&lt;='Umrechnungskurse und Konstanten'!$D$11),G153*'Umrechnungskurse und Konstanten'!$E$11,0)+IF(AND(B153&gt;='Umrechnungskurse und Konstanten'!$C$12,B153&lt;='Umrechnungskurse und Konstanten'!$D$12),G153*'Umrechnungskurse und Konstanten'!$E$12,0)+IF(AND(B153&gt;='Umrechnungskurse und Konstanten'!$C$13,B153&lt;='Umrechnungskurse und Konstanten'!$D$13),G153*'Umrechnungskurse und Konstanten'!$E$13,0)+IF(AND(B153&gt;='Umrechnungskurse und Konstanten'!$C$14,B153&lt;='Umrechnungskurse und Konstanten'!$D$14),G153*'Umrechnungskurse und Konstanten'!$E$14,0)+IF(AND(B153&gt;='Umrechnungskurse und Konstanten'!$C$15,B153&lt;='Umrechnungskurse und Konstanten'!$D$15),G153*'Umrechnungskurse und Konstanten'!$E$15,0)+IF(AND(B153&gt;='Umrechnungskurse und Konstanten'!$C$16,B153&lt;='Umrechnungskurse und Konstanten'!$D$16),G153*'Umrechnungskurse und Konstanten'!$E$16,0),G153*1)</f>
        <v>0</v>
      </c>
      <c r="K153" s="37">
        <f t="shared" si="4"/>
        <v>0</v>
      </c>
      <c r="L153" s="37">
        <f t="shared" si="5"/>
        <v>0</v>
      </c>
    </row>
    <row r="154" spans="2:12" x14ac:dyDescent="0.3">
      <c r="B154" s="42"/>
      <c r="C154" s="34"/>
      <c r="D154" s="34"/>
      <c r="E154" s="38"/>
      <c r="F154" s="35" t="s">
        <v>38</v>
      </c>
      <c r="G154" s="50"/>
      <c r="H154" s="39">
        <v>3.6999999999999998E-2</v>
      </c>
      <c r="I154" s="51" t="str">
        <f>IF(F154="EUR",Tabelle1327[[#This Row],[Betrag exkl. MwST.]]*Tabelle1327[[#This Row],[MwSt. Satz]],"Rg. nicht in EUR")</f>
        <v>Rg. nicht in EUR</v>
      </c>
      <c r="J154" s="37">
        <f>IF(F154="EUR",IF(AND(B154&gt;='Umrechnungskurse und Konstanten'!$C$5,B154&lt;='Umrechnungskurse und Konstanten'!$D$5),G154*'Umrechnungskurse und Konstanten'!$E$5,0)+IF(AND(B154&gt;='Umrechnungskurse und Konstanten'!$C$6,B154&lt;='Umrechnungskurse und Konstanten'!$D$6),G154*'Umrechnungskurse und Konstanten'!$E$6,0)+IF(AND(B154&gt;='Umrechnungskurse und Konstanten'!$C$7,B154&lt;='Umrechnungskurse und Konstanten'!$D$7),G154*'Umrechnungskurse und Konstanten'!$E$7,0)+IF(AND(B154&gt;='Umrechnungskurse und Konstanten'!$C$8,B154&lt;='Umrechnungskurse und Konstanten'!$D$8),G154*'Umrechnungskurse und Konstanten'!$E$8,0)+IF(AND(B154&gt;='Umrechnungskurse und Konstanten'!$C$9,B154&lt;='Umrechnungskurse und Konstanten'!$D$9),G154*'Umrechnungskurse und Konstanten'!$E$9,0)+IF(AND(B154&gt;='Umrechnungskurse und Konstanten'!$C$10,B154&lt;='Umrechnungskurse und Konstanten'!$D$10),G154*'Umrechnungskurse und Konstanten'!$E$10,0)+IF(AND(B154&gt;='Umrechnungskurse und Konstanten'!$C$11,B154&lt;='Umrechnungskurse und Konstanten'!$D$11),G154*'Umrechnungskurse und Konstanten'!$E$11,0)+IF(AND(B154&gt;='Umrechnungskurse und Konstanten'!$C$12,B154&lt;='Umrechnungskurse und Konstanten'!$D$12),G154*'Umrechnungskurse und Konstanten'!$E$12,0)+IF(AND(B154&gt;='Umrechnungskurse und Konstanten'!$C$13,B154&lt;='Umrechnungskurse und Konstanten'!$D$13),G154*'Umrechnungskurse und Konstanten'!$E$13,0)+IF(AND(B154&gt;='Umrechnungskurse und Konstanten'!$C$14,B154&lt;='Umrechnungskurse und Konstanten'!$D$14),G154*'Umrechnungskurse und Konstanten'!$E$14,0)+IF(AND(B154&gt;='Umrechnungskurse und Konstanten'!$C$15,B154&lt;='Umrechnungskurse und Konstanten'!$D$15),G154*'Umrechnungskurse und Konstanten'!$E$15,0)+IF(AND(B154&gt;='Umrechnungskurse und Konstanten'!$C$16,B154&lt;='Umrechnungskurse und Konstanten'!$D$16),G154*'Umrechnungskurse und Konstanten'!$E$16,0),G154*1)</f>
        <v>0</v>
      </c>
      <c r="K154" s="37">
        <f t="shared" si="4"/>
        <v>0</v>
      </c>
      <c r="L154" s="37">
        <f t="shared" si="5"/>
        <v>0</v>
      </c>
    </row>
    <row r="155" spans="2:12" x14ac:dyDescent="0.3">
      <c r="B155" s="42"/>
      <c r="C155" s="34"/>
      <c r="D155" s="34"/>
      <c r="E155" s="38"/>
      <c r="F155" s="35" t="s">
        <v>38</v>
      </c>
      <c r="G155" s="50"/>
      <c r="H155" s="39">
        <v>3.6999999999999998E-2</v>
      </c>
      <c r="I155" s="51" t="str">
        <f>IF(F155="EUR",Tabelle1327[[#This Row],[Betrag exkl. MwST.]]*Tabelle1327[[#This Row],[MwSt. Satz]],"Rg. nicht in EUR")</f>
        <v>Rg. nicht in EUR</v>
      </c>
      <c r="J155" s="37">
        <f>IF(F155="EUR",IF(AND(B155&gt;='Umrechnungskurse und Konstanten'!$C$5,B155&lt;='Umrechnungskurse und Konstanten'!$D$5),G155*'Umrechnungskurse und Konstanten'!$E$5,0)+IF(AND(B155&gt;='Umrechnungskurse und Konstanten'!$C$6,B155&lt;='Umrechnungskurse und Konstanten'!$D$6),G155*'Umrechnungskurse und Konstanten'!$E$6,0)+IF(AND(B155&gt;='Umrechnungskurse und Konstanten'!$C$7,B155&lt;='Umrechnungskurse und Konstanten'!$D$7),G155*'Umrechnungskurse und Konstanten'!$E$7,0)+IF(AND(B155&gt;='Umrechnungskurse und Konstanten'!$C$8,B155&lt;='Umrechnungskurse und Konstanten'!$D$8),G155*'Umrechnungskurse und Konstanten'!$E$8,0)+IF(AND(B155&gt;='Umrechnungskurse und Konstanten'!$C$9,B155&lt;='Umrechnungskurse und Konstanten'!$D$9),G155*'Umrechnungskurse und Konstanten'!$E$9,0)+IF(AND(B155&gt;='Umrechnungskurse und Konstanten'!$C$10,B155&lt;='Umrechnungskurse und Konstanten'!$D$10),G155*'Umrechnungskurse und Konstanten'!$E$10,0)+IF(AND(B155&gt;='Umrechnungskurse und Konstanten'!$C$11,B155&lt;='Umrechnungskurse und Konstanten'!$D$11),G155*'Umrechnungskurse und Konstanten'!$E$11,0)+IF(AND(B155&gt;='Umrechnungskurse und Konstanten'!$C$12,B155&lt;='Umrechnungskurse und Konstanten'!$D$12),G155*'Umrechnungskurse und Konstanten'!$E$12,0)+IF(AND(B155&gt;='Umrechnungskurse und Konstanten'!$C$13,B155&lt;='Umrechnungskurse und Konstanten'!$D$13),G155*'Umrechnungskurse und Konstanten'!$E$13,0)+IF(AND(B155&gt;='Umrechnungskurse und Konstanten'!$C$14,B155&lt;='Umrechnungskurse und Konstanten'!$D$14),G155*'Umrechnungskurse und Konstanten'!$E$14,0)+IF(AND(B155&gt;='Umrechnungskurse und Konstanten'!$C$15,B155&lt;='Umrechnungskurse und Konstanten'!$D$15),G155*'Umrechnungskurse und Konstanten'!$E$15,0)+IF(AND(B155&gt;='Umrechnungskurse und Konstanten'!$C$16,B155&lt;='Umrechnungskurse und Konstanten'!$D$16),G155*'Umrechnungskurse und Konstanten'!$E$16,0),G155*1)</f>
        <v>0</v>
      </c>
      <c r="K155" s="37">
        <f t="shared" si="4"/>
        <v>0</v>
      </c>
      <c r="L155" s="37">
        <f t="shared" si="5"/>
        <v>0</v>
      </c>
    </row>
    <row r="156" spans="2:12" x14ac:dyDescent="0.3">
      <c r="B156" s="42"/>
      <c r="C156" s="34"/>
      <c r="D156" s="34"/>
      <c r="E156" s="38"/>
      <c r="F156" s="35" t="s">
        <v>38</v>
      </c>
      <c r="G156" s="50"/>
      <c r="H156" s="39">
        <v>3.6999999999999998E-2</v>
      </c>
      <c r="I156" s="51" t="str">
        <f>IF(F156="EUR",Tabelle1327[[#This Row],[Betrag exkl. MwST.]]*Tabelle1327[[#This Row],[MwSt. Satz]],"Rg. nicht in EUR")</f>
        <v>Rg. nicht in EUR</v>
      </c>
      <c r="J156" s="37">
        <f>IF(F156="EUR",IF(AND(B156&gt;='Umrechnungskurse und Konstanten'!$C$5,B156&lt;='Umrechnungskurse und Konstanten'!$D$5),G156*'Umrechnungskurse und Konstanten'!$E$5,0)+IF(AND(B156&gt;='Umrechnungskurse und Konstanten'!$C$6,B156&lt;='Umrechnungskurse und Konstanten'!$D$6),G156*'Umrechnungskurse und Konstanten'!$E$6,0)+IF(AND(B156&gt;='Umrechnungskurse und Konstanten'!$C$7,B156&lt;='Umrechnungskurse und Konstanten'!$D$7),G156*'Umrechnungskurse und Konstanten'!$E$7,0)+IF(AND(B156&gt;='Umrechnungskurse und Konstanten'!$C$8,B156&lt;='Umrechnungskurse und Konstanten'!$D$8),G156*'Umrechnungskurse und Konstanten'!$E$8,0)+IF(AND(B156&gt;='Umrechnungskurse und Konstanten'!$C$9,B156&lt;='Umrechnungskurse und Konstanten'!$D$9),G156*'Umrechnungskurse und Konstanten'!$E$9,0)+IF(AND(B156&gt;='Umrechnungskurse und Konstanten'!$C$10,B156&lt;='Umrechnungskurse und Konstanten'!$D$10),G156*'Umrechnungskurse und Konstanten'!$E$10,0)+IF(AND(B156&gt;='Umrechnungskurse und Konstanten'!$C$11,B156&lt;='Umrechnungskurse und Konstanten'!$D$11),G156*'Umrechnungskurse und Konstanten'!$E$11,0)+IF(AND(B156&gt;='Umrechnungskurse und Konstanten'!$C$12,B156&lt;='Umrechnungskurse und Konstanten'!$D$12),G156*'Umrechnungskurse und Konstanten'!$E$12,0)+IF(AND(B156&gt;='Umrechnungskurse und Konstanten'!$C$13,B156&lt;='Umrechnungskurse und Konstanten'!$D$13),G156*'Umrechnungskurse und Konstanten'!$E$13,0)+IF(AND(B156&gt;='Umrechnungskurse und Konstanten'!$C$14,B156&lt;='Umrechnungskurse und Konstanten'!$D$14),G156*'Umrechnungskurse und Konstanten'!$E$14,0)+IF(AND(B156&gt;='Umrechnungskurse und Konstanten'!$C$15,B156&lt;='Umrechnungskurse und Konstanten'!$D$15),G156*'Umrechnungskurse und Konstanten'!$E$15,0)+IF(AND(B156&gt;='Umrechnungskurse und Konstanten'!$C$16,B156&lt;='Umrechnungskurse und Konstanten'!$D$16),G156*'Umrechnungskurse und Konstanten'!$E$16,0),G156*1)</f>
        <v>0</v>
      </c>
      <c r="K156" s="37">
        <f t="shared" si="4"/>
        <v>0</v>
      </c>
      <c r="L156" s="37">
        <f t="shared" si="5"/>
        <v>0</v>
      </c>
    </row>
    <row r="157" spans="2:12" x14ac:dyDescent="0.3">
      <c r="B157" s="42"/>
      <c r="C157" s="34"/>
      <c r="D157" s="34"/>
      <c r="E157" s="38"/>
      <c r="F157" s="35" t="s">
        <v>38</v>
      </c>
      <c r="G157" s="50"/>
      <c r="H157" s="39">
        <v>3.6999999999999998E-2</v>
      </c>
      <c r="I157" s="51" t="str">
        <f>IF(F157="EUR",Tabelle1327[[#This Row],[Betrag exkl. MwST.]]*Tabelle1327[[#This Row],[MwSt. Satz]],"Rg. nicht in EUR")</f>
        <v>Rg. nicht in EUR</v>
      </c>
      <c r="J157" s="37">
        <f>IF(F157="EUR",IF(AND(B157&gt;='Umrechnungskurse und Konstanten'!$C$5,B157&lt;='Umrechnungskurse und Konstanten'!$D$5),G157*'Umrechnungskurse und Konstanten'!$E$5,0)+IF(AND(B157&gt;='Umrechnungskurse und Konstanten'!$C$6,B157&lt;='Umrechnungskurse und Konstanten'!$D$6),G157*'Umrechnungskurse und Konstanten'!$E$6,0)+IF(AND(B157&gt;='Umrechnungskurse und Konstanten'!$C$7,B157&lt;='Umrechnungskurse und Konstanten'!$D$7),G157*'Umrechnungskurse und Konstanten'!$E$7,0)+IF(AND(B157&gt;='Umrechnungskurse und Konstanten'!$C$8,B157&lt;='Umrechnungskurse und Konstanten'!$D$8),G157*'Umrechnungskurse und Konstanten'!$E$8,0)+IF(AND(B157&gt;='Umrechnungskurse und Konstanten'!$C$9,B157&lt;='Umrechnungskurse und Konstanten'!$D$9),G157*'Umrechnungskurse und Konstanten'!$E$9,0)+IF(AND(B157&gt;='Umrechnungskurse und Konstanten'!$C$10,B157&lt;='Umrechnungskurse und Konstanten'!$D$10),G157*'Umrechnungskurse und Konstanten'!$E$10,0)+IF(AND(B157&gt;='Umrechnungskurse und Konstanten'!$C$11,B157&lt;='Umrechnungskurse und Konstanten'!$D$11),G157*'Umrechnungskurse und Konstanten'!$E$11,0)+IF(AND(B157&gt;='Umrechnungskurse und Konstanten'!$C$12,B157&lt;='Umrechnungskurse und Konstanten'!$D$12),G157*'Umrechnungskurse und Konstanten'!$E$12,0)+IF(AND(B157&gt;='Umrechnungskurse und Konstanten'!$C$13,B157&lt;='Umrechnungskurse und Konstanten'!$D$13),G157*'Umrechnungskurse und Konstanten'!$E$13,0)+IF(AND(B157&gt;='Umrechnungskurse und Konstanten'!$C$14,B157&lt;='Umrechnungskurse und Konstanten'!$D$14),G157*'Umrechnungskurse und Konstanten'!$E$14,0)+IF(AND(B157&gt;='Umrechnungskurse und Konstanten'!$C$15,B157&lt;='Umrechnungskurse und Konstanten'!$D$15),G157*'Umrechnungskurse und Konstanten'!$E$15,0)+IF(AND(B157&gt;='Umrechnungskurse und Konstanten'!$C$16,B157&lt;='Umrechnungskurse und Konstanten'!$D$16),G157*'Umrechnungskurse und Konstanten'!$E$16,0),G157*1)</f>
        <v>0</v>
      </c>
      <c r="K157" s="37">
        <f t="shared" si="4"/>
        <v>0</v>
      </c>
      <c r="L157" s="37">
        <f t="shared" si="5"/>
        <v>0</v>
      </c>
    </row>
    <row r="158" spans="2:12" x14ac:dyDescent="0.3">
      <c r="B158" s="42"/>
      <c r="C158" s="34"/>
      <c r="D158" s="34"/>
      <c r="E158" s="38"/>
      <c r="F158" s="35" t="s">
        <v>38</v>
      </c>
      <c r="G158" s="50"/>
      <c r="H158" s="39">
        <v>3.6999999999999998E-2</v>
      </c>
      <c r="I158" s="51" t="str">
        <f>IF(F158="EUR",Tabelle1327[[#This Row],[Betrag exkl. MwST.]]*Tabelle1327[[#This Row],[MwSt. Satz]],"Rg. nicht in EUR")</f>
        <v>Rg. nicht in EUR</v>
      </c>
      <c r="J158" s="37">
        <f>IF(F158="EUR",IF(AND(B158&gt;='Umrechnungskurse und Konstanten'!$C$5,B158&lt;='Umrechnungskurse und Konstanten'!$D$5),G158*'Umrechnungskurse und Konstanten'!$E$5,0)+IF(AND(B158&gt;='Umrechnungskurse und Konstanten'!$C$6,B158&lt;='Umrechnungskurse und Konstanten'!$D$6),G158*'Umrechnungskurse und Konstanten'!$E$6,0)+IF(AND(B158&gt;='Umrechnungskurse und Konstanten'!$C$7,B158&lt;='Umrechnungskurse und Konstanten'!$D$7),G158*'Umrechnungskurse und Konstanten'!$E$7,0)+IF(AND(B158&gt;='Umrechnungskurse und Konstanten'!$C$8,B158&lt;='Umrechnungskurse und Konstanten'!$D$8),G158*'Umrechnungskurse und Konstanten'!$E$8,0)+IF(AND(B158&gt;='Umrechnungskurse und Konstanten'!$C$9,B158&lt;='Umrechnungskurse und Konstanten'!$D$9),G158*'Umrechnungskurse und Konstanten'!$E$9,0)+IF(AND(B158&gt;='Umrechnungskurse und Konstanten'!$C$10,B158&lt;='Umrechnungskurse und Konstanten'!$D$10),G158*'Umrechnungskurse und Konstanten'!$E$10,0)+IF(AND(B158&gt;='Umrechnungskurse und Konstanten'!$C$11,B158&lt;='Umrechnungskurse und Konstanten'!$D$11),G158*'Umrechnungskurse und Konstanten'!$E$11,0)+IF(AND(B158&gt;='Umrechnungskurse und Konstanten'!$C$12,B158&lt;='Umrechnungskurse und Konstanten'!$D$12),G158*'Umrechnungskurse und Konstanten'!$E$12,0)+IF(AND(B158&gt;='Umrechnungskurse und Konstanten'!$C$13,B158&lt;='Umrechnungskurse und Konstanten'!$D$13),G158*'Umrechnungskurse und Konstanten'!$E$13,0)+IF(AND(B158&gt;='Umrechnungskurse und Konstanten'!$C$14,B158&lt;='Umrechnungskurse und Konstanten'!$D$14),G158*'Umrechnungskurse und Konstanten'!$E$14,0)+IF(AND(B158&gt;='Umrechnungskurse und Konstanten'!$C$15,B158&lt;='Umrechnungskurse und Konstanten'!$D$15),G158*'Umrechnungskurse und Konstanten'!$E$15,0)+IF(AND(B158&gt;='Umrechnungskurse und Konstanten'!$C$16,B158&lt;='Umrechnungskurse und Konstanten'!$D$16),G158*'Umrechnungskurse und Konstanten'!$E$16,0),G158*1)</f>
        <v>0</v>
      </c>
      <c r="K158" s="37">
        <f t="shared" si="4"/>
        <v>0</v>
      </c>
      <c r="L158" s="37">
        <f t="shared" si="5"/>
        <v>0</v>
      </c>
    </row>
    <row r="159" spans="2:12" x14ac:dyDescent="0.3">
      <c r="B159" s="42"/>
      <c r="C159" s="34"/>
      <c r="D159" s="34"/>
      <c r="E159" s="38"/>
      <c r="F159" s="35" t="s">
        <v>38</v>
      </c>
      <c r="G159" s="50"/>
      <c r="H159" s="39">
        <v>3.6999999999999998E-2</v>
      </c>
      <c r="I159" s="51" t="str">
        <f>IF(F159="EUR",Tabelle1327[[#This Row],[Betrag exkl. MwST.]]*Tabelle1327[[#This Row],[MwSt. Satz]],"Rg. nicht in EUR")</f>
        <v>Rg. nicht in EUR</v>
      </c>
      <c r="J159" s="37">
        <f>IF(F159="EUR",IF(AND(B159&gt;='Umrechnungskurse und Konstanten'!$C$5,B159&lt;='Umrechnungskurse und Konstanten'!$D$5),G159*'Umrechnungskurse und Konstanten'!$E$5,0)+IF(AND(B159&gt;='Umrechnungskurse und Konstanten'!$C$6,B159&lt;='Umrechnungskurse und Konstanten'!$D$6),G159*'Umrechnungskurse und Konstanten'!$E$6,0)+IF(AND(B159&gt;='Umrechnungskurse und Konstanten'!$C$7,B159&lt;='Umrechnungskurse und Konstanten'!$D$7),G159*'Umrechnungskurse und Konstanten'!$E$7,0)+IF(AND(B159&gt;='Umrechnungskurse und Konstanten'!$C$8,B159&lt;='Umrechnungskurse und Konstanten'!$D$8),G159*'Umrechnungskurse und Konstanten'!$E$8,0)+IF(AND(B159&gt;='Umrechnungskurse und Konstanten'!$C$9,B159&lt;='Umrechnungskurse und Konstanten'!$D$9),G159*'Umrechnungskurse und Konstanten'!$E$9,0)+IF(AND(B159&gt;='Umrechnungskurse und Konstanten'!$C$10,B159&lt;='Umrechnungskurse und Konstanten'!$D$10),G159*'Umrechnungskurse und Konstanten'!$E$10,0)+IF(AND(B159&gt;='Umrechnungskurse und Konstanten'!$C$11,B159&lt;='Umrechnungskurse und Konstanten'!$D$11),G159*'Umrechnungskurse und Konstanten'!$E$11,0)+IF(AND(B159&gt;='Umrechnungskurse und Konstanten'!$C$12,B159&lt;='Umrechnungskurse und Konstanten'!$D$12),G159*'Umrechnungskurse und Konstanten'!$E$12,0)+IF(AND(B159&gt;='Umrechnungskurse und Konstanten'!$C$13,B159&lt;='Umrechnungskurse und Konstanten'!$D$13),G159*'Umrechnungskurse und Konstanten'!$E$13,0)+IF(AND(B159&gt;='Umrechnungskurse und Konstanten'!$C$14,B159&lt;='Umrechnungskurse und Konstanten'!$D$14),G159*'Umrechnungskurse und Konstanten'!$E$14,0)+IF(AND(B159&gt;='Umrechnungskurse und Konstanten'!$C$15,B159&lt;='Umrechnungskurse und Konstanten'!$D$15),G159*'Umrechnungskurse und Konstanten'!$E$15,0)+IF(AND(B159&gt;='Umrechnungskurse und Konstanten'!$C$16,B159&lt;='Umrechnungskurse und Konstanten'!$D$16),G159*'Umrechnungskurse und Konstanten'!$E$16,0),G159*1)</f>
        <v>0</v>
      </c>
      <c r="K159" s="37">
        <f t="shared" si="4"/>
        <v>0</v>
      </c>
      <c r="L159" s="37">
        <f t="shared" si="5"/>
        <v>0</v>
      </c>
    </row>
    <row r="160" spans="2:12" x14ac:dyDescent="0.3">
      <c r="B160" s="42"/>
      <c r="C160" s="34"/>
      <c r="D160" s="34"/>
      <c r="E160" s="38"/>
      <c r="F160" s="35" t="s">
        <v>38</v>
      </c>
      <c r="G160" s="50"/>
      <c r="H160" s="39">
        <v>3.6999999999999998E-2</v>
      </c>
      <c r="I160" s="51" t="str">
        <f>IF(F160="EUR",Tabelle1327[[#This Row],[Betrag exkl. MwST.]]*Tabelle1327[[#This Row],[MwSt. Satz]],"Rg. nicht in EUR")</f>
        <v>Rg. nicht in EUR</v>
      </c>
      <c r="J160" s="37">
        <f>IF(F160="EUR",IF(AND(B160&gt;='Umrechnungskurse und Konstanten'!$C$5,B160&lt;='Umrechnungskurse und Konstanten'!$D$5),G160*'Umrechnungskurse und Konstanten'!$E$5,0)+IF(AND(B160&gt;='Umrechnungskurse und Konstanten'!$C$6,B160&lt;='Umrechnungskurse und Konstanten'!$D$6),G160*'Umrechnungskurse und Konstanten'!$E$6,0)+IF(AND(B160&gt;='Umrechnungskurse und Konstanten'!$C$7,B160&lt;='Umrechnungskurse und Konstanten'!$D$7),G160*'Umrechnungskurse und Konstanten'!$E$7,0)+IF(AND(B160&gt;='Umrechnungskurse und Konstanten'!$C$8,B160&lt;='Umrechnungskurse und Konstanten'!$D$8),G160*'Umrechnungskurse und Konstanten'!$E$8,0)+IF(AND(B160&gt;='Umrechnungskurse und Konstanten'!$C$9,B160&lt;='Umrechnungskurse und Konstanten'!$D$9),G160*'Umrechnungskurse und Konstanten'!$E$9,0)+IF(AND(B160&gt;='Umrechnungskurse und Konstanten'!$C$10,B160&lt;='Umrechnungskurse und Konstanten'!$D$10),G160*'Umrechnungskurse und Konstanten'!$E$10,0)+IF(AND(B160&gt;='Umrechnungskurse und Konstanten'!$C$11,B160&lt;='Umrechnungskurse und Konstanten'!$D$11),G160*'Umrechnungskurse und Konstanten'!$E$11,0)+IF(AND(B160&gt;='Umrechnungskurse und Konstanten'!$C$12,B160&lt;='Umrechnungskurse und Konstanten'!$D$12),G160*'Umrechnungskurse und Konstanten'!$E$12,0)+IF(AND(B160&gt;='Umrechnungskurse und Konstanten'!$C$13,B160&lt;='Umrechnungskurse und Konstanten'!$D$13),G160*'Umrechnungskurse und Konstanten'!$E$13,0)+IF(AND(B160&gt;='Umrechnungskurse und Konstanten'!$C$14,B160&lt;='Umrechnungskurse und Konstanten'!$D$14),G160*'Umrechnungskurse und Konstanten'!$E$14,0)+IF(AND(B160&gt;='Umrechnungskurse und Konstanten'!$C$15,B160&lt;='Umrechnungskurse und Konstanten'!$D$15),G160*'Umrechnungskurse und Konstanten'!$E$15,0)+IF(AND(B160&gt;='Umrechnungskurse und Konstanten'!$C$16,B160&lt;='Umrechnungskurse und Konstanten'!$D$16),G160*'Umrechnungskurse und Konstanten'!$E$16,0),G160*1)</f>
        <v>0</v>
      </c>
      <c r="K160" s="37">
        <f t="shared" si="4"/>
        <v>0</v>
      </c>
      <c r="L160" s="37">
        <f t="shared" si="5"/>
        <v>0</v>
      </c>
    </row>
    <row r="161" spans="2:12" x14ac:dyDescent="0.3">
      <c r="B161" s="42"/>
      <c r="C161" s="34"/>
      <c r="D161" s="34"/>
      <c r="E161" s="38"/>
      <c r="F161" s="35" t="s">
        <v>38</v>
      </c>
      <c r="G161" s="50"/>
      <c r="H161" s="39">
        <v>3.6999999999999998E-2</v>
      </c>
      <c r="I161" s="51" t="str">
        <f>IF(F161="EUR",Tabelle1327[[#This Row],[Betrag exkl. MwST.]]*Tabelle1327[[#This Row],[MwSt. Satz]],"Rg. nicht in EUR")</f>
        <v>Rg. nicht in EUR</v>
      </c>
      <c r="J161" s="37">
        <f>IF(F161="EUR",IF(AND(B161&gt;='Umrechnungskurse und Konstanten'!$C$5,B161&lt;='Umrechnungskurse und Konstanten'!$D$5),G161*'Umrechnungskurse und Konstanten'!$E$5,0)+IF(AND(B161&gt;='Umrechnungskurse und Konstanten'!$C$6,B161&lt;='Umrechnungskurse und Konstanten'!$D$6),G161*'Umrechnungskurse und Konstanten'!$E$6,0)+IF(AND(B161&gt;='Umrechnungskurse und Konstanten'!$C$7,B161&lt;='Umrechnungskurse und Konstanten'!$D$7),G161*'Umrechnungskurse und Konstanten'!$E$7,0)+IF(AND(B161&gt;='Umrechnungskurse und Konstanten'!$C$8,B161&lt;='Umrechnungskurse und Konstanten'!$D$8),G161*'Umrechnungskurse und Konstanten'!$E$8,0)+IF(AND(B161&gt;='Umrechnungskurse und Konstanten'!$C$9,B161&lt;='Umrechnungskurse und Konstanten'!$D$9),G161*'Umrechnungskurse und Konstanten'!$E$9,0)+IF(AND(B161&gt;='Umrechnungskurse und Konstanten'!$C$10,B161&lt;='Umrechnungskurse und Konstanten'!$D$10),G161*'Umrechnungskurse und Konstanten'!$E$10,0)+IF(AND(B161&gt;='Umrechnungskurse und Konstanten'!$C$11,B161&lt;='Umrechnungskurse und Konstanten'!$D$11),G161*'Umrechnungskurse und Konstanten'!$E$11,0)+IF(AND(B161&gt;='Umrechnungskurse und Konstanten'!$C$12,B161&lt;='Umrechnungskurse und Konstanten'!$D$12),G161*'Umrechnungskurse und Konstanten'!$E$12,0)+IF(AND(B161&gt;='Umrechnungskurse und Konstanten'!$C$13,B161&lt;='Umrechnungskurse und Konstanten'!$D$13),G161*'Umrechnungskurse und Konstanten'!$E$13,0)+IF(AND(B161&gt;='Umrechnungskurse und Konstanten'!$C$14,B161&lt;='Umrechnungskurse und Konstanten'!$D$14),G161*'Umrechnungskurse und Konstanten'!$E$14,0)+IF(AND(B161&gt;='Umrechnungskurse und Konstanten'!$C$15,B161&lt;='Umrechnungskurse und Konstanten'!$D$15),G161*'Umrechnungskurse und Konstanten'!$E$15,0)+IF(AND(B161&gt;='Umrechnungskurse und Konstanten'!$C$16,B161&lt;='Umrechnungskurse und Konstanten'!$D$16),G161*'Umrechnungskurse und Konstanten'!$E$16,0),G161*1)</f>
        <v>0</v>
      </c>
      <c r="K161" s="37">
        <f t="shared" si="4"/>
        <v>0</v>
      </c>
      <c r="L161" s="37">
        <f t="shared" si="5"/>
        <v>0</v>
      </c>
    </row>
    <row r="162" spans="2:12" x14ac:dyDescent="0.3">
      <c r="B162" s="42"/>
      <c r="C162" s="34"/>
      <c r="D162" s="34"/>
      <c r="E162" s="38"/>
      <c r="F162" s="35" t="s">
        <v>38</v>
      </c>
      <c r="G162" s="50"/>
      <c r="H162" s="39">
        <v>3.6999999999999998E-2</v>
      </c>
      <c r="I162" s="51" t="str">
        <f>IF(F162="EUR",Tabelle1327[[#This Row],[Betrag exkl. MwST.]]*Tabelle1327[[#This Row],[MwSt. Satz]],"Rg. nicht in EUR")</f>
        <v>Rg. nicht in EUR</v>
      </c>
      <c r="J162" s="37">
        <f>IF(F162="EUR",IF(AND(B162&gt;='Umrechnungskurse und Konstanten'!$C$5,B162&lt;='Umrechnungskurse und Konstanten'!$D$5),G162*'Umrechnungskurse und Konstanten'!$E$5,0)+IF(AND(B162&gt;='Umrechnungskurse und Konstanten'!$C$6,B162&lt;='Umrechnungskurse und Konstanten'!$D$6),G162*'Umrechnungskurse und Konstanten'!$E$6,0)+IF(AND(B162&gt;='Umrechnungskurse und Konstanten'!$C$7,B162&lt;='Umrechnungskurse und Konstanten'!$D$7),G162*'Umrechnungskurse und Konstanten'!$E$7,0)+IF(AND(B162&gt;='Umrechnungskurse und Konstanten'!$C$8,B162&lt;='Umrechnungskurse und Konstanten'!$D$8),G162*'Umrechnungskurse und Konstanten'!$E$8,0)+IF(AND(B162&gt;='Umrechnungskurse und Konstanten'!$C$9,B162&lt;='Umrechnungskurse und Konstanten'!$D$9),G162*'Umrechnungskurse und Konstanten'!$E$9,0)+IF(AND(B162&gt;='Umrechnungskurse und Konstanten'!$C$10,B162&lt;='Umrechnungskurse und Konstanten'!$D$10),G162*'Umrechnungskurse und Konstanten'!$E$10,0)+IF(AND(B162&gt;='Umrechnungskurse und Konstanten'!$C$11,B162&lt;='Umrechnungskurse und Konstanten'!$D$11),G162*'Umrechnungskurse und Konstanten'!$E$11,0)+IF(AND(B162&gt;='Umrechnungskurse und Konstanten'!$C$12,B162&lt;='Umrechnungskurse und Konstanten'!$D$12),G162*'Umrechnungskurse und Konstanten'!$E$12,0)+IF(AND(B162&gt;='Umrechnungskurse und Konstanten'!$C$13,B162&lt;='Umrechnungskurse und Konstanten'!$D$13),G162*'Umrechnungskurse und Konstanten'!$E$13,0)+IF(AND(B162&gt;='Umrechnungskurse und Konstanten'!$C$14,B162&lt;='Umrechnungskurse und Konstanten'!$D$14),G162*'Umrechnungskurse und Konstanten'!$E$14,0)+IF(AND(B162&gt;='Umrechnungskurse und Konstanten'!$C$15,B162&lt;='Umrechnungskurse und Konstanten'!$D$15),G162*'Umrechnungskurse und Konstanten'!$E$15,0)+IF(AND(B162&gt;='Umrechnungskurse und Konstanten'!$C$16,B162&lt;='Umrechnungskurse und Konstanten'!$D$16),G162*'Umrechnungskurse und Konstanten'!$E$16,0),G162*1)</f>
        <v>0</v>
      </c>
      <c r="K162" s="37">
        <f t="shared" si="4"/>
        <v>0</v>
      </c>
      <c r="L162" s="37">
        <f t="shared" si="5"/>
        <v>0</v>
      </c>
    </row>
    <row r="163" spans="2:12" x14ac:dyDescent="0.3">
      <c r="B163" s="42"/>
      <c r="C163" s="34"/>
      <c r="D163" s="34"/>
      <c r="E163" s="38"/>
      <c r="F163" s="35" t="s">
        <v>38</v>
      </c>
      <c r="G163" s="50"/>
      <c r="H163" s="39">
        <v>3.6999999999999998E-2</v>
      </c>
      <c r="I163" s="51" t="str">
        <f>IF(F163="EUR",Tabelle1327[[#This Row],[Betrag exkl. MwST.]]*Tabelle1327[[#This Row],[MwSt. Satz]],"Rg. nicht in EUR")</f>
        <v>Rg. nicht in EUR</v>
      </c>
      <c r="J163" s="37">
        <f>IF(F163="EUR",IF(AND(B163&gt;='Umrechnungskurse und Konstanten'!$C$5,B163&lt;='Umrechnungskurse und Konstanten'!$D$5),G163*'Umrechnungskurse und Konstanten'!$E$5,0)+IF(AND(B163&gt;='Umrechnungskurse und Konstanten'!$C$6,B163&lt;='Umrechnungskurse und Konstanten'!$D$6),G163*'Umrechnungskurse und Konstanten'!$E$6,0)+IF(AND(B163&gt;='Umrechnungskurse und Konstanten'!$C$7,B163&lt;='Umrechnungskurse und Konstanten'!$D$7),G163*'Umrechnungskurse und Konstanten'!$E$7,0)+IF(AND(B163&gt;='Umrechnungskurse und Konstanten'!$C$8,B163&lt;='Umrechnungskurse und Konstanten'!$D$8),G163*'Umrechnungskurse und Konstanten'!$E$8,0)+IF(AND(B163&gt;='Umrechnungskurse und Konstanten'!$C$9,B163&lt;='Umrechnungskurse und Konstanten'!$D$9),G163*'Umrechnungskurse und Konstanten'!$E$9,0)+IF(AND(B163&gt;='Umrechnungskurse und Konstanten'!$C$10,B163&lt;='Umrechnungskurse und Konstanten'!$D$10),G163*'Umrechnungskurse und Konstanten'!$E$10,0)+IF(AND(B163&gt;='Umrechnungskurse und Konstanten'!$C$11,B163&lt;='Umrechnungskurse und Konstanten'!$D$11),G163*'Umrechnungskurse und Konstanten'!$E$11,0)+IF(AND(B163&gt;='Umrechnungskurse und Konstanten'!$C$12,B163&lt;='Umrechnungskurse und Konstanten'!$D$12),G163*'Umrechnungskurse und Konstanten'!$E$12,0)+IF(AND(B163&gt;='Umrechnungskurse und Konstanten'!$C$13,B163&lt;='Umrechnungskurse und Konstanten'!$D$13),G163*'Umrechnungskurse und Konstanten'!$E$13,0)+IF(AND(B163&gt;='Umrechnungskurse und Konstanten'!$C$14,B163&lt;='Umrechnungskurse und Konstanten'!$D$14),G163*'Umrechnungskurse und Konstanten'!$E$14,0)+IF(AND(B163&gt;='Umrechnungskurse und Konstanten'!$C$15,B163&lt;='Umrechnungskurse und Konstanten'!$D$15),G163*'Umrechnungskurse und Konstanten'!$E$15,0)+IF(AND(B163&gt;='Umrechnungskurse und Konstanten'!$C$16,B163&lt;='Umrechnungskurse und Konstanten'!$D$16),G163*'Umrechnungskurse und Konstanten'!$E$16,0),G163*1)</f>
        <v>0</v>
      </c>
      <c r="K163" s="37">
        <f t="shared" si="4"/>
        <v>0</v>
      </c>
      <c r="L163" s="37">
        <f t="shared" si="5"/>
        <v>0</v>
      </c>
    </row>
    <row r="164" spans="2:12" x14ac:dyDescent="0.3">
      <c r="B164" s="42"/>
      <c r="C164" s="34"/>
      <c r="D164" s="34"/>
      <c r="E164" s="38"/>
      <c r="F164" s="35" t="s">
        <v>38</v>
      </c>
      <c r="G164" s="50"/>
      <c r="H164" s="39">
        <v>3.6999999999999998E-2</v>
      </c>
      <c r="I164" s="51" t="str">
        <f>IF(F164="EUR",Tabelle1327[[#This Row],[Betrag exkl. MwST.]]*Tabelle1327[[#This Row],[MwSt. Satz]],"Rg. nicht in EUR")</f>
        <v>Rg. nicht in EUR</v>
      </c>
      <c r="J164" s="37">
        <f>IF(F164="EUR",IF(AND(B164&gt;='Umrechnungskurse und Konstanten'!$C$5,B164&lt;='Umrechnungskurse und Konstanten'!$D$5),G164*'Umrechnungskurse und Konstanten'!$E$5,0)+IF(AND(B164&gt;='Umrechnungskurse und Konstanten'!$C$6,B164&lt;='Umrechnungskurse und Konstanten'!$D$6),G164*'Umrechnungskurse und Konstanten'!$E$6,0)+IF(AND(B164&gt;='Umrechnungskurse und Konstanten'!$C$7,B164&lt;='Umrechnungskurse und Konstanten'!$D$7),G164*'Umrechnungskurse und Konstanten'!$E$7,0)+IF(AND(B164&gt;='Umrechnungskurse und Konstanten'!$C$8,B164&lt;='Umrechnungskurse und Konstanten'!$D$8),G164*'Umrechnungskurse und Konstanten'!$E$8,0)+IF(AND(B164&gt;='Umrechnungskurse und Konstanten'!$C$9,B164&lt;='Umrechnungskurse und Konstanten'!$D$9),G164*'Umrechnungskurse und Konstanten'!$E$9,0)+IF(AND(B164&gt;='Umrechnungskurse und Konstanten'!$C$10,B164&lt;='Umrechnungskurse und Konstanten'!$D$10),G164*'Umrechnungskurse und Konstanten'!$E$10,0)+IF(AND(B164&gt;='Umrechnungskurse und Konstanten'!$C$11,B164&lt;='Umrechnungskurse und Konstanten'!$D$11),G164*'Umrechnungskurse und Konstanten'!$E$11,0)+IF(AND(B164&gt;='Umrechnungskurse und Konstanten'!$C$12,B164&lt;='Umrechnungskurse und Konstanten'!$D$12),G164*'Umrechnungskurse und Konstanten'!$E$12,0)+IF(AND(B164&gt;='Umrechnungskurse und Konstanten'!$C$13,B164&lt;='Umrechnungskurse und Konstanten'!$D$13),G164*'Umrechnungskurse und Konstanten'!$E$13,0)+IF(AND(B164&gt;='Umrechnungskurse und Konstanten'!$C$14,B164&lt;='Umrechnungskurse und Konstanten'!$D$14),G164*'Umrechnungskurse und Konstanten'!$E$14,0)+IF(AND(B164&gt;='Umrechnungskurse und Konstanten'!$C$15,B164&lt;='Umrechnungskurse und Konstanten'!$D$15),G164*'Umrechnungskurse und Konstanten'!$E$15,0)+IF(AND(B164&gt;='Umrechnungskurse und Konstanten'!$C$16,B164&lt;='Umrechnungskurse und Konstanten'!$D$16),G164*'Umrechnungskurse und Konstanten'!$E$16,0),G164*1)</f>
        <v>0</v>
      </c>
      <c r="K164" s="37">
        <f t="shared" si="4"/>
        <v>0</v>
      </c>
      <c r="L164" s="37">
        <f t="shared" si="5"/>
        <v>0</v>
      </c>
    </row>
    <row r="165" spans="2:12" x14ac:dyDescent="0.3">
      <c r="B165" s="42"/>
      <c r="C165" s="34"/>
      <c r="D165" s="34"/>
      <c r="E165" s="38"/>
      <c r="F165" s="35" t="s">
        <v>38</v>
      </c>
      <c r="G165" s="50"/>
      <c r="H165" s="39">
        <v>3.6999999999999998E-2</v>
      </c>
      <c r="I165" s="51" t="str">
        <f>IF(F165="EUR",Tabelle1327[[#This Row],[Betrag exkl. MwST.]]*Tabelle1327[[#This Row],[MwSt. Satz]],"Rg. nicht in EUR")</f>
        <v>Rg. nicht in EUR</v>
      </c>
      <c r="J165" s="37">
        <f>IF(F165="EUR",IF(AND(B165&gt;='Umrechnungskurse und Konstanten'!$C$5,B165&lt;='Umrechnungskurse und Konstanten'!$D$5),G165*'Umrechnungskurse und Konstanten'!$E$5,0)+IF(AND(B165&gt;='Umrechnungskurse und Konstanten'!$C$6,B165&lt;='Umrechnungskurse und Konstanten'!$D$6),G165*'Umrechnungskurse und Konstanten'!$E$6,0)+IF(AND(B165&gt;='Umrechnungskurse und Konstanten'!$C$7,B165&lt;='Umrechnungskurse und Konstanten'!$D$7),G165*'Umrechnungskurse und Konstanten'!$E$7,0)+IF(AND(B165&gt;='Umrechnungskurse und Konstanten'!$C$8,B165&lt;='Umrechnungskurse und Konstanten'!$D$8),G165*'Umrechnungskurse und Konstanten'!$E$8,0)+IF(AND(B165&gt;='Umrechnungskurse und Konstanten'!$C$9,B165&lt;='Umrechnungskurse und Konstanten'!$D$9),G165*'Umrechnungskurse und Konstanten'!$E$9,0)+IF(AND(B165&gt;='Umrechnungskurse und Konstanten'!$C$10,B165&lt;='Umrechnungskurse und Konstanten'!$D$10),G165*'Umrechnungskurse und Konstanten'!$E$10,0)+IF(AND(B165&gt;='Umrechnungskurse und Konstanten'!$C$11,B165&lt;='Umrechnungskurse und Konstanten'!$D$11),G165*'Umrechnungskurse und Konstanten'!$E$11,0)+IF(AND(B165&gt;='Umrechnungskurse und Konstanten'!$C$12,B165&lt;='Umrechnungskurse und Konstanten'!$D$12),G165*'Umrechnungskurse und Konstanten'!$E$12,0)+IF(AND(B165&gt;='Umrechnungskurse und Konstanten'!$C$13,B165&lt;='Umrechnungskurse und Konstanten'!$D$13),G165*'Umrechnungskurse und Konstanten'!$E$13,0)+IF(AND(B165&gt;='Umrechnungskurse und Konstanten'!$C$14,B165&lt;='Umrechnungskurse und Konstanten'!$D$14),G165*'Umrechnungskurse und Konstanten'!$E$14,0)+IF(AND(B165&gt;='Umrechnungskurse und Konstanten'!$C$15,B165&lt;='Umrechnungskurse und Konstanten'!$D$15),G165*'Umrechnungskurse und Konstanten'!$E$15,0)+IF(AND(B165&gt;='Umrechnungskurse und Konstanten'!$C$16,B165&lt;='Umrechnungskurse und Konstanten'!$D$16),G165*'Umrechnungskurse und Konstanten'!$E$16,0),G165*1)</f>
        <v>0</v>
      </c>
      <c r="K165" s="37">
        <f t="shared" si="4"/>
        <v>0</v>
      </c>
      <c r="L165" s="37">
        <f t="shared" si="5"/>
        <v>0</v>
      </c>
    </row>
    <row r="166" spans="2:12" x14ac:dyDescent="0.3">
      <c r="B166" s="42"/>
      <c r="C166" s="34"/>
      <c r="D166" s="34"/>
      <c r="E166" s="38"/>
      <c r="F166" s="35" t="s">
        <v>38</v>
      </c>
      <c r="G166" s="50"/>
      <c r="H166" s="39">
        <v>3.6999999999999998E-2</v>
      </c>
      <c r="I166" s="51" t="str">
        <f>IF(F166="EUR",Tabelle1327[[#This Row],[Betrag exkl. MwST.]]*Tabelle1327[[#This Row],[MwSt. Satz]],"Rg. nicht in EUR")</f>
        <v>Rg. nicht in EUR</v>
      </c>
      <c r="J166" s="37">
        <f>IF(F166="EUR",IF(AND(B166&gt;='Umrechnungskurse und Konstanten'!$C$5,B166&lt;='Umrechnungskurse und Konstanten'!$D$5),G166*'Umrechnungskurse und Konstanten'!$E$5,0)+IF(AND(B166&gt;='Umrechnungskurse und Konstanten'!$C$6,B166&lt;='Umrechnungskurse und Konstanten'!$D$6),G166*'Umrechnungskurse und Konstanten'!$E$6,0)+IF(AND(B166&gt;='Umrechnungskurse und Konstanten'!$C$7,B166&lt;='Umrechnungskurse und Konstanten'!$D$7),G166*'Umrechnungskurse und Konstanten'!$E$7,0)+IF(AND(B166&gt;='Umrechnungskurse und Konstanten'!$C$8,B166&lt;='Umrechnungskurse und Konstanten'!$D$8),G166*'Umrechnungskurse und Konstanten'!$E$8,0)+IF(AND(B166&gt;='Umrechnungskurse und Konstanten'!$C$9,B166&lt;='Umrechnungskurse und Konstanten'!$D$9),G166*'Umrechnungskurse und Konstanten'!$E$9,0)+IF(AND(B166&gt;='Umrechnungskurse und Konstanten'!$C$10,B166&lt;='Umrechnungskurse und Konstanten'!$D$10),G166*'Umrechnungskurse und Konstanten'!$E$10,0)+IF(AND(B166&gt;='Umrechnungskurse und Konstanten'!$C$11,B166&lt;='Umrechnungskurse und Konstanten'!$D$11),G166*'Umrechnungskurse und Konstanten'!$E$11,0)+IF(AND(B166&gt;='Umrechnungskurse und Konstanten'!$C$12,B166&lt;='Umrechnungskurse und Konstanten'!$D$12),G166*'Umrechnungskurse und Konstanten'!$E$12,0)+IF(AND(B166&gt;='Umrechnungskurse und Konstanten'!$C$13,B166&lt;='Umrechnungskurse und Konstanten'!$D$13),G166*'Umrechnungskurse und Konstanten'!$E$13,0)+IF(AND(B166&gt;='Umrechnungskurse und Konstanten'!$C$14,B166&lt;='Umrechnungskurse und Konstanten'!$D$14),G166*'Umrechnungskurse und Konstanten'!$E$14,0)+IF(AND(B166&gt;='Umrechnungskurse und Konstanten'!$C$15,B166&lt;='Umrechnungskurse und Konstanten'!$D$15),G166*'Umrechnungskurse und Konstanten'!$E$15,0)+IF(AND(B166&gt;='Umrechnungskurse und Konstanten'!$C$16,B166&lt;='Umrechnungskurse und Konstanten'!$D$16),G166*'Umrechnungskurse und Konstanten'!$E$16,0),G166*1)</f>
        <v>0</v>
      </c>
      <c r="K166" s="37">
        <f t="shared" si="4"/>
        <v>0</v>
      </c>
      <c r="L166" s="37">
        <f t="shared" si="5"/>
        <v>0</v>
      </c>
    </row>
    <row r="167" spans="2:12" x14ac:dyDescent="0.3">
      <c r="B167" s="42"/>
      <c r="C167" s="34"/>
      <c r="D167" s="34"/>
      <c r="E167" s="38"/>
      <c r="F167" s="35" t="s">
        <v>38</v>
      </c>
      <c r="G167" s="50"/>
      <c r="H167" s="39">
        <v>3.6999999999999998E-2</v>
      </c>
      <c r="I167" s="51" t="str">
        <f>IF(F167="EUR",Tabelle1327[[#This Row],[Betrag exkl. MwST.]]*Tabelle1327[[#This Row],[MwSt. Satz]],"Rg. nicht in EUR")</f>
        <v>Rg. nicht in EUR</v>
      </c>
      <c r="J167" s="37">
        <f>IF(F167="EUR",IF(AND(B167&gt;='Umrechnungskurse und Konstanten'!$C$5,B167&lt;='Umrechnungskurse und Konstanten'!$D$5),G167*'Umrechnungskurse und Konstanten'!$E$5,0)+IF(AND(B167&gt;='Umrechnungskurse und Konstanten'!$C$6,B167&lt;='Umrechnungskurse und Konstanten'!$D$6),G167*'Umrechnungskurse und Konstanten'!$E$6,0)+IF(AND(B167&gt;='Umrechnungskurse und Konstanten'!$C$7,B167&lt;='Umrechnungskurse und Konstanten'!$D$7),G167*'Umrechnungskurse und Konstanten'!$E$7,0)+IF(AND(B167&gt;='Umrechnungskurse und Konstanten'!$C$8,B167&lt;='Umrechnungskurse und Konstanten'!$D$8),G167*'Umrechnungskurse und Konstanten'!$E$8,0)+IF(AND(B167&gt;='Umrechnungskurse und Konstanten'!$C$9,B167&lt;='Umrechnungskurse und Konstanten'!$D$9),G167*'Umrechnungskurse und Konstanten'!$E$9,0)+IF(AND(B167&gt;='Umrechnungskurse und Konstanten'!$C$10,B167&lt;='Umrechnungskurse und Konstanten'!$D$10),G167*'Umrechnungskurse und Konstanten'!$E$10,0)+IF(AND(B167&gt;='Umrechnungskurse und Konstanten'!$C$11,B167&lt;='Umrechnungskurse und Konstanten'!$D$11),G167*'Umrechnungskurse und Konstanten'!$E$11,0)+IF(AND(B167&gt;='Umrechnungskurse und Konstanten'!$C$12,B167&lt;='Umrechnungskurse und Konstanten'!$D$12),G167*'Umrechnungskurse und Konstanten'!$E$12,0)+IF(AND(B167&gt;='Umrechnungskurse und Konstanten'!$C$13,B167&lt;='Umrechnungskurse und Konstanten'!$D$13),G167*'Umrechnungskurse und Konstanten'!$E$13,0)+IF(AND(B167&gt;='Umrechnungskurse und Konstanten'!$C$14,B167&lt;='Umrechnungskurse und Konstanten'!$D$14),G167*'Umrechnungskurse und Konstanten'!$E$14,0)+IF(AND(B167&gt;='Umrechnungskurse und Konstanten'!$C$15,B167&lt;='Umrechnungskurse und Konstanten'!$D$15),G167*'Umrechnungskurse und Konstanten'!$E$15,0)+IF(AND(B167&gt;='Umrechnungskurse und Konstanten'!$C$16,B167&lt;='Umrechnungskurse und Konstanten'!$D$16),G167*'Umrechnungskurse und Konstanten'!$E$16,0),G167*1)</f>
        <v>0</v>
      </c>
      <c r="K167" s="37">
        <f t="shared" si="4"/>
        <v>0</v>
      </c>
      <c r="L167" s="37">
        <f t="shared" si="5"/>
        <v>0</v>
      </c>
    </row>
    <row r="168" spans="2:12" x14ac:dyDescent="0.3">
      <c r="B168" s="42"/>
      <c r="C168" s="34"/>
      <c r="D168" s="34"/>
      <c r="E168" s="38"/>
      <c r="F168" s="35" t="s">
        <v>38</v>
      </c>
      <c r="G168" s="50"/>
      <c r="H168" s="39">
        <v>3.6999999999999998E-2</v>
      </c>
      <c r="I168" s="51" t="str">
        <f>IF(F168="EUR",Tabelle1327[[#This Row],[Betrag exkl. MwST.]]*Tabelle1327[[#This Row],[MwSt. Satz]],"Rg. nicht in EUR")</f>
        <v>Rg. nicht in EUR</v>
      </c>
      <c r="J168" s="37">
        <f>IF(F168="EUR",IF(AND(B168&gt;='Umrechnungskurse und Konstanten'!$C$5,B168&lt;='Umrechnungskurse und Konstanten'!$D$5),G168*'Umrechnungskurse und Konstanten'!$E$5,0)+IF(AND(B168&gt;='Umrechnungskurse und Konstanten'!$C$6,B168&lt;='Umrechnungskurse und Konstanten'!$D$6),G168*'Umrechnungskurse und Konstanten'!$E$6,0)+IF(AND(B168&gt;='Umrechnungskurse und Konstanten'!$C$7,B168&lt;='Umrechnungskurse und Konstanten'!$D$7),G168*'Umrechnungskurse und Konstanten'!$E$7,0)+IF(AND(B168&gt;='Umrechnungskurse und Konstanten'!$C$8,B168&lt;='Umrechnungskurse und Konstanten'!$D$8),G168*'Umrechnungskurse und Konstanten'!$E$8,0)+IF(AND(B168&gt;='Umrechnungskurse und Konstanten'!$C$9,B168&lt;='Umrechnungskurse und Konstanten'!$D$9),G168*'Umrechnungskurse und Konstanten'!$E$9,0)+IF(AND(B168&gt;='Umrechnungskurse und Konstanten'!$C$10,B168&lt;='Umrechnungskurse und Konstanten'!$D$10),G168*'Umrechnungskurse und Konstanten'!$E$10,0)+IF(AND(B168&gt;='Umrechnungskurse und Konstanten'!$C$11,B168&lt;='Umrechnungskurse und Konstanten'!$D$11),G168*'Umrechnungskurse und Konstanten'!$E$11,0)+IF(AND(B168&gt;='Umrechnungskurse und Konstanten'!$C$12,B168&lt;='Umrechnungskurse und Konstanten'!$D$12),G168*'Umrechnungskurse und Konstanten'!$E$12,0)+IF(AND(B168&gt;='Umrechnungskurse und Konstanten'!$C$13,B168&lt;='Umrechnungskurse und Konstanten'!$D$13),G168*'Umrechnungskurse und Konstanten'!$E$13,0)+IF(AND(B168&gt;='Umrechnungskurse und Konstanten'!$C$14,B168&lt;='Umrechnungskurse und Konstanten'!$D$14),G168*'Umrechnungskurse und Konstanten'!$E$14,0)+IF(AND(B168&gt;='Umrechnungskurse und Konstanten'!$C$15,B168&lt;='Umrechnungskurse und Konstanten'!$D$15),G168*'Umrechnungskurse und Konstanten'!$E$15,0)+IF(AND(B168&gt;='Umrechnungskurse und Konstanten'!$C$16,B168&lt;='Umrechnungskurse und Konstanten'!$D$16),G168*'Umrechnungskurse und Konstanten'!$E$16,0),G168*1)</f>
        <v>0</v>
      </c>
      <c r="K168" s="37">
        <f t="shared" si="4"/>
        <v>0</v>
      </c>
      <c r="L168" s="37">
        <f t="shared" si="5"/>
        <v>0</v>
      </c>
    </row>
    <row r="169" spans="2:12" x14ac:dyDescent="0.3">
      <c r="B169" s="42"/>
      <c r="C169" s="34"/>
      <c r="D169" s="34"/>
      <c r="E169" s="38"/>
      <c r="F169" s="35" t="s">
        <v>38</v>
      </c>
      <c r="G169" s="50"/>
      <c r="H169" s="39">
        <v>3.6999999999999998E-2</v>
      </c>
      <c r="I169" s="51" t="str">
        <f>IF(F169="EUR",Tabelle1327[[#This Row],[Betrag exkl. MwST.]]*Tabelle1327[[#This Row],[MwSt. Satz]],"Rg. nicht in EUR")</f>
        <v>Rg. nicht in EUR</v>
      </c>
      <c r="J169" s="37">
        <f>IF(F169="EUR",IF(AND(B169&gt;='Umrechnungskurse und Konstanten'!$C$5,B169&lt;='Umrechnungskurse und Konstanten'!$D$5),G169*'Umrechnungskurse und Konstanten'!$E$5,0)+IF(AND(B169&gt;='Umrechnungskurse und Konstanten'!$C$6,B169&lt;='Umrechnungskurse und Konstanten'!$D$6),G169*'Umrechnungskurse und Konstanten'!$E$6,0)+IF(AND(B169&gt;='Umrechnungskurse und Konstanten'!$C$7,B169&lt;='Umrechnungskurse und Konstanten'!$D$7),G169*'Umrechnungskurse und Konstanten'!$E$7,0)+IF(AND(B169&gt;='Umrechnungskurse und Konstanten'!$C$8,B169&lt;='Umrechnungskurse und Konstanten'!$D$8),G169*'Umrechnungskurse und Konstanten'!$E$8,0)+IF(AND(B169&gt;='Umrechnungskurse und Konstanten'!$C$9,B169&lt;='Umrechnungskurse und Konstanten'!$D$9),G169*'Umrechnungskurse und Konstanten'!$E$9,0)+IF(AND(B169&gt;='Umrechnungskurse und Konstanten'!$C$10,B169&lt;='Umrechnungskurse und Konstanten'!$D$10),G169*'Umrechnungskurse und Konstanten'!$E$10,0)+IF(AND(B169&gt;='Umrechnungskurse und Konstanten'!$C$11,B169&lt;='Umrechnungskurse und Konstanten'!$D$11),G169*'Umrechnungskurse und Konstanten'!$E$11,0)+IF(AND(B169&gt;='Umrechnungskurse und Konstanten'!$C$12,B169&lt;='Umrechnungskurse und Konstanten'!$D$12),G169*'Umrechnungskurse und Konstanten'!$E$12,0)+IF(AND(B169&gt;='Umrechnungskurse und Konstanten'!$C$13,B169&lt;='Umrechnungskurse und Konstanten'!$D$13),G169*'Umrechnungskurse und Konstanten'!$E$13,0)+IF(AND(B169&gt;='Umrechnungskurse und Konstanten'!$C$14,B169&lt;='Umrechnungskurse und Konstanten'!$D$14),G169*'Umrechnungskurse und Konstanten'!$E$14,0)+IF(AND(B169&gt;='Umrechnungskurse und Konstanten'!$C$15,B169&lt;='Umrechnungskurse und Konstanten'!$D$15),G169*'Umrechnungskurse und Konstanten'!$E$15,0)+IF(AND(B169&gt;='Umrechnungskurse und Konstanten'!$C$16,B169&lt;='Umrechnungskurse und Konstanten'!$D$16),G169*'Umrechnungskurse und Konstanten'!$E$16,0),G169*1)</f>
        <v>0</v>
      </c>
      <c r="K169" s="37">
        <f t="shared" si="4"/>
        <v>0</v>
      </c>
      <c r="L169" s="37">
        <f t="shared" si="5"/>
        <v>0</v>
      </c>
    </row>
    <row r="170" spans="2:12" x14ac:dyDescent="0.3">
      <c r="B170" s="42"/>
      <c r="C170" s="34"/>
      <c r="D170" s="34"/>
      <c r="E170" s="38"/>
      <c r="F170" s="35" t="s">
        <v>38</v>
      </c>
      <c r="G170" s="50"/>
      <c r="H170" s="39">
        <v>3.6999999999999998E-2</v>
      </c>
      <c r="I170" s="51" t="str">
        <f>IF(F170="EUR",Tabelle1327[[#This Row],[Betrag exkl. MwST.]]*Tabelle1327[[#This Row],[MwSt. Satz]],"Rg. nicht in EUR")</f>
        <v>Rg. nicht in EUR</v>
      </c>
      <c r="J170" s="37">
        <f>IF(F170="EUR",IF(AND(B170&gt;='Umrechnungskurse und Konstanten'!$C$5,B170&lt;='Umrechnungskurse und Konstanten'!$D$5),G170*'Umrechnungskurse und Konstanten'!$E$5,0)+IF(AND(B170&gt;='Umrechnungskurse und Konstanten'!$C$6,B170&lt;='Umrechnungskurse und Konstanten'!$D$6),G170*'Umrechnungskurse und Konstanten'!$E$6,0)+IF(AND(B170&gt;='Umrechnungskurse und Konstanten'!$C$7,B170&lt;='Umrechnungskurse und Konstanten'!$D$7),G170*'Umrechnungskurse und Konstanten'!$E$7,0)+IF(AND(B170&gt;='Umrechnungskurse und Konstanten'!$C$8,B170&lt;='Umrechnungskurse und Konstanten'!$D$8),G170*'Umrechnungskurse und Konstanten'!$E$8,0)+IF(AND(B170&gt;='Umrechnungskurse und Konstanten'!$C$9,B170&lt;='Umrechnungskurse und Konstanten'!$D$9),G170*'Umrechnungskurse und Konstanten'!$E$9,0)+IF(AND(B170&gt;='Umrechnungskurse und Konstanten'!$C$10,B170&lt;='Umrechnungskurse und Konstanten'!$D$10),G170*'Umrechnungskurse und Konstanten'!$E$10,0)+IF(AND(B170&gt;='Umrechnungskurse und Konstanten'!$C$11,B170&lt;='Umrechnungskurse und Konstanten'!$D$11),G170*'Umrechnungskurse und Konstanten'!$E$11,0)+IF(AND(B170&gt;='Umrechnungskurse und Konstanten'!$C$12,B170&lt;='Umrechnungskurse und Konstanten'!$D$12),G170*'Umrechnungskurse und Konstanten'!$E$12,0)+IF(AND(B170&gt;='Umrechnungskurse und Konstanten'!$C$13,B170&lt;='Umrechnungskurse und Konstanten'!$D$13),G170*'Umrechnungskurse und Konstanten'!$E$13,0)+IF(AND(B170&gt;='Umrechnungskurse und Konstanten'!$C$14,B170&lt;='Umrechnungskurse und Konstanten'!$D$14),G170*'Umrechnungskurse und Konstanten'!$E$14,0)+IF(AND(B170&gt;='Umrechnungskurse und Konstanten'!$C$15,B170&lt;='Umrechnungskurse und Konstanten'!$D$15),G170*'Umrechnungskurse und Konstanten'!$E$15,0)+IF(AND(B170&gt;='Umrechnungskurse und Konstanten'!$C$16,B170&lt;='Umrechnungskurse und Konstanten'!$D$16),G170*'Umrechnungskurse und Konstanten'!$E$16,0),G170*1)</f>
        <v>0</v>
      </c>
      <c r="K170" s="37">
        <f t="shared" si="4"/>
        <v>0</v>
      </c>
      <c r="L170" s="37">
        <f t="shared" si="5"/>
        <v>0</v>
      </c>
    </row>
    <row r="171" spans="2:12" x14ac:dyDescent="0.3">
      <c r="B171" s="42"/>
      <c r="C171" s="34"/>
      <c r="D171" s="34"/>
      <c r="E171" s="38"/>
      <c r="F171" s="35" t="s">
        <v>38</v>
      </c>
      <c r="G171" s="50"/>
      <c r="H171" s="39">
        <v>3.6999999999999998E-2</v>
      </c>
      <c r="I171" s="51" t="str">
        <f>IF(F171="EUR",Tabelle1327[[#This Row],[Betrag exkl. MwST.]]*Tabelle1327[[#This Row],[MwSt. Satz]],"Rg. nicht in EUR")</f>
        <v>Rg. nicht in EUR</v>
      </c>
      <c r="J171" s="37">
        <f>IF(F171="EUR",IF(AND(B171&gt;='Umrechnungskurse und Konstanten'!$C$5,B171&lt;='Umrechnungskurse und Konstanten'!$D$5),G171*'Umrechnungskurse und Konstanten'!$E$5,0)+IF(AND(B171&gt;='Umrechnungskurse und Konstanten'!$C$6,B171&lt;='Umrechnungskurse und Konstanten'!$D$6),G171*'Umrechnungskurse und Konstanten'!$E$6,0)+IF(AND(B171&gt;='Umrechnungskurse und Konstanten'!$C$7,B171&lt;='Umrechnungskurse und Konstanten'!$D$7),G171*'Umrechnungskurse und Konstanten'!$E$7,0)+IF(AND(B171&gt;='Umrechnungskurse und Konstanten'!$C$8,B171&lt;='Umrechnungskurse und Konstanten'!$D$8),G171*'Umrechnungskurse und Konstanten'!$E$8,0)+IF(AND(B171&gt;='Umrechnungskurse und Konstanten'!$C$9,B171&lt;='Umrechnungskurse und Konstanten'!$D$9),G171*'Umrechnungskurse und Konstanten'!$E$9,0)+IF(AND(B171&gt;='Umrechnungskurse und Konstanten'!$C$10,B171&lt;='Umrechnungskurse und Konstanten'!$D$10),G171*'Umrechnungskurse und Konstanten'!$E$10,0)+IF(AND(B171&gt;='Umrechnungskurse und Konstanten'!$C$11,B171&lt;='Umrechnungskurse und Konstanten'!$D$11),G171*'Umrechnungskurse und Konstanten'!$E$11,0)+IF(AND(B171&gt;='Umrechnungskurse und Konstanten'!$C$12,B171&lt;='Umrechnungskurse und Konstanten'!$D$12),G171*'Umrechnungskurse und Konstanten'!$E$12,0)+IF(AND(B171&gt;='Umrechnungskurse und Konstanten'!$C$13,B171&lt;='Umrechnungskurse und Konstanten'!$D$13),G171*'Umrechnungskurse und Konstanten'!$E$13,0)+IF(AND(B171&gt;='Umrechnungskurse und Konstanten'!$C$14,B171&lt;='Umrechnungskurse und Konstanten'!$D$14),G171*'Umrechnungskurse und Konstanten'!$E$14,0)+IF(AND(B171&gt;='Umrechnungskurse und Konstanten'!$C$15,B171&lt;='Umrechnungskurse und Konstanten'!$D$15),G171*'Umrechnungskurse und Konstanten'!$E$15,0)+IF(AND(B171&gt;='Umrechnungskurse und Konstanten'!$C$16,B171&lt;='Umrechnungskurse und Konstanten'!$D$16),G171*'Umrechnungskurse und Konstanten'!$E$16,0),G171*1)</f>
        <v>0</v>
      </c>
      <c r="K171" s="37">
        <f t="shared" si="4"/>
        <v>0</v>
      </c>
      <c r="L171" s="37">
        <f t="shared" si="5"/>
        <v>0</v>
      </c>
    </row>
    <row r="172" spans="2:12" x14ac:dyDescent="0.3">
      <c r="B172" s="42"/>
      <c r="C172" s="34"/>
      <c r="D172" s="34"/>
      <c r="E172" s="38"/>
      <c r="F172" s="35" t="s">
        <v>38</v>
      </c>
      <c r="G172" s="50"/>
      <c r="H172" s="39">
        <v>3.6999999999999998E-2</v>
      </c>
      <c r="I172" s="51" t="str">
        <f>IF(F172="EUR",Tabelle1327[[#This Row],[Betrag exkl. MwST.]]*Tabelle1327[[#This Row],[MwSt. Satz]],"Rg. nicht in EUR")</f>
        <v>Rg. nicht in EUR</v>
      </c>
      <c r="J172" s="37">
        <f>IF(F172="EUR",IF(AND(B172&gt;='Umrechnungskurse und Konstanten'!$C$5,B172&lt;='Umrechnungskurse und Konstanten'!$D$5),G172*'Umrechnungskurse und Konstanten'!$E$5,0)+IF(AND(B172&gt;='Umrechnungskurse und Konstanten'!$C$6,B172&lt;='Umrechnungskurse und Konstanten'!$D$6),G172*'Umrechnungskurse und Konstanten'!$E$6,0)+IF(AND(B172&gt;='Umrechnungskurse und Konstanten'!$C$7,B172&lt;='Umrechnungskurse und Konstanten'!$D$7),G172*'Umrechnungskurse und Konstanten'!$E$7,0)+IF(AND(B172&gt;='Umrechnungskurse und Konstanten'!$C$8,B172&lt;='Umrechnungskurse und Konstanten'!$D$8),G172*'Umrechnungskurse und Konstanten'!$E$8,0)+IF(AND(B172&gt;='Umrechnungskurse und Konstanten'!$C$9,B172&lt;='Umrechnungskurse und Konstanten'!$D$9),G172*'Umrechnungskurse und Konstanten'!$E$9,0)+IF(AND(B172&gt;='Umrechnungskurse und Konstanten'!$C$10,B172&lt;='Umrechnungskurse und Konstanten'!$D$10),G172*'Umrechnungskurse und Konstanten'!$E$10,0)+IF(AND(B172&gt;='Umrechnungskurse und Konstanten'!$C$11,B172&lt;='Umrechnungskurse und Konstanten'!$D$11),G172*'Umrechnungskurse und Konstanten'!$E$11,0)+IF(AND(B172&gt;='Umrechnungskurse und Konstanten'!$C$12,B172&lt;='Umrechnungskurse und Konstanten'!$D$12),G172*'Umrechnungskurse und Konstanten'!$E$12,0)+IF(AND(B172&gt;='Umrechnungskurse und Konstanten'!$C$13,B172&lt;='Umrechnungskurse und Konstanten'!$D$13),G172*'Umrechnungskurse und Konstanten'!$E$13,0)+IF(AND(B172&gt;='Umrechnungskurse und Konstanten'!$C$14,B172&lt;='Umrechnungskurse und Konstanten'!$D$14),G172*'Umrechnungskurse und Konstanten'!$E$14,0)+IF(AND(B172&gt;='Umrechnungskurse und Konstanten'!$C$15,B172&lt;='Umrechnungskurse und Konstanten'!$D$15),G172*'Umrechnungskurse und Konstanten'!$E$15,0)+IF(AND(B172&gt;='Umrechnungskurse und Konstanten'!$C$16,B172&lt;='Umrechnungskurse und Konstanten'!$D$16),G172*'Umrechnungskurse und Konstanten'!$E$16,0),G172*1)</f>
        <v>0</v>
      </c>
      <c r="K172" s="37">
        <f t="shared" si="4"/>
        <v>0</v>
      </c>
      <c r="L172" s="37">
        <f t="shared" si="5"/>
        <v>0</v>
      </c>
    </row>
    <row r="173" spans="2:12" x14ac:dyDescent="0.3">
      <c r="B173" s="42"/>
      <c r="C173" s="34"/>
      <c r="D173" s="34"/>
      <c r="E173" s="38"/>
      <c r="F173" s="35" t="s">
        <v>38</v>
      </c>
      <c r="G173" s="50"/>
      <c r="H173" s="39">
        <v>3.6999999999999998E-2</v>
      </c>
      <c r="I173" s="51" t="str">
        <f>IF(F173="EUR",Tabelle1327[[#This Row],[Betrag exkl. MwST.]]*Tabelle1327[[#This Row],[MwSt. Satz]],"Rg. nicht in EUR")</f>
        <v>Rg. nicht in EUR</v>
      </c>
      <c r="J173" s="37">
        <f>IF(F173="EUR",IF(AND(B173&gt;='Umrechnungskurse und Konstanten'!$C$5,B173&lt;='Umrechnungskurse und Konstanten'!$D$5),G173*'Umrechnungskurse und Konstanten'!$E$5,0)+IF(AND(B173&gt;='Umrechnungskurse und Konstanten'!$C$6,B173&lt;='Umrechnungskurse und Konstanten'!$D$6),G173*'Umrechnungskurse und Konstanten'!$E$6,0)+IF(AND(B173&gt;='Umrechnungskurse und Konstanten'!$C$7,B173&lt;='Umrechnungskurse und Konstanten'!$D$7),G173*'Umrechnungskurse und Konstanten'!$E$7,0)+IF(AND(B173&gt;='Umrechnungskurse und Konstanten'!$C$8,B173&lt;='Umrechnungskurse und Konstanten'!$D$8),G173*'Umrechnungskurse und Konstanten'!$E$8,0)+IF(AND(B173&gt;='Umrechnungskurse und Konstanten'!$C$9,B173&lt;='Umrechnungskurse und Konstanten'!$D$9),G173*'Umrechnungskurse und Konstanten'!$E$9,0)+IF(AND(B173&gt;='Umrechnungskurse und Konstanten'!$C$10,B173&lt;='Umrechnungskurse und Konstanten'!$D$10),G173*'Umrechnungskurse und Konstanten'!$E$10,0)+IF(AND(B173&gt;='Umrechnungskurse und Konstanten'!$C$11,B173&lt;='Umrechnungskurse und Konstanten'!$D$11),G173*'Umrechnungskurse und Konstanten'!$E$11,0)+IF(AND(B173&gt;='Umrechnungskurse und Konstanten'!$C$12,B173&lt;='Umrechnungskurse und Konstanten'!$D$12),G173*'Umrechnungskurse und Konstanten'!$E$12,0)+IF(AND(B173&gt;='Umrechnungskurse und Konstanten'!$C$13,B173&lt;='Umrechnungskurse und Konstanten'!$D$13),G173*'Umrechnungskurse und Konstanten'!$E$13,0)+IF(AND(B173&gt;='Umrechnungskurse und Konstanten'!$C$14,B173&lt;='Umrechnungskurse und Konstanten'!$D$14),G173*'Umrechnungskurse und Konstanten'!$E$14,0)+IF(AND(B173&gt;='Umrechnungskurse und Konstanten'!$C$15,B173&lt;='Umrechnungskurse und Konstanten'!$D$15),G173*'Umrechnungskurse und Konstanten'!$E$15,0)+IF(AND(B173&gt;='Umrechnungskurse und Konstanten'!$C$16,B173&lt;='Umrechnungskurse und Konstanten'!$D$16),G173*'Umrechnungskurse und Konstanten'!$E$16,0),G173*1)</f>
        <v>0</v>
      </c>
      <c r="K173" s="37">
        <f t="shared" si="4"/>
        <v>0</v>
      </c>
      <c r="L173" s="37">
        <f t="shared" si="5"/>
        <v>0</v>
      </c>
    </row>
    <row r="174" spans="2:12" x14ac:dyDescent="0.3">
      <c r="B174" s="42"/>
      <c r="C174" s="34"/>
      <c r="D174" s="34"/>
      <c r="E174" s="38"/>
      <c r="F174" s="35" t="s">
        <v>38</v>
      </c>
      <c r="G174" s="50"/>
      <c r="H174" s="39">
        <v>3.6999999999999998E-2</v>
      </c>
      <c r="I174" s="51" t="str">
        <f>IF(F174="EUR",Tabelle1327[[#This Row],[Betrag exkl. MwST.]]*Tabelle1327[[#This Row],[MwSt. Satz]],"Rg. nicht in EUR")</f>
        <v>Rg. nicht in EUR</v>
      </c>
      <c r="J174" s="37">
        <f>IF(F174="EUR",IF(AND(B174&gt;='Umrechnungskurse und Konstanten'!$C$5,B174&lt;='Umrechnungskurse und Konstanten'!$D$5),G174*'Umrechnungskurse und Konstanten'!$E$5,0)+IF(AND(B174&gt;='Umrechnungskurse und Konstanten'!$C$6,B174&lt;='Umrechnungskurse und Konstanten'!$D$6),G174*'Umrechnungskurse und Konstanten'!$E$6,0)+IF(AND(B174&gt;='Umrechnungskurse und Konstanten'!$C$7,B174&lt;='Umrechnungskurse und Konstanten'!$D$7),G174*'Umrechnungskurse und Konstanten'!$E$7,0)+IF(AND(B174&gt;='Umrechnungskurse und Konstanten'!$C$8,B174&lt;='Umrechnungskurse und Konstanten'!$D$8),G174*'Umrechnungskurse und Konstanten'!$E$8,0)+IF(AND(B174&gt;='Umrechnungskurse und Konstanten'!$C$9,B174&lt;='Umrechnungskurse und Konstanten'!$D$9),G174*'Umrechnungskurse und Konstanten'!$E$9,0)+IF(AND(B174&gt;='Umrechnungskurse und Konstanten'!$C$10,B174&lt;='Umrechnungskurse und Konstanten'!$D$10),G174*'Umrechnungskurse und Konstanten'!$E$10,0)+IF(AND(B174&gt;='Umrechnungskurse und Konstanten'!$C$11,B174&lt;='Umrechnungskurse und Konstanten'!$D$11),G174*'Umrechnungskurse und Konstanten'!$E$11,0)+IF(AND(B174&gt;='Umrechnungskurse und Konstanten'!$C$12,B174&lt;='Umrechnungskurse und Konstanten'!$D$12),G174*'Umrechnungskurse und Konstanten'!$E$12,0)+IF(AND(B174&gt;='Umrechnungskurse und Konstanten'!$C$13,B174&lt;='Umrechnungskurse und Konstanten'!$D$13),G174*'Umrechnungskurse und Konstanten'!$E$13,0)+IF(AND(B174&gt;='Umrechnungskurse und Konstanten'!$C$14,B174&lt;='Umrechnungskurse und Konstanten'!$D$14),G174*'Umrechnungskurse und Konstanten'!$E$14,0)+IF(AND(B174&gt;='Umrechnungskurse und Konstanten'!$C$15,B174&lt;='Umrechnungskurse und Konstanten'!$D$15),G174*'Umrechnungskurse und Konstanten'!$E$15,0)+IF(AND(B174&gt;='Umrechnungskurse und Konstanten'!$C$16,B174&lt;='Umrechnungskurse und Konstanten'!$D$16),G174*'Umrechnungskurse und Konstanten'!$E$16,0),G174*1)</f>
        <v>0</v>
      </c>
      <c r="K174" s="37">
        <f t="shared" si="4"/>
        <v>0</v>
      </c>
      <c r="L174" s="37">
        <f t="shared" si="5"/>
        <v>0</v>
      </c>
    </row>
    <row r="175" spans="2:12" x14ac:dyDescent="0.3">
      <c r="B175" s="42"/>
      <c r="C175" s="34"/>
      <c r="D175" s="34"/>
      <c r="E175" s="38"/>
      <c r="F175" s="35" t="s">
        <v>38</v>
      </c>
      <c r="G175" s="50"/>
      <c r="H175" s="39">
        <v>3.6999999999999998E-2</v>
      </c>
      <c r="I175" s="51" t="str">
        <f>IF(F175="EUR",Tabelle1327[[#This Row],[Betrag exkl. MwST.]]*Tabelle1327[[#This Row],[MwSt. Satz]],"Rg. nicht in EUR")</f>
        <v>Rg. nicht in EUR</v>
      </c>
      <c r="J175" s="37">
        <f>IF(F175="EUR",IF(AND(B175&gt;='Umrechnungskurse und Konstanten'!$C$5,B175&lt;='Umrechnungskurse und Konstanten'!$D$5),G175*'Umrechnungskurse und Konstanten'!$E$5,0)+IF(AND(B175&gt;='Umrechnungskurse und Konstanten'!$C$6,B175&lt;='Umrechnungskurse und Konstanten'!$D$6),G175*'Umrechnungskurse und Konstanten'!$E$6,0)+IF(AND(B175&gt;='Umrechnungskurse und Konstanten'!$C$7,B175&lt;='Umrechnungskurse und Konstanten'!$D$7),G175*'Umrechnungskurse und Konstanten'!$E$7,0)+IF(AND(B175&gt;='Umrechnungskurse und Konstanten'!$C$8,B175&lt;='Umrechnungskurse und Konstanten'!$D$8),G175*'Umrechnungskurse und Konstanten'!$E$8,0)+IF(AND(B175&gt;='Umrechnungskurse und Konstanten'!$C$9,B175&lt;='Umrechnungskurse und Konstanten'!$D$9),G175*'Umrechnungskurse und Konstanten'!$E$9,0)+IF(AND(B175&gt;='Umrechnungskurse und Konstanten'!$C$10,B175&lt;='Umrechnungskurse und Konstanten'!$D$10),G175*'Umrechnungskurse und Konstanten'!$E$10,0)+IF(AND(B175&gt;='Umrechnungskurse und Konstanten'!$C$11,B175&lt;='Umrechnungskurse und Konstanten'!$D$11),G175*'Umrechnungskurse und Konstanten'!$E$11,0)+IF(AND(B175&gt;='Umrechnungskurse und Konstanten'!$C$12,B175&lt;='Umrechnungskurse und Konstanten'!$D$12),G175*'Umrechnungskurse und Konstanten'!$E$12,0)+IF(AND(B175&gt;='Umrechnungskurse und Konstanten'!$C$13,B175&lt;='Umrechnungskurse und Konstanten'!$D$13),G175*'Umrechnungskurse und Konstanten'!$E$13,0)+IF(AND(B175&gt;='Umrechnungskurse und Konstanten'!$C$14,B175&lt;='Umrechnungskurse und Konstanten'!$D$14),G175*'Umrechnungskurse und Konstanten'!$E$14,0)+IF(AND(B175&gt;='Umrechnungskurse und Konstanten'!$C$15,B175&lt;='Umrechnungskurse und Konstanten'!$D$15),G175*'Umrechnungskurse und Konstanten'!$E$15,0)+IF(AND(B175&gt;='Umrechnungskurse und Konstanten'!$C$16,B175&lt;='Umrechnungskurse und Konstanten'!$D$16),G175*'Umrechnungskurse und Konstanten'!$E$16,0),G175*1)</f>
        <v>0</v>
      </c>
      <c r="K175" s="37">
        <f t="shared" si="4"/>
        <v>0</v>
      </c>
      <c r="L175" s="37">
        <f t="shared" si="5"/>
        <v>0</v>
      </c>
    </row>
    <row r="176" spans="2:12" x14ac:dyDescent="0.3">
      <c r="B176" s="42"/>
      <c r="C176" s="34"/>
      <c r="D176" s="34"/>
      <c r="E176" s="38"/>
      <c r="F176" s="35" t="s">
        <v>38</v>
      </c>
      <c r="G176" s="50"/>
      <c r="H176" s="39">
        <v>3.6999999999999998E-2</v>
      </c>
      <c r="I176" s="51" t="str">
        <f>IF(F176="EUR",Tabelle1327[[#This Row],[Betrag exkl. MwST.]]*Tabelle1327[[#This Row],[MwSt. Satz]],"Rg. nicht in EUR")</f>
        <v>Rg. nicht in EUR</v>
      </c>
      <c r="J176" s="37">
        <f>IF(F176="EUR",IF(AND(B176&gt;='Umrechnungskurse und Konstanten'!$C$5,B176&lt;='Umrechnungskurse und Konstanten'!$D$5),G176*'Umrechnungskurse und Konstanten'!$E$5,0)+IF(AND(B176&gt;='Umrechnungskurse und Konstanten'!$C$6,B176&lt;='Umrechnungskurse und Konstanten'!$D$6),G176*'Umrechnungskurse und Konstanten'!$E$6,0)+IF(AND(B176&gt;='Umrechnungskurse und Konstanten'!$C$7,B176&lt;='Umrechnungskurse und Konstanten'!$D$7),G176*'Umrechnungskurse und Konstanten'!$E$7,0)+IF(AND(B176&gt;='Umrechnungskurse und Konstanten'!$C$8,B176&lt;='Umrechnungskurse und Konstanten'!$D$8),G176*'Umrechnungskurse und Konstanten'!$E$8,0)+IF(AND(B176&gt;='Umrechnungskurse und Konstanten'!$C$9,B176&lt;='Umrechnungskurse und Konstanten'!$D$9),G176*'Umrechnungskurse und Konstanten'!$E$9,0)+IF(AND(B176&gt;='Umrechnungskurse und Konstanten'!$C$10,B176&lt;='Umrechnungskurse und Konstanten'!$D$10),G176*'Umrechnungskurse und Konstanten'!$E$10,0)+IF(AND(B176&gt;='Umrechnungskurse und Konstanten'!$C$11,B176&lt;='Umrechnungskurse und Konstanten'!$D$11),G176*'Umrechnungskurse und Konstanten'!$E$11,0)+IF(AND(B176&gt;='Umrechnungskurse und Konstanten'!$C$12,B176&lt;='Umrechnungskurse und Konstanten'!$D$12),G176*'Umrechnungskurse und Konstanten'!$E$12,0)+IF(AND(B176&gt;='Umrechnungskurse und Konstanten'!$C$13,B176&lt;='Umrechnungskurse und Konstanten'!$D$13),G176*'Umrechnungskurse und Konstanten'!$E$13,0)+IF(AND(B176&gt;='Umrechnungskurse und Konstanten'!$C$14,B176&lt;='Umrechnungskurse und Konstanten'!$D$14),G176*'Umrechnungskurse und Konstanten'!$E$14,0)+IF(AND(B176&gt;='Umrechnungskurse und Konstanten'!$C$15,B176&lt;='Umrechnungskurse und Konstanten'!$D$15),G176*'Umrechnungskurse und Konstanten'!$E$15,0)+IF(AND(B176&gt;='Umrechnungskurse und Konstanten'!$C$16,B176&lt;='Umrechnungskurse und Konstanten'!$D$16),G176*'Umrechnungskurse und Konstanten'!$E$16,0),G176*1)</f>
        <v>0</v>
      </c>
      <c r="K176" s="37">
        <f t="shared" si="4"/>
        <v>0</v>
      </c>
      <c r="L176" s="37">
        <f t="shared" si="5"/>
        <v>0</v>
      </c>
    </row>
    <row r="177" spans="2:12" x14ac:dyDescent="0.3">
      <c r="B177" s="42"/>
      <c r="C177" s="34"/>
      <c r="D177" s="34"/>
      <c r="E177" s="38"/>
      <c r="F177" s="35" t="s">
        <v>38</v>
      </c>
      <c r="G177" s="50"/>
      <c r="H177" s="39">
        <v>3.6999999999999998E-2</v>
      </c>
      <c r="I177" s="51" t="str">
        <f>IF(F177="EUR",Tabelle1327[[#This Row],[Betrag exkl. MwST.]]*Tabelle1327[[#This Row],[MwSt. Satz]],"Rg. nicht in EUR")</f>
        <v>Rg. nicht in EUR</v>
      </c>
      <c r="J177" s="37">
        <f>IF(F177="EUR",IF(AND(B177&gt;='Umrechnungskurse und Konstanten'!$C$5,B177&lt;='Umrechnungskurse und Konstanten'!$D$5),G177*'Umrechnungskurse und Konstanten'!$E$5,0)+IF(AND(B177&gt;='Umrechnungskurse und Konstanten'!$C$6,B177&lt;='Umrechnungskurse und Konstanten'!$D$6),G177*'Umrechnungskurse und Konstanten'!$E$6,0)+IF(AND(B177&gt;='Umrechnungskurse und Konstanten'!$C$7,B177&lt;='Umrechnungskurse und Konstanten'!$D$7),G177*'Umrechnungskurse und Konstanten'!$E$7,0)+IF(AND(B177&gt;='Umrechnungskurse und Konstanten'!$C$8,B177&lt;='Umrechnungskurse und Konstanten'!$D$8),G177*'Umrechnungskurse und Konstanten'!$E$8,0)+IF(AND(B177&gt;='Umrechnungskurse und Konstanten'!$C$9,B177&lt;='Umrechnungskurse und Konstanten'!$D$9),G177*'Umrechnungskurse und Konstanten'!$E$9,0)+IF(AND(B177&gt;='Umrechnungskurse und Konstanten'!$C$10,B177&lt;='Umrechnungskurse und Konstanten'!$D$10),G177*'Umrechnungskurse und Konstanten'!$E$10,0)+IF(AND(B177&gt;='Umrechnungskurse und Konstanten'!$C$11,B177&lt;='Umrechnungskurse und Konstanten'!$D$11),G177*'Umrechnungskurse und Konstanten'!$E$11,0)+IF(AND(B177&gt;='Umrechnungskurse und Konstanten'!$C$12,B177&lt;='Umrechnungskurse und Konstanten'!$D$12),G177*'Umrechnungskurse und Konstanten'!$E$12,0)+IF(AND(B177&gt;='Umrechnungskurse und Konstanten'!$C$13,B177&lt;='Umrechnungskurse und Konstanten'!$D$13),G177*'Umrechnungskurse und Konstanten'!$E$13,0)+IF(AND(B177&gt;='Umrechnungskurse und Konstanten'!$C$14,B177&lt;='Umrechnungskurse und Konstanten'!$D$14),G177*'Umrechnungskurse und Konstanten'!$E$14,0)+IF(AND(B177&gt;='Umrechnungskurse und Konstanten'!$C$15,B177&lt;='Umrechnungskurse und Konstanten'!$D$15),G177*'Umrechnungskurse und Konstanten'!$E$15,0)+IF(AND(B177&gt;='Umrechnungskurse und Konstanten'!$C$16,B177&lt;='Umrechnungskurse und Konstanten'!$D$16),G177*'Umrechnungskurse und Konstanten'!$E$16,0),G177*1)</f>
        <v>0</v>
      </c>
      <c r="K177" s="37">
        <f t="shared" si="4"/>
        <v>0</v>
      </c>
      <c r="L177" s="37">
        <f t="shared" si="5"/>
        <v>0</v>
      </c>
    </row>
    <row r="178" spans="2:12" x14ac:dyDescent="0.3">
      <c r="B178" s="42"/>
      <c r="C178" s="34"/>
      <c r="D178" s="34"/>
      <c r="E178" s="38"/>
      <c r="F178" s="35" t="s">
        <v>38</v>
      </c>
      <c r="G178" s="50"/>
      <c r="H178" s="39">
        <v>3.6999999999999998E-2</v>
      </c>
      <c r="I178" s="51" t="str">
        <f>IF(F178="EUR",Tabelle1327[[#This Row],[Betrag exkl. MwST.]]*Tabelle1327[[#This Row],[MwSt. Satz]],"Rg. nicht in EUR")</f>
        <v>Rg. nicht in EUR</v>
      </c>
      <c r="J178" s="37">
        <f>IF(F178="EUR",IF(AND(B178&gt;='Umrechnungskurse und Konstanten'!$C$5,B178&lt;='Umrechnungskurse und Konstanten'!$D$5),G178*'Umrechnungskurse und Konstanten'!$E$5,0)+IF(AND(B178&gt;='Umrechnungskurse und Konstanten'!$C$6,B178&lt;='Umrechnungskurse und Konstanten'!$D$6),G178*'Umrechnungskurse und Konstanten'!$E$6,0)+IF(AND(B178&gt;='Umrechnungskurse und Konstanten'!$C$7,B178&lt;='Umrechnungskurse und Konstanten'!$D$7),G178*'Umrechnungskurse und Konstanten'!$E$7,0)+IF(AND(B178&gt;='Umrechnungskurse und Konstanten'!$C$8,B178&lt;='Umrechnungskurse und Konstanten'!$D$8),G178*'Umrechnungskurse und Konstanten'!$E$8,0)+IF(AND(B178&gt;='Umrechnungskurse und Konstanten'!$C$9,B178&lt;='Umrechnungskurse und Konstanten'!$D$9),G178*'Umrechnungskurse und Konstanten'!$E$9,0)+IF(AND(B178&gt;='Umrechnungskurse und Konstanten'!$C$10,B178&lt;='Umrechnungskurse und Konstanten'!$D$10),G178*'Umrechnungskurse und Konstanten'!$E$10,0)+IF(AND(B178&gt;='Umrechnungskurse und Konstanten'!$C$11,B178&lt;='Umrechnungskurse und Konstanten'!$D$11),G178*'Umrechnungskurse und Konstanten'!$E$11,0)+IF(AND(B178&gt;='Umrechnungskurse und Konstanten'!$C$12,B178&lt;='Umrechnungskurse und Konstanten'!$D$12),G178*'Umrechnungskurse und Konstanten'!$E$12,0)+IF(AND(B178&gt;='Umrechnungskurse und Konstanten'!$C$13,B178&lt;='Umrechnungskurse und Konstanten'!$D$13),G178*'Umrechnungskurse und Konstanten'!$E$13,0)+IF(AND(B178&gt;='Umrechnungskurse und Konstanten'!$C$14,B178&lt;='Umrechnungskurse und Konstanten'!$D$14),G178*'Umrechnungskurse und Konstanten'!$E$14,0)+IF(AND(B178&gt;='Umrechnungskurse und Konstanten'!$C$15,B178&lt;='Umrechnungskurse und Konstanten'!$D$15),G178*'Umrechnungskurse und Konstanten'!$E$15,0)+IF(AND(B178&gt;='Umrechnungskurse und Konstanten'!$C$16,B178&lt;='Umrechnungskurse und Konstanten'!$D$16),G178*'Umrechnungskurse und Konstanten'!$E$16,0),G178*1)</f>
        <v>0</v>
      </c>
      <c r="K178" s="37">
        <f t="shared" si="4"/>
        <v>0</v>
      </c>
      <c r="L178" s="37">
        <f t="shared" si="5"/>
        <v>0</v>
      </c>
    </row>
    <row r="179" spans="2:12" x14ac:dyDescent="0.3">
      <c r="B179" s="42"/>
      <c r="C179" s="34"/>
      <c r="D179" s="34"/>
      <c r="E179" s="38"/>
      <c r="F179" s="35" t="s">
        <v>38</v>
      </c>
      <c r="G179" s="50"/>
      <c r="H179" s="39">
        <v>3.6999999999999998E-2</v>
      </c>
      <c r="I179" s="51" t="str">
        <f>IF(F179="EUR",Tabelle1327[[#This Row],[Betrag exkl. MwST.]]*Tabelle1327[[#This Row],[MwSt. Satz]],"Rg. nicht in EUR")</f>
        <v>Rg. nicht in EUR</v>
      </c>
      <c r="J179" s="37">
        <f>IF(F179="EUR",IF(AND(B179&gt;='Umrechnungskurse und Konstanten'!$C$5,B179&lt;='Umrechnungskurse und Konstanten'!$D$5),G179*'Umrechnungskurse und Konstanten'!$E$5,0)+IF(AND(B179&gt;='Umrechnungskurse und Konstanten'!$C$6,B179&lt;='Umrechnungskurse und Konstanten'!$D$6),G179*'Umrechnungskurse und Konstanten'!$E$6,0)+IF(AND(B179&gt;='Umrechnungskurse und Konstanten'!$C$7,B179&lt;='Umrechnungskurse und Konstanten'!$D$7),G179*'Umrechnungskurse und Konstanten'!$E$7,0)+IF(AND(B179&gt;='Umrechnungskurse und Konstanten'!$C$8,B179&lt;='Umrechnungskurse und Konstanten'!$D$8),G179*'Umrechnungskurse und Konstanten'!$E$8,0)+IF(AND(B179&gt;='Umrechnungskurse und Konstanten'!$C$9,B179&lt;='Umrechnungskurse und Konstanten'!$D$9),G179*'Umrechnungskurse und Konstanten'!$E$9,0)+IF(AND(B179&gt;='Umrechnungskurse und Konstanten'!$C$10,B179&lt;='Umrechnungskurse und Konstanten'!$D$10),G179*'Umrechnungskurse und Konstanten'!$E$10,0)+IF(AND(B179&gt;='Umrechnungskurse und Konstanten'!$C$11,B179&lt;='Umrechnungskurse und Konstanten'!$D$11),G179*'Umrechnungskurse und Konstanten'!$E$11,0)+IF(AND(B179&gt;='Umrechnungskurse und Konstanten'!$C$12,B179&lt;='Umrechnungskurse und Konstanten'!$D$12),G179*'Umrechnungskurse und Konstanten'!$E$12,0)+IF(AND(B179&gt;='Umrechnungskurse und Konstanten'!$C$13,B179&lt;='Umrechnungskurse und Konstanten'!$D$13),G179*'Umrechnungskurse und Konstanten'!$E$13,0)+IF(AND(B179&gt;='Umrechnungskurse und Konstanten'!$C$14,B179&lt;='Umrechnungskurse und Konstanten'!$D$14),G179*'Umrechnungskurse und Konstanten'!$E$14,0)+IF(AND(B179&gt;='Umrechnungskurse und Konstanten'!$C$15,B179&lt;='Umrechnungskurse und Konstanten'!$D$15),G179*'Umrechnungskurse und Konstanten'!$E$15,0)+IF(AND(B179&gt;='Umrechnungskurse und Konstanten'!$C$16,B179&lt;='Umrechnungskurse und Konstanten'!$D$16),G179*'Umrechnungskurse und Konstanten'!$E$16,0),G179*1)</f>
        <v>0</v>
      </c>
      <c r="K179" s="37">
        <f t="shared" si="4"/>
        <v>0</v>
      </c>
      <c r="L179" s="37">
        <f t="shared" si="5"/>
        <v>0</v>
      </c>
    </row>
    <row r="180" spans="2:12" x14ac:dyDescent="0.3">
      <c r="B180" s="42"/>
      <c r="C180" s="34"/>
      <c r="D180" s="34"/>
      <c r="E180" s="38"/>
      <c r="F180" s="35" t="s">
        <v>38</v>
      </c>
      <c r="G180" s="50"/>
      <c r="H180" s="39">
        <v>3.6999999999999998E-2</v>
      </c>
      <c r="I180" s="51" t="str">
        <f>IF(F180="EUR",Tabelle1327[[#This Row],[Betrag exkl. MwST.]]*Tabelle1327[[#This Row],[MwSt. Satz]],"Rg. nicht in EUR")</f>
        <v>Rg. nicht in EUR</v>
      </c>
      <c r="J180" s="37">
        <f>IF(F180="EUR",IF(AND(B180&gt;='Umrechnungskurse und Konstanten'!$C$5,B180&lt;='Umrechnungskurse und Konstanten'!$D$5),G180*'Umrechnungskurse und Konstanten'!$E$5,0)+IF(AND(B180&gt;='Umrechnungskurse und Konstanten'!$C$6,B180&lt;='Umrechnungskurse und Konstanten'!$D$6),G180*'Umrechnungskurse und Konstanten'!$E$6,0)+IF(AND(B180&gt;='Umrechnungskurse und Konstanten'!$C$7,B180&lt;='Umrechnungskurse und Konstanten'!$D$7),G180*'Umrechnungskurse und Konstanten'!$E$7,0)+IF(AND(B180&gt;='Umrechnungskurse und Konstanten'!$C$8,B180&lt;='Umrechnungskurse und Konstanten'!$D$8),G180*'Umrechnungskurse und Konstanten'!$E$8,0)+IF(AND(B180&gt;='Umrechnungskurse und Konstanten'!$C$9,B180&lt;='Umrechnungskurse und Konstanten'!$D$9),G180*'Umrechnungskurse und Konstanten'!$E$9,0)+IF(AND(B180&gt;='Umrechnungskurse und Konstanten'!$C$10,B180&lt;='Umrechnungskurse und Konstanten'!$D$10),G180*'Umrechnungskurse und Konstanten'!$E$10,0)+IF(AND(B180&gt;='Umrechnungskurse und Konstanten'!$C$11,B180&lt;='Umrechnungskurse und Konstanten'!$D$11),G180*'Umrechnungskurse und Konstanten'!$E$11,0)+IF(AND(B180&gt;='Umrechnungskurse und Konstanten'!$C$12,B180&lt;='Umrechnungskurse und Konstanten'!$D$12),G180*'Umrechnungskurse und Konstanten'!$E$12,0)+IF(AND(B180&gt;='Umrechnungskurse und Konstanten'!$C$13,B180&lt;='Umrechnungskurse und Konstanten'!$D$13),G180*'Umrechnungskurse und Konstanten'!$E$13,0)+IF(AND(B180&gt;='Umrechnungskurse und Konstanten'!$C$14,B180&lt;='Umrechnungskurse und Konstanten'!$D$14),G180*'Umrechnungskurse und Konstanten'!$E$14,0)+IF(AND(B180&gt;='Umrechnungskurse und Konstanten'!$C$15,B180&lt;='Umrechnungskurse und Konstanten'!$D$15),G180*'Umrechnungskurse und Konstanten'!$E$15,0)+IF(AND(B180&gt;='Umrechnungskurse und Konstanten'!$C$16,B180&lt;='Umrechnungskurse und Konstanten'!$D$16),G180*'Umrechnungskurse und Konstanten'!$E$16,0),G180*1)</f>
        <v>0</v>
      </c>
      <c r="K180" s="37">
        <f t="shared" si="4"/>
        <v>0</v>
      </c>
      <c r="L180" s="37">
        <f t="shared" si="5"/>
        <v>0</v>
      </c>
    </row>
    <row r="181" spans="2:12" x14ac:dyDescent="0.3">
      <c r="B181" s="42"/>
      <c r="C181" s="34"/>
      <c r="D181" s="34"/>
      <c r="E181" s="38"/>
      <c r="F181" s="35" t="s">
        <v>38</v>
      </c>
      <c r="G181" s="50"/>
      <c r="H181" s="39">
        <v>3.6999999999999998E-2</v>
      </c>
      <c r="I181" s="51" t="str">
        <f>IF(F181="EUR",Tabelle1327[[#This Row],[Betrag exkl. MwST.]]*Tabelle1327[[#This Row],[MwSt. Satz]],"Rg. nicht in EUR")</f>
        <v>Rg. nicht in EUR</v>
      </c>
      <c r="J181" s="37">
        <f>IF(F181="EUR",IF(AND(B181&gt;='Umrechnungskurse und Konstanten'!$C$5,B181&lt;='Umrechnungskurse und Konstanten'!$D$5),G181*'Umrechnungskurse und Konstanten'!$E$5,0)+IF(AND(B181&gt;='Umrechnungskurse und Konstanten'!$C$6,B181&lt;='Umrechnungskurse und Konstanten'!$D$6),G181*'Umrechnungskurse und Konstanten'!$E$6,0)+IF(AND(B181&gt;='Umrechnungskurse und Konstanten'!$C$7,B181&lt;='Umrechnungskurse und Konstanten'!$D$7),G181*'Umrechnungskurse und Konstanten'!$E$7,0)+IF(AND(B181&gt;='Umrechnungskurse und Konstanten'!$C$8,B181&lt;='Umrechnungskurse und Konstanten'!$D$8),G181*'Umrechnungskurse und Konstanten'!$E$8,0)+IF(AND(B181&gt;='Umrechnungskurse und Konstanten'!$C$9,B181&lt;='Umrechnungskurse und Konstanten'!$D$9),G181*'Umrechnungskurse und Konstanten'!$E$9,0)+IF(AND(B181&gt;='Umrechnungskurse und Konstanten'!$C$10,B181&lt;='Umrechnungskurse und Konstanten'!$D$10),G181*'Umrechnungskurse und Konstanten'!$E$10,0)+IF(AND(B181&gt;='Umrechnungskurse und Konstanten'!$C$11,B181&lt;='Umrechnungskurse und Konstanten'!$D$11),G181*'Umrechnungskurse und Konstanten'!$E$11,0)+IF(AND(B181&gt;='Umrechnungskurse und Konstanten'!$C$12,B181&lt;='Umrechnungskurse und Konstanten'!$D$12),G181*'Umrechnungskurse und Konstanten'!$E$12,0)+IF(AND(B181&gt;='Umrechnungskurse und Konstanten'!$C$13,B181&lt;='Umrechnungskurse und Konstanten'!$D$13),G181*'Umrechnungskurse und Konstanten'!$E$13,0)+IF(AND(B181&gt;='Umrechnungskurse und Konstanten'!$C$14,B181&lt;='Umrechnungskurse und Konstanten'!$D$14),G181*'Umrechnungskurse und Konstanten'!$E$14,0)+IF(AND(B181&gt;='Umrechnungskurse und Konstanten'!$C$15,B181&lt;='Umrechnungskurse und Konstanten'!$D$15),G181*'Umrechnungskurse und Konstanten'!$E$15,0)+IF(AND(B181&gt;='Umrechnungskurse und Konstanten'!$C$16,B181&lt;='Umrechnungskurse und Konstanten'!$D$16),G181*'Umrechnungskurse und Konstanten'!$E$16,0),G181*1)</f>
        <v>0</v>
      </c>
      <c r="K181" s="37">
        <f t="shared" si="4"/>
        <v>0</v>
      </c>
      <c r="L181" s="37">
        <f t="shared" si="5"/>
        <v>0</v>
      </c>
    </row>
    <row r="182" spans="2:12" x14ac:dyDescent="0.3">
      <c r="B182" s="42"/>
      <c r="C182" s="34"/>
      <c r="D182" s="34"/>
      <c r="E182" s="38"/>
      <c r="F182" s="35" t="s">
        <v>38</v>
      </c>
      <c r="G182" s="50"/>
      <c r="H182" s="39">
        <v>3.6999999999999998E-2</v>
      </c>
      <c r="I182" s="51" t="str">
        <f>IF(F182="EUR",Tabelle1327[[#This Row],[Betrag exkl. MwST.]]*Tabelle1327[[#This Row],[MwSt. Satz]],"Rg. nicht in EUR")</f>
        <v>Rg. nicht in EUR</v>
      </c>
      <c r="J182" s="37">
        <f>IF(F182="EUR",IF(AND(B182&gt;='Umrechnungskurse und Konstanten'!$C$5,B182&lt;='Umrechnungskurse und Konstanten'!$D$5),G182*'Umrechnungskurse und Konstanten'!$E$5,0)+IF(AND(B182&gt;='Umrechnungskurse und Konstanten'!$C$6,B182&lt;='Umrechnungskurse und Konstanten'!$D$6),G182*'Umrechnungskurse und Konstanten'!$E$6,0)+IF(AND(B182&gt;='Umrechnungskurse und Konstanten'!$C$7,B182&lt;='Umrechnungskurse und Konstanten'!$D$7),G182*'Umrechnungskurse und Konstanten'!$E$7,0)+IF(AND(B182&gt;='Umrechnungskurse und Konstanten'!$C$8,B182&lt;='Umrechnungskurse und Konstanten'!$D$8),G182*'Umrechnungskurse und Konstanten'!$E$8,0)+IF(AND(B182&gt;='Umrechnungskurse und Konstanten'!$C$9,B182&lt;='Umrechnungskurse und Konstanten'!$D$9),G182*'Umrechnungskurse und Konstanten'!$E$9,0)+IF(AND(B182&gt;='Umrechnungskurse und Konstanten'!$C$10,B182&lt;='Umrechnungskurse und Konstanten'!$D$10),G182*'Umrechnungskurse und Konstanten'!$E$10,0)+IF(AND(B182&gt;='Umrechnungskurse und Konstanten'!$C$11,B182&lt;='Umrechnungskurse und Konstanten'!$D$11),G182*'Umrechnungskurse und Konstanten'!$E$11,0)+IF(AND(B182&gt;='Umrechnungskurse und Konstanten'!$C$12,B182&lt;='Umrechnungskurse und Konstanten'!$D$12),G182*'Umrechnungskurse und Konstanten'!$E$12,0)+IF(AND(B182&gt;='Umrechnungskurse und Konstanten'!$C$13,B182&lt;='Umrechnungskurse und Konstanten'!$D$13),G182*'Umrechnungskurse und Konstanten'!$E$13,0)+IF(AND(B182&gt;='Umrechnungskurse und Konstanten'!$C$14,B182&lt;='Umrechnungskurse und Konstanten'!$D$14),G182*'Umrechnungskurse und Konstanten'!$E$14,0)+IF(AND(B182&gt;='Umrechnungskurse und Konstanten'!$C$15,B182&lt;='Umrechnungskurse und Konstanten'!$D$15),G182*'Umrechnungskurse und Konstanten'!$E$15,0)+IF(AND(B182&gt;='Umrechnungskurse und Konstanten'!$C$16,B182&lt;='Umrechnungskurse und Konstanten'!$D$16),G182*'Umrechnungskurse und Konstanten'!$E$16,0),G182*1)</f>
        <v>0</v>
      </c>
      <c r="K182" s="37">
        <f t="shared" si="4"/>
        <v>0</v>
      </c>
      <c r="L182" s="37">
        <f t="shared" si="5"/>
        <v>0</v>
      </c>
    </row>
    <row r="183" spans="2:12" x14ac:dyDescent="0.3">
      <c r="B183" s="42"/>
      <c r="C183" s="34"/>
      <c r="D183" s="34"/>
      <c r="E183" s="38"/>
      <c r="F183" s="35" t="s">
        <v>38</v>
      </c>
      <c r="G183" s="50"/>
      <c r="H183" s="39">
        <v>3.6999999999999998E-2</v>
      </c>
      <c r="I183" s="51" t="str">
        <f>IF(F183="EUR",Tabelle1327[[#This Row],[Betrag exkl. MwST.]]*Tabelle1327[[#This Row],[MwSt. Satz]],"Rg. nicht in EUR")</f>
        <v>Rg. nicht in EUR</v>
      </c>
      <c r="J183" s="37">
        <f>IF(F183="EUR",IF(AND(B183&gt;='Umrechnungskurse und Konstanten'!$C$5,B183&lt;='Umrechnungskurse und Konstanten'!$D$5),G183*'Umrechnungskurse und Konstanten'!$E$5,0)+IF(AND(B183&gt;='Umrechnungskurse und Konstanten'!$C$6,B183&lt;='Umrechnungskurse und Konstanten'!$D$6),G183*'Umrechnungskurse und Konstanten'!$E$6,0)+IF(AND(B183&gt;='Umrechnungskurse und Konstanten'!$C$7,B183&lt;='Umrechnungskurse und Konstanten'!$D$7),G183*'Umrechnungskurse und Konstanten'!$E$7,0)+IF(AND(B183&gt;='Umrechnungskurse und Konstanten'!$C$8,B183&lt;='Umrechnungskurse und Konstanten'!$D$8),G183*'Umrechnungskurse und Konstanten'!$E$8,0)+IF(AND(B183&gt;='Umrechnungskurse und Konstanten'!$C$9,B183&lt;='Umrechnungskurse und Konstanten'!$D$9),G183*'Umrechnungskurse und Konstanten'!$E$9,0)+IF(AND(B183&gt;='Umrechnungskurse und Konstanten'!$C$10,B183&lt;='Umrechnungskurse und Konstanten'!$D$10),G183*'Umrechnungskurse und Konstanten'!$E$10,0)+IF(AND(B183&gt;='Umrechnungskurse und Konstanten'!$C$11,B183&lt;='Umrechnungskurse und Konstanten'!$D$11),G183*'Umrechnungskurse und Konstanten'!$E$11,0)+IF(AND(B183&gt;='Umrechnungskurse und Konstanten'!$C$12,B183&lt;='Umrechnungskurse und Konstanten'!$D$12),G183*'Umrechnungskurse und Konstanten'!$E$12,0)+IF(AND(B183&gt;='Umrechnungskurse und Konstanten'!$C$13,B183&lt;='Umrechnungskurse und Konstanten'!$D$13),G183*'Umrechnungskurse und Konstanten'!$E$13,0)+IF(AND(B183&gt;='Umrechnungskurse und Konstanten'!$C$14,B183&lt;='Umrechnungskurse und Konstanten'!$D$14),G183*'Umrechnungskurse und Konstanten'!$E$14,0)+IF(AND(B183&gt;='Umrechnungskurse und Konstanten'!$C$15,B183&lt;='Umrechnungskurse und Konstanten'!$D$15),G183*'Umrechnungskurse und Konstanten'!$E$15,0)+IF(AND(B183&gt;='Umrechnungskurse und Konstanten'!$C$16,B183&lt;='Umrechnungskurse und Konstanten'!$D$16),G183*'Umrechnungskurse und Konstanten'!$E$16,0),G183*1)</f>
        <v>0</v>
      </c>
      <c r="K183" s="37">
        <f t="shared" si="4"/>
        <v>0</v>
      </c>
      <c r="L183" s="37">
        <f t="shared" si="5"/>
        <v>0</v>
      </c>
    </row>
    <row r="184" spans="2:12" x14ac:dyDescent="0.3">
      <c r="B184" s="42"/>
      <c r="C184" s="34"/>
      <c r="D184" s="34"/>
      <c r="E184" s="38"/>
      <c r="F184" s="35" t="s">
        <v>38</v>
      </c>
      <c r="G184" s="50"/>
      <c r="H184" s="39">
        <v>3.6999999999999998E-2</v>
      </c>
      <c r="I184" s="51" t="str">
        <f>IF(F184="EUR",Tabelle1327[[#This Row],[Betrag exkl. MwST.]]*Tabelle1327[[#This Row],[MwSt. Satz]],"Rg. nicht in EUR")</f>
        <v>Rg. nicht in EUR</v>
      </c>
      <c r="J184" s="37">
        <f>IF(F184="EUR",IF(AND(B184&gt;='Umrechnungskurse und Konstanten'!$C$5,B184&lt;='Umrechnungskurse und Konstanten'!$D$5),G184*'Umrechnungskurse und Konstanten'!$E$5,0)+IF(AND(B184&gt;='Umrechnungskurse und Konstanten'!$C$6,B184&lt;='Umrechnungskurse und Konstanten'!$D$6),G184*'Umrechnungskurse und Konstanten'!$E$6,0)+IF(AND(B184&gt;='Umrechnungskurse und Konstanten'!$C$7,B184&lt;='Umrechnungskurse und Konstanten'!$D$7),G184*'Umrechnungskurse und Konstanten'!$E$7,0)+IF(AND(B184&gt;='Umrechnungskurse und Konstanten'!$C$8,B184&lt;='Umrechnungskurse und Konstanten'!$D$8),G184*'Umrechnungskurse und Konstanten'!$E$8,0)+IF(AND(B184&gt;='Umrechnungskurse und Konstanten'!$C$9,B184&lt;='Umrechnungskurse und Konstanten'!$D$9),G184*'Umrechnungskurse und Konstanten'!$E$9,0)+IF(AND(B184&gt;='Umrechnungskurse und Konstanten'!$C$10,B184&lt;='Umrechnungskurse und Konstanten'!$D$10),G184*'Umrechnungskurse und Konstanten'!$E$10,0)+IF(AND(B184&gt;='Umrechnungskurse und Konstanten'!$C$11,B184&lt;='Umrechnungskurse und Konstanten'!$D$11),G184*'Umrechnungskurse und Konstanten'!$E$11,0)+IF(AND(B184&gt;='Umrechnungskurse und Konstanten'!$C$12,B184&lt;='Umrechnungskurse und Konstanten'!$D$12),G184*'Umrechnungskurse und Konstanten'!$E$12,0)+IF(AND(B184&gt;='Umrechnungskurse und Konstanten'!$C$13,B184&lt;='Umrechnungskurse und Konstanten'!$D$13),G184*'Umrechnungskurse und Konstanten'!$E$13,0)+IF(AND(B184&gt;='Umrechnungskurse und Konstanten'!$C$14,B184&lt;='Umrechnungskurse und Konstanten'!$D$14),G184*'Umrechnungskurse und Konstanten'!$E$14,0)+IF(AND(B184&gt;='Umrechnungskurse und Konstanten'!$C$15,B184&lt;='Umrechnungskurse und Konstanten'!$D$15),G184*'Umrechnungskurse und Konstanten'!$E$15,0)+IF(AND(B184&gt;='Umrechnungskurse und Konstanten'!$C$16,B184&lt;='Umrechnungskurse und Konstanten'!$D$16),G184*'Umrechnungskurse und Konstanten'!$E$16,0),G184*1)</f>
        <v>0</v>
      </c>
      <c r="K184" s="37">
        <f t="shared" si="4"/>
        <v>0</v>
      </c>
      <c r="L184" s="37">
        <f t="shared" si="5"/>
        <v>0</v>
      </c>
    </row>
    <row r="185" spans="2:12" x14ac:dyDescent="0.3">
      <c r="B185" s="42"/>
      <c r="C185" s="34"/>
      <c r="D185" s="34"/>
      <c r="E185" s="38"/>
      <c r="F185" s="35" t="s">
        <v>38</v>
      </c>
      <c r="G185" s="50"/>
      <c r="H185" s="39">
        <v>3.6999999999999998E-2</v>
      </c>
      <c r="I185" s="51" t="str">
        <f>IF(F185="EUR",Tabelle1327[[#This Row],[Betrag exkl. MwST.]]*Tabelle1327[[#This Row],[MwSt. Satz]],"Rg. nicht in EUR")</f>
        <v>Rg. nicht in EUR</v>
      </c>
      <c r="J185" s="37">
        <f>IF(F185="EUR",IF(AND(B185&gt;='Umrechnungskurse und Konstanten'!$C$5,B185&lt;='Umrechnungskurse und Konstanten'!$D$5),G185*'Umrechnungskurse und Konstanten'!$E$5,0)+IF(AND(B185&gt;='Umrechnungskurse und Konstanten'!$C$6,B185&lt;='Umrechnungskurse und Konstanten'!$D$6),G185*'Umrechnungskurse und Konstanten'!$E$6,0)+IF(AND(B185&gt;='Umrechnungskurse und Konstanten'!$C$7,B185&lt;='Umrechnungskurse und Konstanten'!$D$7),G185*'Umrechnungskurse und Konstanten'!$E$7,0)+IF(AND(B185&gt;='Umrechnungskurse und Konstanten'!$C$8,B185&lt;='Umrechnungskurse und Konstanten'!$D$8),G185*'Umrechnungskurse und Konstanten'!$E$8,0)+IF(AND(B185&gt;='Umrechnungskurse und Konstanten'!$C$9,B185&lt;='Umrechnungskurse und Konstanten'!$D$9),G185*'Umrechnungskurse und Konstanten'!$E$9,0)+IF(AND(B185&gt;='Umrechnungskurse und Konstanten'!$C$10,B185&lt;='Umrechnungskurse und Konstanten'!$D$10),G185*'Umrechnungskurse und Konstanten'!$E$10,0)+IF(AND(B185&gt;='Umrechnungskurse und Konstanten'!$C$11,B185&lt;='Umrechnungskurse und Konstanten'!$D$11),G185*'Umrechnungskurse und Konstanten'!$E$11,0)+IF(AND(B185&gt;='Umrechnungskurse und Konstanten'!$C$12,B185&lt;='Umrechnungskurse und Konstanten'!$D$12),G185*'Umrechnungskurse und Konstanten'!$E$12,0)+IF(AND(B185&gt;='Umrechnungskurse und Konstanten'!$C$13,B185&lt;='Umrechnungskurse und Konstanten'!$D$13),G185*'Umrechnungskurse und Konstanten'!$E$13,0)+IF(AND(B185&gt;='Umrechnungskurse und Konstanten'!$C$14,B185&lt;='Umrechnungskurse und Konstanten'!$D$14),G185*'Umrechnungskurse und Konstanten'!$E$14,0)+IF(AND(B185&gt;='Umrechnungskurse und Konstanten'!$C$15,B185&lt;='Umrechnungskurse und Konstanten'!$D$15),G185*'Umrechnungskurse und Konstanten'!$E$15,0)+IF(AND(B185&gt;='Umrechnungskurse und Konstanten'!$C$16,B185&lt;='Umrechnungskurse und Konstanten'!$D$16),G185*'Umrechnungskurse und Konstanten'!$E$16,0),G185*1)</f>
        <v>0</v>
      </c>
      <c r="K185" s="37">
        <f t="shared" si="4"/>
        <v>0</v>
      </c>
      <c r="L185" s="37">
        <f t="shared" si="5"/>
        <v>0</v>
      </c>
    </row>
    <row r="186" spans="2:12" x14ac:dyDescent="0.3">
      <c r="B186" s="42"/>
      <c r="C186" s="34"/>
      <c r="D186" s="34"/>
      <c r="E186" s="38"/>
      <c r="F186" s="35" t="s">
        <v>38</v>
      </c>
      <c r="G186" s="50"/>
      <c r="H186" s="39">
        <v>3.6999999999999998E-2</v>
      </c>
      <c r="I186" s="51" t="str">
        <f>IF(F186="EUR",Tabelle1327[[#This Row],[Betrag exkl. MwST.]]*Tabelle1327[[#This Row],[MwSt. Satz]],"Rg. nicht in EUR")</f>
        <v>Rg. nicht in EUR</v>
      </c>
      <c r="J186" s="37">
        <f>IF(F186="EUR",IF(AND(B186&gt;='Umrechnungskurse und Konstanten'!$C$5,B186&lt;='Umrechnungskurse und Konstanten'!$D$5),G186*'Umrechnungskurse und Konstanten'!$E$5,0)+IF(AND(B186&gt;='Umrechnungskurse und Konstanten'!$C$6,B186&lt;='Umrechnungskurse und Konstanten'!$D$6),G186*'Umrechnungskurse und Konstanten'!$E$6,0)+IF(AND(B186&gt;='Umrechnungskurse und Konstanten'!$C$7,B186&lt;='Umrechnungskurse und Konstanten'!$D$7),G186*'Umrechnungskurse und Konstanten'!$E$7,0)+IF(AND(B186&gt;='Umrechnungskurse und Konstanten'!$C$8,B186&lt;='Umrechnungskurse und Konstanten'!$D$8),G186*'Umrechnungskurse und Konstanten'!$E$8,0)+IF(AND(B186&gt;='Umrechnungskurse und Konstanten'!$C$9,B186&lt;='Umrechnungskurse und Konstanten'!$D$9),G186*'Umrechnungskurse und Konstanten'!$E$9,0)+IF(AND(B186&gt;='Umrechnungskurse und Konstanten'!$C$10,B186&lt;='Umrechnungskurse und Konstanten'!$D$10),G186*'Umrechnungskurse und Konstanten'!$E$10,0)+IF(AND(B186&gt;='Umrechnungskurse und Konstanten'!$C$11,B186&lt;='Umrechnungskurse und Konstanten'!$D$11),G186*'Umrechnungskurse und Konstanten'!$E$11,0)+IF(AND(B186&gt;='Umrechnungskurse und Konstanten'!$C$12,B186&lt;='Umrechnungskurse und Konstanten'!$D$12),G186*'Umrechnungskurse und Konstanten'!$E$12,0)+IF(AND(B186&gt;='Umrechnungskurse und Konstanten'!$C$13,B186&lt;='Umrechnungskurse und Konstanten'!$D$13),G186*'Umrechnungskurse und Konstanten'!$E$13,0)+IF(AND(B186&gt;='Umrechnungskurse und Konstanten'!$C$14,B186&lt;='Umrechnungskurse und Konstanten'!$D$14),G186*'Umrechnungskurse und Konstanten'!$E$14,0)+IF(AND(B186&gt;='Umrechnungskurse und Konstanten'!$C$15,B186&lt;='Umrechnungskurse und Konstanten'!$D$15),G186*'Umrechnungskurse und Konstanten'!$E$15,0)+IF(AND(B186&gt;='Umrechnungskurse und Konstanten'!$C$16,B186&lt;='Umrechnungskurse und Konstanten'!$D$16),G186*'Umrechnungskurse und Konstanten'!$E$16,0),G186*1)</f>
        <v>0</v>
      </c>
      <c r="K186" s="37">
        <f t="shared" si="4"/>
        <v>0</v>
      </c>
      <c r="L186" s="37">
        <f t="shared" si="5"/>
        <v>0</v>
      </c>
    </row>
    <row r="187" spans="2:12" x14ac:dyDescent="0.3">
      <c r="B187" s="42"/>
      <c r="C187" s="34"/>
      <c r="D187" s="34"/>
      <c r="E187" s="38"/>
      <c r="F187" s="35" t="s">
        <v>38</v>
      </c>
      <c r="G187" s="50"/>
      <c r="H187" s="39">
        <v>3.6999999999999998E-2</v>
      </c>
      <c r="I187" s="51" t="str">
        <f>IF(F187="EUR",Tabelle1327[[#This Row],[Betrag exkl. MwST.]]*Tabelle1327[[#This Row],[MwSt. Satz]],"Rg. nicht in EUR")</f>
        <v>Rg. nicht in EUR</v>
      </c>
      <c r="J187" s="37">
        <f>IF(F187="EUR",IF(AND(B187&gt;='Umrechnungskurse und Konstanten'!$C$5,B187&lt;='Umrechnungskurse und Konstanten'!$D$5),G187*'Umrechnungskurse und Konstanten'!$E$5,0)+IF(AND(B187&gt;='Umrechnungskurse und Konstanten'!$C$6,B187&lt;='Umrechnungskurse und Konstanten'!$D$6),G187*'Umrechnungskurse und Konstanten'!$E$6,0)+IF(AND(B187&gt;='Umrechnungskurse und Konstanten'!$C$7,B187&lt;='Umrechnungskurse und Konstanten'!$D$7),G187*'Umrechnungskurse und Konstanten'!$E$7,0)+IF(AND(B187&gt;='Umrechnungskurse und Konstanten'!$C$8,B187&lt;='Umrechnungskurse und Konstanten'!$D$8),G187*'Umrechnungskurse und Konstanten'!$E$8,0)+IF(AND(B187&gt;='Umrechnungskurse und Konstanten'!$C$9,B187&lt;='Umrechnungskurse und Konstanten'!$D$9),G187*'Umrechnungskurse und Konstanten'!$E$9,0)+IF(AND(B187&gt;='Umrechnungskurse und Konstanten'!$C$10,B187&lt;='Umrechnungskurse und Konstanten'!$D$10),G187*'Umrechnungskurse und Konstanten'!$E$10,0)+IF(AND(B187&gt;='Umrechnungskurse und Konstanten'!$C$11,B187&lt;='Umrechnungskurse und Konstanten'!$D$11),G187*'Umrechnungskurse und Konstanten'!$E$11,0)+IF(AND(B187&gt;='Umrechnungskurse und Konstanten'!$C$12,B187&lt;='Umrechnungskurse und Konstanten'!$D$12),G187*'Umrechnungskurse und Konstanten'!$E$12,0)+IF(AND(B187&gt;='Umrechnungskurse und Konstanten'!$C$13,B187&lt;='Umrechnungskurse und Konstanten'!$D$13),G187*'Umrechnungskurse und Konstanten'!$E$13,0)+IF(AND(B187&gt;='Umrechnungskurse und Konstanten'!$C$14,B187&lt;='Umrechnungskurse und Konstanten'!$D$14),G187*'Umrechnungskurse und Konstanten'!$E$14,0)+IF(AND(B187&gt;='Umrechnungskurse und Konstanten'!$C$15,B187&lt;='Umrechnungskurse und Konstanten'!$D$15),G187*'Umrechnungskurse und Konstanten'!$E$15,0)+IF(AND(B187&gt;='Umrechnungskurse und Konstanten'!$C$16,B187&lt;='Umrechnungskurse und Konstanten'!$D$16),G187*'Umrechnungskurse und Konstanten'!$E$16,0),G187*1)</f>
        <v>0</v>
      </c>
      <c r="K187" s="37">
        <f t="shared" si="4"/>
        <v>0</v>
      </c>
      <c r="L187" s="37">
        <f t="shared" si="5"/>
        <v>0</v>
      </c>
    </row>
    <row r="188" spans="2:12" x14ac:dyDescent="0.3">
      <c r="B188" s="42"/>
      <c r="C188" s="34"/>
      <c r="D188" s="34"/>
      <c r="E188" s="38"/>
      <c r="F188" s="35" t="s">
        <v>38</v>
      </c>
      <c r="G188" s="50"/>
      <c r="H188" s="39">
        <v>3.6999999999999998E-2</v>
      </c>
      <c r="I188" s="51" t="str">
        <f>IF(F188="EUR",Tabelle1327[[#This Row],[Betrag exkl. MwST.]]*Tabelle1327[[#This Row],[MwSt. Satz]],"Rg. nicht in EUR")</f>
        <v>Rg. nicht in EUR</v>
      </c>
      <c r="J188" s="37">
        <f>IF(F188="EUR",IF(AND(B188&gt;='Umrechnungskurse und Konstanten'!$C$5,B188&lt;='Umrechnungskurse und Konstanten'!$D$5),G188*'Umrechnungskurse und Konstanten'!$E$5,0)+IF(AND(B188&gt;='Umrechnungskurse und Konstanten'!$C$6,B188&lt;='Umrechnungskurse und Konstanten'!$D$6),G188*'Umrechnungskurse und Konstanten'!$E$6,0)+IF(AND(B188&gt;='Umrechnungskurse und Konstanten'!$C$7,B188&lt;='Umrechnungskurse und Konstanten'!$D$7),G188*'Umrechnungskurse und Konstanten'!$E$7,0)+IF(AND(B188&gt;='Umrechnungskurse und Konstanten'!$C$8,B188&lt;='Umrechnungskurse und Konstanten'!$D$8),G188*'Umrechnungskurse und Konstanten'!$E$8,0)+IF(AND(B188&gt;='Umrechnungskurse und Konstanten'!$C$9,B188&lt;='Umrechnungskurse und Konstanten'!$D$9),G188*'Umrechnungskurse und Konstanten'!$E$9,0)+IF(AND(B188&gt;='Umrechnungskurse und Konstanten'!$C$10,B188&lt;='Umrechnungskurse und Konstanten'!$D$10),G188*'Umrechnungskurse und Konstanten'!$E$10,0)+IF(AND(B188&gt;='Umrechnungskurse und Konstanten'!$C$11,B188&lt;='Umrechnungskurse und Konstanten'!$D$11),G188*'Umrechnungskurse und Konstanten'!$E$11,0)+IF(AND(B188&gt;='Umrechnungskurse und Konstanten'!$C$12,B188&lt;='Umrechnungskurse und Konstanten'!$D$12),G188*'Umrechnungskurse und Konstanten'!$E$12,0)+IF(AND(B188&gt;='Umrechnungskurse und Konstanten'!$C$13,B188&lt;='Umrechnungskurse und Konstanten'!$D$13),G188*'Umrechnungskurse und Konstanten'!$E$13,0)+IF(AND(B188&gt;='Umrechnungskurse und Konstanten'!$C$14,B188&lt;='Umrechnungskurse und Konstanten'!$D$14),G188*'Umrechnungskurse und Konstanten'!$E$14,0)+IF(AND(B188&gt;='Umrechnungskurse und Konstanten'!$C$15,B188&lt;='Umrechnungskurse und Konstanten'!$D$15),G188*'Umrechnungskurse und Konstanten'!$E$15,0)+IF(AND(B188&gt;='Umrechnungskurse und Konstanten'!$C$16,B188&lt;='Umrechnungskurse und Konstanten'!$D$16),G188*'Umrechnungskurse und Konstanten'!$E$16,0),G188*1)</f>
        <v>0</v>
      </c>
      <c r="K188" s="37">
        <f t="shared" si="4"/>
        <v>0</v>
      </c>
      <c r="L188" s="37">
        <f t="shared" si="5"/>
        <v>0</v>
      </c>
    </row>
    <row r="189" spans="2:12" x14ac:dyDescent="0.3">
      <c r="B189" s="42"/>
      <c r="C189" s="34"/>
      <c r="D189" s="34"/>
      <c r="E189" s="38"/>
      <c r="F189" s="35" t="s">
        <v>38</v>
      </c>
      <c r="G189" s="50"/>
      <c r="H189" s="39">
        <v>3.6999999999999998E-2</v>
      </c>
      <c r="I189" s="51" t="str">
        <f>IF(F189="EUR",Tabelle1327[[#This Row],[Betrag exkl. MwST.]]*Tabelle1327[[#This Row],[MwSt. Satz]],"Rg. nicht in EUR")</f>
        <v>Rg. nicht in EUR</v>
      </c>
      <c r="J189" s="37">
        <f>IF(F189="EUR",IF(AND(B189&gt;='Umrechnungskurse und Konstanten'!$C$5,B189&lt;='Umrechnungskurse und Konstanten'!$D$5),G189*'Umrechnungskurse und Konstanten'!$E$5,0)+IF(AND(B189&gt;='Umrechnungskurse und Konstanten'!$C$6,B189&lt;='Umrechnungskurse und Konstanten'!$D$6),G189*'Umrechnungskurse und Konstanten'!$E$6,0)+IF(AND(B189&gt;='Umrechnungskurse und Konstanten'!$C$7,B189&lt;='Umrechnungskurse und Konstanten'!$D$7),G189*'Umrechnungskurse und Konstanten'!$E$7,0)+IF(AND(B189&gt;='Umrechnungskurse und Konstanten'!$C$8,B189&lt;='Umrechnungskurse und Konstanten'!$D$8),G189*'Umrechnungskurse und Konstanten'!$E$8,0)+IF(AND(B189&gt;='Umrechnungskurse und Konstanten'!$C$9,B189&lt;='Umrechnungskurse und Konstanten'!$D$9),G189*'Umrechnungskurse und Konstanten'!$E$9,0)+IF(AND(B189&gt;='Umrechnungskurse und Konstanten'!$C$10,B189&lt;='Umrechnungskurse und Konstanten'!$D$10),G189*'Umrechnungskurse und Konstanten'!$E$10,0)+IF(AND(B189&gt;='Umrechnungskurse und Konstanten'!$C$11,B189&lt;='Umrechnungskurse und Konstanten'!$D$11),G189*'Umrechnungskurse und Konstanten'!$E$11,0)+IF(AND(B189&gt;='Umrechnungskurse und Konstanten'!$C$12,B189&lt;='Umrechnungskurse und Konstanten'!$D$12),G189*'Umrechnungskurse und Konstanten'!$E$12,0)+IF(AND(B189&gt;='Umrechnungskurse und Konstanten'!$C$13,B189&lt;='Umrechnungskurse und Konstanten'!$D$13),G189*'Umrechnungskurse und Konstanten'!$E$13,0)+IF(AND(B189&gt;='Umrechnungskurse und Konstanten'!$C$14,B189&lt;='Umrechnungskurse und Konstanten'!$D$14),G189*'Umrechnungskurse und Konstanten'!$E$14,0)+IF(AND(B189&gt;='Umrechnungskurse und Konstanten'!$C$15,B189&lt;='Umrechnungskurse und Konstanten'!$D$15),G189*'Umrechnungskurse und Konstanten'!$E$15,0)+IF(AND(B189&gt;='Umrechnungskurse und Konstanten'!$C$16,B189&lt;='Umrechnungskurse und Konstanten'!$D$16),G189*'Umrechnungskurse und Konstanten'!$E$16,0),G189*1)</f>
        <v>0</v>
      </c>
      <c r="K189" s="37">
        <f t="shared" si="4"/>
        <v>0</v>
      </c>
      <c r="L189" s="37">
        <f t="shared" si="5"/>
        <v>0</v>
      </c>
    </row>
    <row r="190" spans="2:12" x14ac:dyDescent="0.3">
      <c r="B190" s="42"/>
      <c r="C190" s="34"/>
      <c r="D190" s="34"/>
      <c r="E190" s="38"/>
      <c r="F190" s="35" t="s">
        <v>38</v>
      </c>
      <c r="G190" s="50"/>
      <c r="H190" s="39">
        <v>3.6999999999999998E-2</v>
      </c>
      <c r="I190" s="51" t="str">
        <f>IF(F190="EUR",Tabelle1327[[#This Row],[Betrag exkl. MwST.]]*Tabelle1327[[#This Row],[MwSt. Satz]],"Rg. nicht in EUR")</f>
        <v>Rg. nicht in EUR</v>
      </c>
      <c r="J190" s="37">
        <f>IF(F190="EUR",IF(AND(B190&gt;='Umrechnungskurse und Konstanten'!$C$5,B190&lt;='Umrechnungskurse und Konstanten'!$D$5),G190*'Umrechnungskurse und Konstanten'!$E$5,0)+IF(AND(B190&gt;='Umrechnungskurse und Konstanten'!$C$6,B190&lt;='Umrechnungskurse und Konstanten'!$D$6),G190*'Umrechnungskurse und Konstanten'!$E$6,0)+IF(AND(B190&gt;='Umrechnungskurse und Konstanten'!$C$7,B190&lt;='Umrechnungskurse und Konstanten'!$D$7),G190*'Umrechnungskurse und Konstanten'!$E$7,0)+IF(AND(B190&gt;='Umrechnungskurse und Konstanten'!$C$8,B190&lt;='Umrechnungskurse und Konstanten'!$D$8),G190*'Umrechnungskurse und Konstanten'!$E$8,0)+IF(AND(B190&gt;='Umrechnungskurse und Konstanten'!$C$9,B190&lt;='Umrechnungskurse und Konstanten'!$D$9),G190*'Umrechnungskurse und Konstanten'!$E$9,0)+IF(AND(B190&gt;='Umrechnungskurse und Konstanten'!$C$10,B190&lt;='Umrechnungskurse und Konstanten'!$D$10),G190*'Umrechnungskurse und Konstanten'!$E$10,0)+IF(AND(B190&gt;='Umrechnungskurse und Konstanten'!$C$11,B190&lt;='Umrechnungskurse und Konstanten'!$D$11),G190*'Umrechnungskurse und Konstanten'!$E$11,0)+IF(AND(B190&gt;='Umrechnungskurse und Konstanten'!$C$12,B190&lt;='Umrechnungskurse und Konstanten'!$D$12),G190*'Umrechnungskurse und Konstanten'!$E$12,0)+IF(AND(B190&gt;='Umrechnungskurse und Konstanten'!$C$13,B190&lt;='Umrechnungskurse und Konstanten'!$D$13),G190*'Umrechnungskurse und Konstanten'!$E$13,0)+IF(AND(B190&gt;='Umrechnungskurse und Konstanten'!$C$14,B190&lt;='Umrechnungskurse und Konstanten'!$D$14),G190*'Umrechnungskurse und Konstanten'!$E$14,0)+IF(AND(B190&gt;='Umrechnungskurse und Konstanten'!$C$15,B190&lt;='Umrechnungskurse und Konstanten'!$D$15),G190*'Umrechnungskurse und Konstanten'!$E$15,0)+IF(AND(B190&gt;='Umrechnungskurse und Konstanten'!$C$16,B190&lt;='Umrechnungskurse und Konstanten'!$D$16),G190*'Umrechnungskurse und Konstanten'!$E$16,0),G190*1)</f>
        <v>0</v>
      </c>
      <c r="K190" s="37">
        <f t="shared" si="4"/>
        <v>0</v>
      </c>
      <c r="L190" s="37">
        <f t="shared" si="5"/>
        <v>0</v>
      </c>
    </row>
    <row r="191" spans="2:12" x14ac:dyDescent="0.3">
      <c r="B191" s="42"/>
      <c r="C191" s="34"/>
      <c r="D191" s="34"/>
      <c r="E191" s="38"/>
      <c r="F191" s="35" t="s">
        <v>38</v>
      </c>
      <c r="G191" s="50"/>
      <c r="H191" s="39">
        <v>3.6999999999999998E-2</v>
      </c>
      <c r="I191" s="51" t="str">
        <f>IF(F191="EUR",Tabelle1327[[#This Row],[Betrag exkl. MwST.]]*Tabelle1327[[#This Row],[MwSt. Satz]],"Rg. nicht in EUR")</f>
        <v>Rg. nicht in EUR</v>
      </c>
      <c r="J191" s="37">
        <f>IF(F191="EUR",IF(AND(B191&gt;='Umrechnungskurse und Konstanten'!$C$5,B191&lt;='Umrechnungskurse und Konstanten'!$D$5),G191*'Umrechnungskurse und Konstanten'!$E$5,0)+IF(AND(B191&gt;='Umrechnungskurse und Konstanten'!$C$6,B191&lt;='Umrechnungskurse und Konstanten'!$D$6),G191*'Umrechnungskurse und Konstanten'!$E$6,0)+IF(AND(B191&gt;='Umrechnungskurse und Konstanten'!$C$7,B191&lt;='Umrechnungskurse und Konstanten'!$D$7),G191*'Umrechnungskurse und Konstanten'!$E$7,0)+IF(AND(B191&gt;='Umrechnungskurse und Konstanten'!$C$8,B191&lt;='Umrechnungskurse und Konstanten'!$D$8),G191*'Umrechnungskurse und Konstanten'!$E$8,0)+IF(AND(B191&gt;='Umrechnungskurse und Konstanten'!$C$9,B191&lt;='Umrechnungskurse und Konstanten'!$D$9),G191*'Umrechnungskurse und Konstanten'!$E$9,0)+IF(AND(B191&gt;='Umrechnungskurse und Konstanten'!$C$10,B191&lt;='Umrechnungskurse und Konstanten'!$D$10),G191*'Umrechnungskurse und Konstanten'!$E$10,0)+IF(AND(B191&gt;='Umrechnungskurse und Konstanten'!$C$11,B191&lt;='Umrechnungskurse und Konstanten'!$D$11),G191*'Umrechnungskurse und Konstanten'!$E$11,0)+IF(AND(B191&gt;='Umrechnungskurse und Konstanten'!$C$12,B191&lt;='Umrechnungskurse und Konstanten'!$D$12),G191*'Umrechnungskurse und Konstanten'!$E$12,0)+IF(AND(B191&gt;='Umrechnungskurse und Konstanten'!$C$13,B191&lt;='Umrechnungskurse und Konstanten'!$D$13),G191*'Umrechnungskurse und Konstanten'!$E$13,0)+IF(AND(B191&gt;='Umrechnungskurse und Konstanten'!$C$14,B191&lt;='Umrechnungskurse und Konstanten'!$D$14),G191*'Umrechnungskurse und Konstanten'!$E$14,0)+IF(AND(B191&gt;='Umrechnungskurse und Konstanten'!$C$15,B191&lt;='Umrechnungskurse und Konstanten'!$D$15),G191*'Umrechnungskurse und Konstanten'!$E$15,0)+IF(AND(B191&gt;='Umrechnungskurse und Konstanten'!$C$16,B191&lt;='Umrechnungskurse und Konstanten'!$D$16),G191*'Umrechnungskurse und Konstanten'!$E$16,0),G191*1)</f>
        <v>0</v>
      </c>
      <c r="K191" s="37">
        <f t="shared" si="4"/>
        <v>0</v>
      </c>
      <c r="L191" s="37">
        <f t="shared" si="5"/>
        <v>0</v>
      </c>
    </row>
    <row r="192" spans="2:12" x14ac:dyDescent="0.3">
      <c r="B192" s="42"/>
      <c r="C192" s="34"/>
      <c r="D192" s="34"/>
      <c r="E192" s="38"/>
      <c r="F192" s="35" t="s">
        <v>38</v>
      </c>
      <c r="G192" s="50"/>
      <c r="H192" s="39">
        <v>3.6999999999999998E-2</v>
      </c>
      <c r="I192" s="51" t="str">
        <f>IF(F192="EUR",Tabelle1327[[#This Row],[Betrag exkl. MwST.]]*Tabelle1327[[#This Row],[MwSt. Satz]],"Rg. nicht in EUR")</f>
        <v>Rg. nicht in EUR</v>
      </c>
      <c r="J192" s="37">
        <f>IF(F192="EUR",IF(AND(B192&gt;='Umrechnungskurse und Konstanten'!$C$5,B192&lt;='Umrechnungskurse und Konstanten'!$D$5),G192*'Umrechnungskurse und Konstanten'!$E$5,0)+IF(AND(B192&gt;='Umrechnungskurse und Konstanten'!$C$6,B192&lt;='Umrechnungskurse und Konstanten'!$D$6),G192*'Umrechnungskurse und Konstanten'!$E$6,0)+IF(AND(B192&gt;='Umrechnungskurse und Konstanten'!$C$7,B192&lt;='Umrechnungskurse und Konstanten'!$D$7),G192*'Umrechnungskurse und Konstanten'!$E$7,0)+IF(AND(B192&gt;='Umrechnungskurse und Konstanten'!$C$8,B192&lt;='Umrechnungskurse und Konstanten'!$D$8),G192*'Umrechnungskurse und Konstanten'!$E$8,0)+IF(AND(B192&gt;='Umrechnungskurse und Konstanten'!$C$9,B192&lt;='Umrechnungskurse und Konstanten'!$D$9),G192*'Umrechnungskurse und Konstanten'!$E$9,0)+IF(AND(B192&gt;='Umrechnungskurse und Konstanten'!$C$10,B192&lt;='Umrechnungskurse und Konstanten'!$D$10),G192*'Umrechnungskurse und Konstanten'!$E$10,0)+IF(AND(B192&gt;='Umrechnungskurse und Konstanten'!$C$11,B192&lt;='Umrechnungskurse und Konstanten'!$D$11),G192*'Umrechnungskurse und Konstanten'!$E$11,0)+IF(AND(B192&gt;='Umrechnungskurse und Konstanten'!$C$12,B192&lt;='Umrechnungskurse und Konstanten'!$D$12),G192*'Umrechnungskurse und Konstanten'!$E$12,0)+IF(AND(B192&gt;='Umrechnungskurse und Konstanten'!$C$13,B192&lt;='Umrechnungskurse und Konstanten'!$D$13),G192*'Umrechnungskurse und Konstanten'!$E$13,0)+IF(AND(B192&gt;='Umrechnungskurse und Konstanten'!$C$14,B192&lt;='Umrechnungskurse und Konstanten'!$D$14),G192*'Umrechnungskurse und Konstanten'!$E$14,0)+IF(AND(B192&gt;='Umrechnungskurse und Konstanten'!$C$15,B192&lt;='Umrechnungskurse und Konstanten'!$D$15),G192*'Umrechnungskurse und Konstanten'!$E$15,0)+IF(AND(B192&gt;='Umrechnungskurse und Konstanten'!$C$16,B192&lt;='Umrechnungskurse und Konstanten'!$D$16),G192*'Umrechnungskurse und Konstanten'!$E$16,0),G192*1)</f>
        <v>0</v>
      </c>
      <c r="K192" s="37">
        <f t="shared" si="4"/>
        <v>0</v>
      </c>
      <c r="L192" s="37">
        <f t="shared" si="5"/>
        <v>0</v>
      </c>
    </row>
    <row r="193" spans="2:12" x14ac:dyDescent="0.3">
      <c r="B193" s="42"/>
      <c r="C193" s="34"/>
      <c r="D193" s="34"/>
      <c r="E193" s="38"/>
      <c r="F193" s="35" t="s">
        <v>38</v>
      </c>
      <c r="G193" s="50"/>
      <c r="H193" s="39">
        <v>3.6999999999999998E-2</v>
      </c>
      <c r="I193" s="51" t="str">
        <f>IF(F193="EUR",Tabelle1327[[#This Row],[Betrag exkl. MwST.]]*Tabelle1327[[#This Row],[MwSt. Satz]],"Rg. nicht in EUR")</f>
        <v>Rg. nicht in EUR</v>
      </c>
      <c r="J193" s="37">
        <f>IF(F193="EUR",IF(AND(B193&gt;='Umrechnungskurse und Konstanten'!$C$5,B193&lt;='Umrechnungskurse und Konstanten'!$D$5),G193*'Umrechnungskurse und Konstanten'!$E$5,0)+IF(AND(B193&gt;='Umrechnungskurse und Konstanten'!$C$6,B193&lt;='Umrechnungskurse und Konstanten'!$D$6),G193*'Umrechnungskurse und Konstanten'!$E$6,0)+IF(AND(B193&gt;='Umrechnungskurse und Konstanten'!$C$7,B193&lt;='Umrechnungskurse und Konstanten'!$D$7),G193*'Umrechnungskurse und Konstanten'!$E$7,0)+IF(AND(B193&gt;='Umrechnungskurse und Konstanten'!$C$8,B193&lt;='Umrechnungskurse und Konstanten'!$D$8),G193*'Umrechnungskurse und Konstanten'!$E$8,0)+IF(AND(B193&gt;='Umrechnungskurse und Konstanten'!$C$9,B193&lt;='Umrechnungskurse und Konstanten'!$D$9),G193*'Umrechnungskurse und Konstanten'!$E$9,0)+IF(AND(B193&gt;='Umrechnungskurse und Konstanten'!$C$10,B193&lt;='Umrechnungskurse und Konstanten'!$D$10),G193*'Umrechnungskurse und Konstanten'!$E$10,0)+IF(AND(B193&gt;='Umrechnungskurse und Konstanten'!$C$11,B193&lt;='Umrechnungskurse und Konstanten'!$D$11),G193*'Umrechnungskurse und Konstanten'!$E$11,0)+IF(AND(B193&gt;='Umrechnungskurse und Konstanten'!$C$12,B193&lt;='Umrechnungskurse und Konstanten'!$D$12),G193*'Umrechnungskurse und Konstanten'!$E$12,0)+IF(AND(B193&gt;='Umrechnungskurse und Konstanten'!$C$13,B193&lt;='Umrechnungskurse und Konstanten'!$D$13),G193*'Umrechnungskurse und Konstanten'!$E$13,0)+IF(AND(B193&gt;='Umrechnungskurse und Konstanten'!$C$14,B193&lt;='Umrechnungskurse und Konstanten'!$D$14),G193*'Umrechnungskurse und Konstanten'!$E$14,0)+IF(AND(B193&gt;='Umrechnungskurse und Konstanten'!$C$15,B193&lt;='Umrechnungskurse und Konstanten'!$D$15),G193*'Umrechnungskurse und Konstanten'!$E$15,0)+IF(AND(B193&gt;='Umrechnungskurse und Konstanten'!$C$16,B193&lt;='Umrechnungskurse und Konstanten'!$D$16),G193*'Umrechnungskurse und Konstanten'!$E$16,0),G193*1)</f>
        <v>0</v>
      </c>
      <c r="K193" s="37">
        <f t="shared" si="4"/>
        <v>0</v>
      </c>
      <c r="L193" s="37">
        <f t="shared" si="5"/>
        <v>0</v>
      </c>
    </row>
    <row r="194" spans="2:12" x14ac:dyDescent="0.3">
      <c r="B194" s="42"/>
      <c r="C194" s="34"/>
      <c r="D194" s="34"/>
      <c r="E194" s="38"/>
      <c r="F194" s="35" t="s">
        <v>38</v>
      </c>
      <c r="G194" s="50"/>
      <c r="H194" s="39">
        <v>3.6999999999999998E-2</v>
      </c>
      <c r="I194" s="51" t="str">
        <f>IF(F194="EUR",Tabelle1327[[#This Row],[Betrag exkl. MwST.]]*Tabelle1327[[#This Row],[MwSt. Satz]],"Rg. nicht in EUR")</f>
        <v>Rg. nicht in EUR</v>
      </c>
      <c r="J194" s="37">
        <f>IF(F194="EUR",IF(AND(B194&gt;='Umrechnungskurse und Konstanten'!$C$5,B194&lt;='Umrechnungskurse und Konstanten'!$D$5),G194*'Umrechnungskurse und Konstanten'!$E$5,0)+IF(AND(B194&gt;='Umrechnungskurse und Konstanten'!$C$6,B194&lt;='Umrechnungskurse und Konstanten'!$D$6),G194*'Umrechnungskurse und Konstanten'!$E$6,0)+IF(AND(B194&gt;='Umrechnungskurse und Konstanten'!$C$7,B194&lt;='Umrechnungskurse und Konstanten'!$D$7),G194*'Umrechnungskurse und Konstanten'!$E$7,0)+IF(AND(B194&gt;='Umrechnungskurse und Konstanten'!$C$8,B194&lt;='Umrechnungskurse und Konstanten'!$D$8),G194*'Umrechnungskurse und Konstanten'!$E$8,0)+IF(AND(B194&gt;='Umrechnungskurse und Konstanten'!$C$9,B194&lt;='Umrechnungskurse und Konstanten'!$D$9),G194*'Umrechnungskurse und Konstanten'!$E$9,0)+IF(AND(B194&gt;='Umrechnungskurse und Konstanten'!$C$10,B194&lt;='Umrechnungskurse und Konstanten'!$D$10),G194*'Umrechnungskurse und Konstanten'!$E$10,0)+IF(AND(B194&gt;='Umrechnungskurse und Konstanten'!$C$11,B194&lt;='Umrechnungskurse und Konstanten'!$D$11),G194*'Umrechnungskurse und Konstanten'!$E$11,0)+IF(AND(B194&gt;='Umrechnungskurse und Konstanten'!$C$12,B194&lt;='Umrechnungskurse und Konstanten'!$D$12),G194*'Umrechnungskurse und Konstanten'!$E$12,0)+IF(AND(B194&gt;='Umrechnungskurse und Konstanten'!$C$13,B194&lt;='Umrechnungskurse und Konstanten'!$D$13),G194*'Umrechnungskurse und Konstanten'!$E$13,0)+IF(AND(B194&gt;='Umrechnungskurse und Konstanten'!$C$14,B194&lt;='Umrechnungskurse und Konstanten'!$D$14),G194*'Umrechnungskurse und Konstanten'!$E$14,0)+IF(AND(B194&gt;='Umrechnungskurse und Konstanten'!$C$15,B194&lt;='Umrechnungskurse und Konstanten'!$D$15),G194*'Umrechnungskurse und Konstanten'!$E$15,0)+IF(AND(B194&gt;='Umrechnungskurse und Konstanten'!$C$16,B194&lt;='Umrechnungskurse und Konstanten'!$D$16),G194*'Umrechnungskurse und Konstanten'!$E$16,0),G194*1)</f>
        <v>0</v>
      </c>
      <c r="K194" s="37">
        <f t="shared" si="4"/>
        <v>0</v>
      </c>
      <c r="L194" s="37">
        <f t="shared" si="5"/>
        <v>0</v>
      </c>
    </row>
    <row r="195" spans="2:12" x14ac:dyDescent="0.3">
      <c r="B195" s="42"/>
      <c r="C195" s="34"/>
      <c r="D195" s="34"/>
      <c r="E195" s="38"/>
      <c r="F195" s="35" t="s">
        <v>38</v>
      </c>
      <c r="G195" s="50"/>
      <c r="H195" s="39">
        <v>3.6999999999999998E-2</v>
      </c>
      <c r="I195" s="51" t="str">
        <f>IF(F195="EUR",Tabelle1327[[#This Row],[Betrag exkl. MwST.]]*Tabelle1327[[#This Row],[MwSt. Satz]],"Rg. nicht in EUR")</f>
        <v>Rg. nicht in EUR</v>
      </c>
      <c r="J195" s="37">
        <f>IF(F195="EUR",IF(AND(B195&gt;='Umrechnungskurse und Konstanten'!$C$5,B195&lt;='Umrechnungskurse und Konstanten'!$D$5),G195*'Umrechnungskurse und Konstanten'!$E$5,0)+IF(AND(B195&gt;='Umrechnungskurse und Konstanten'!$C$6,B195&lt;='Umrechnungskurse und Konstanten'!$D$6),G195*'Umrechnungskurse und Konstanten'!$E$6,0)+IF(AND(B195&gt;='Umrechnungskurse und Konstanten'!$C$7,B195&lt;='Umrechnungskurse und Konstanten'!$D$7),G195*'Umrechnungskurse und Konstanten'!$E$7,0)+IF(AND(B195&gt;='Umrechnungskurse und Konstanten'!$C$8,B195&lt;='Umrechnungskurse und Konstanten'!$D$8),G195*'Umrechnungskurse und Konstanten'!$E$8,0)+IF(AND(B195&gt;='Umrechnungskurse und Konstanten'!$C$9,B195&lt;='Umrechnungskurse und Konstanten'!$D$9),G195*'Umrechnungskurse und Konstanten'!$E$9,0)+IF(AND(B195&gt;='Umrechnungskurse und Konstanten'!$C$10,B195&lt;='Umrechnungskurse und Konstanten'!$D$10),G195*'Umrechnungskurse und Konstanten'!$E$10,0)+IF(AND(B195&gt;='Umrechnungskurse und Konstanten'!$C$11,B195&lt;='Umrechnungskurse und Konstanten'!$D$11),G195*'Umrechnungskurse und Konstanten'!$E$11,0)+IF(AND(B195&gt;='Umrechnungskurse und Konstanten'!$C$12,B195&lt;='Umrechnungskurse und Konstanten'!$D$12),G195*'Umrechnungskurse und Konstanten'!$E$12,0)+IF(AND(B195&gt;='Umrechnungskurse und Konstanten'!$C$13,B195&lt;='Umrechnungskurse und Konstanten'!$D$13),G195*'Umrechnungskurse und Konstanten'!$E$13,0)+IF(AND(B195&gt;='Umrechnungskurse und Konstanten'!$C$14,B195&lt;='Umrechnungskurse und Konstanten'!$D$14),G195*'Umrechnungskurse und Konstanten'!$E$14,0)+IF(AND(B195&gt;='Umrechnungskurse und Konstanten'!$C$15,B195&lt;='Umrechnungskurse und Konstanten'!$D$15),G195*'Umrechnungskurse und Konstanten'!$E$15,0)+IF(AND(B195&gt;='Umrechnungskurse und Konstanten'!$C$16,B195&lt;='Umrechnungskurse und Konstanten'!$D$16),G195*'Umrechnungskurse und Konstanten'!$E$16,0),G195*1)</f>
        <v>0</v>
      </c>
      <c r="K195" s="37">
        <f t="shared" si="4"/>
        <v>0</v>
      </c>
      <c r="L195" s="37">
        <f t="shared" si="5"/>
        <v>0</v>
      </c>
    </row>
    <row r="196" spans="2:12" x14ac:dyDescent="0.3">
      <c r="B196" s="42"/>
      <c r="C196" s="34"/>
      <c r="D196" s="34"/>
      <c r="E196" s="38"/>
      <c r="F196" s="35" t="s">
        <v>38</v>
      </c>
      <c r="G196" s="50"/>
      <c r="H196" s="39">
        <v>3.6999999999999998E-2</v>
      </c>
      <c r="I196" s="51" t="str">
        <f>IF(F196="EUR",Tabelle1327[[#This Row],[Betrag exkl. MwST.]]*Tabelle1327[[#This Row],[MwSt. Satz]],"Rg. nicht in EUR")</f>
        <v>Rg. nicht in EUR</v>
      </c>
      <c r="J196" s="37">
        <f>IF(F196="EUR",IF(AND(B196&gt;='Umrechnungskurse und Konstanten'!$C$5,B196&lt;='Umrechnungskurse und Konstanten'!$D$5),G196*'Umrechnungskurse und Konstanten'!$E$5,0)+IF(AND(B196&gt;='Umrechnungskurse und Konstanten'!$C$6,B196&lt;='Umrechnungskurse und Konstanten'!$D$6),G196*'Umrechnungskurse und Konstanten'!$E$6,0)+IF(AND(B196&gt;='Umrechnungskurse und Konstanten'!$C$7,B196&lt;='Umrechnungskurse und Konstanten'!$D$7),G196*'Umrechnungskurse und Konstanten'!$E$7,0)+IF(AND(B196&gt;='Umrechnungskurse und Konstanten'!$C$8,B196&lt;='Umrechnungskurse und Konstanten'!$D$8),G196*'Umrechnungskurse und Konstanten'!$E$8,0)+IF(AND(B196&gt;='Umrechnungskurse und Konstanten'!$C$9,B196&lt;='Umrechnungskurse und Konstanten'!$D$9),G196*'Umrechnungskurse und Konstanten'!$E$9,0)+IF(AND(B196&gt;='Umrechnungskurse und Konstanten'!$C$10,B196&lt;='Umrechnungskurse und Konstanten'!$D$10),G196*'Umrechnungskurse und Konstanten'!$E$10,0)+IF(AND(B196&gt;='Umrechnungskurse und Konstanten'!$C$11,B196&lt;='Umrechnungskurse und Konstanten'!$D$11),G196*'Umrechnungskurse und Konstanten'!$E$11,0)+IF(AND(B196&gt;='Umrechnungskurse und Konstanten'!$C$12,B196&lt;='Umrechnungskurse und Konstanten'!$D$12),G196*'Umrechnungskurse und Konstanten'!$E$12,0)+IF(AND(B196&gt;='Umrechnungskurse und Konstanten'!$C$13,B196&lt;='Umrechnungskurse und Konstanten'!$D$13),G196*'Umrechnungskurse und Konstanten'!$E$13,0)+IF(AND(B196&gt;='Umrechnungskurse und Konstanten'!$C$14,B196&lt;='Umrechnungskurse und Konstanten'!$D$14),G196*'Umrechnungskurse und Konstanten'!$E$14,0)+IF(AND(B196&gt;='Umrechnungskurse und Konstanten'!$C$15,B196&lt;='Umrechnungskurse und Konstanten'!$D$15),G196*'Umrechnungskurse und Konstanten'!$E$15,0)+IF(AND(B196&gt;='Umrechnungskurse und Konstanten'!$C$16,B196&lt;='Umrechnungskurse und Konstanten'!$D$16),G196*'Umrechnungskurse und Konstanten'!$E$16,0),G196*1)</f>
        <v>0</v>
      </c>
      <c r="K196" s="37">
        <f t="shared" si="4"/>
        <v>0</v>
      </c>
      <c r="L196" s="37">
        <f t="shared" si="5"/>
        <v>0</v>
      </c>
    </row>
    <row r="197" spans="2:12" x14ac:dyDescent="0.3">
      <c r="B197" s="42"/>
      <c r="C197" s="34"/>
      <c r="D197" s="34"/>
      <c r="E197" s="38"/>
      <c r="F197" s="35" t="s">
        <v>38</v>
      </c>
      <c r="G197" s="50"/>
      <c r="H197" s="39">
        <v>3.6999999999999998E-2</v>
      </c>
      <c r="I197" s="51" t="str">
        <f>IF(F197="EUR",Tabelle1327[[#This Row],[Betrag exkl. MwST.]]*Tabelle1327[[#This Row],[MwSt. Satz]],"Rg. nicht in EUR")</f>
        <v>Rg. nicht in EUR</v>
      </c>
      <c r="J197" s="37">
        <f>IF(F197="EUR",IF(AND(B197&gt;='Umrechnungskurse und Konstanten'!$C$5,B197&lt;='Umrechnungskurse und Konstanten'!$D$5),G197*'Umrechnungskurse und Konstanten'!$E$5,0)+IF(AND(B197&gt;='Umrechnungskurse und Konstanten'!$C$6,B197&lt;='Umrechnungskurse und Konstanten'!$D$6),G197*'Umrechnungskurse und Konstanten'!$E$6,0)+IF(AND(B197&gt;='Umrechnungskurse und Konstanten'!$C$7,B197&lt;='Umrechnungskurse und Konstanten'!$D$7),G197*'Umrechnungskurse und Konstanten'!$E$7,0)+IF(AND(B197&gt;='Umrechnungskurse und Konstanten'!$C$8,B197&lt;='Umrechnungskurse und Konstanten'!$D$8),G197*'Umrechnungskurse und Konstanten'!$E$8,0)+IF(AND(B197&gt;='Umrechnungskurse und Konstanten'!$C$9,B197&lt;='Umrechnungskurse und Konstanten'!$D$9),G197*'Umrechnungskurse und Konstanten'!$E$9,0)+IF(AND(B197&gt;='Umrechnungskurse und Konstanten'!$C$10,B197&lt;='Umrechnungskurse und Konstanten'!$D$10),G197*'Umrechnungskurse und Konstanten'!$E$10,0)+IF(AND(B197&gt;='Umrechnungskurse und Konstanten'!$C$11,B197&lt;='Umrechnungskurse und Konstanten'!$D$11),G197*'Umrechnungskurse und Konstanten'!$E$11,0)+IF(AND(B197&gt;='Umrechnungskurse und Konstanten'!$C$12,B197&lt;='Umrechnungskurse und Konstanten'!$D$12),G197*'Umrechnungskurse und Konstanten'!$E$12,0)+IF(AND(B197&gt;='Umrechnungskurse und Konstanten'!$C$13,B197&lt;='Umrechnungskurse und Konstanten'!$D$13),G197*'Umrechnungskurse und Konstanten'!$E$13,0)+IF(AND(B197&gt;='Umrechnungskurse und Konstanten'!$C$14,B197&lt;='Umrechnungskurse und Konstanten'!$D$14),G197*'Umrechnungskurse und Konstanten'!$E$14,0)+IF(AND(B197&gt;='Umrechnungskurse und Konstanten'!$C$15,B197&lt;='Umrechnungskurse und Konstanten'!$D$15),G197*'Umrechnungskurse und Konstanten'!$E$15,0)+IF(AND(B197&gt;='Umrechnungskurse und Konstanten'!$C$16,B197&lt;='Umrechnungskurse und Konstanten'!$D$16),G197*'Umrechnungskurse und Konstanten'!$E$16,0),G197*1)</f>
        <v>0</v>
      </c>
      <c r="K197" s="37">
        <f t="shared" si="4"/>
        <v>0</v>
      </c>
      <c r="L197" s="37">
        <f t="shared" si="5"/>
        <v>0</v>
      </c>
    </row>
    <row r="198" spans="2:12" x14ac:dyDescent="0.3">
      <c r="B198" s="42"/>
      <c r="C198" s="34"/>
      <c r="D198" s="34"/>
      <c r="E198" s="38"/>
      <c r="F198" s="35" t="s">
        <v>38</v>
      </c>
      <c r="G198" s="50"/>
      <c r="H198" s="39">
        <v>3.6999999999999998E-2</v>
      </c>
      <c r="I198" s="51" t="str">
        <f>IF(F198="EUR",Tabelle1327[[#This Row],[Betrag exkl. MwST.]]*Tabelle1327[[#This Row],[MwSt. Satz]],"Rg. nicht in EUR")</f>
        <v>Rg. nicht in EUR</v>
      </c>
      <c r="J198" s="37">
        <f>IF(F198="EUR",IF(AND(B198&gt;='Umrechnungskurse und Konstanten'!$C$5,B198&lt;='Umrechnungskurse und Konstanten'!$D$5),G198*'Umrechnungskurse und Konstanten'!$E$5,0)+IF(AND(B198&gt;='Umrechnungskurse und Konstanten'!$C$6,B198&lt;='Umrechnungskurse und Konstanten'!$D$6),G198*'Umrechnungskurse und Konstanten'!$E$6,0)+IF(AND(B198&gt;='Umrechnungskurse und Konstanten'!$C$7,B198&lt;='Umrechnungskurse und Konstanten'!$D$7),G198*'Umrechnungskurse und Konstanten'!$E$7,0)+IF(AND(B198&gt;='Umrechnungskurse und Konstanten'!$C$8,B198&lt;='Umrechnungskurse und Konstanten'!$D$8),G198*'Umrechnungskurse und Konstanten'!$E$8,0)+IF(AND(B198&gt;='Umrechnungskurse und Konstanten'!$C$9,B198&lt;='Umrechnungskurse und Konstanten'!$D$9),G198*'Umrechnungskurse und Konstanten'!$E$9,0)+IF(AND(B198&gt;='Umrechnungskurse und Konstanten'!$C$10,B198&lt;='Umrechnungskurse und Konstanten'!$D$10),G198*'Umrechnungskurse und Konstanten'!$E$10,0)+IF(AND(B198&gt;='Umrechnungskurse und Konstanten'!$C$11,B198&lt;='Umrechnungskurse und Konstanten'!$D$11),G198*'Umrechnungskurse und Konstanten'!$E$11,0)+IF(AND(B198&gt;='Umrechnungskurse und Konstanten'!$C$12,B198&lt;='Umrechnungskurse und Konstanten'!$D$12),G198*'Umrechnungskurse und Konstanten'!$E$12,0)+IF(AND(B198&gt;='Umrechnungskurse und Konstanten'!$C$13,B198&lt;='Umrechnungskurse und Konstanten'!$D$13),G198*'Umrechnungskurse und Konstanten'!$E$13,0)+IF(AND(B198&gt;='Umrechnungskurse und Konstanten'!$C$14,B198&lt;='Umrechnungskurse und Konstanten'!$D$14),G198*'Umrechnungskurse und Konstanten'!$E$14,0)+IF(AND(B198&gt;='Umrechnungskurse und Konstanten'!$C$15,B198&lt;='Umrechnungskurse und Konstanten'!$D$15),G198*'Umrechnungskurse und Konstanten'!$E$15,0)+IF(AND(B198&gt;='Umrechnungskurse und Konstanten'!$C$16,B198&lt;='Umrechnungskurse und Konstanten'!$D$16),G198*'Umrechnungskurse und Konstanten'!$E$16,0),G198*1)</f>
        <v>0</v>
      </c>
      <c r="K198" s="37">
        <f t="shared" si="4"/>
        <v>0</v>
      </c>
      <c r="L198" s="37">
        <f t="shared" si="5"/>
        <v>0</v>
      </c>
    </row>
    <row r="199" spans="2:12" x14ac:dyDescent="0.3">
      <c r="B199" s="42"/>
      <c r="C199" s="34"/>
      <c r="D199" s="34"/>
      <c r="E199" s="38"/>
      <c r="F199" s="35" t="s">
        <v>38</v>
      </c>
      <c r="G199" s="50"/>
      <c r="H199" s="39">
        <v>3.6999999999999998E-2</v>
      </c>
      <c r="I199" s="51" t="str">
        <f>IF(F199="EUR",Tabelle1327[[#This Row],[Betrag exkl. MwST.]]*Tabelle1327[[#This Row],[MwSt. Satz]],"Rg. nicht in EUR")</f>
        <v>Rg. nicht in EUR</v>
      </c>
      <c r="J199" s="37">
        <f>IF(F199="EUR",IF(AND(B199&gt;='Umrechnungskurse und Konstanten'!$C$5,B199&lt;='Umrechnungskurse und Konstanten'!$D$5),G199*'Umrechnungskurse und Konstanten'!$E$5,0)+IF(AND(B199&gt;='Umrechnungskurse und Konstanten'!$C$6,B199&lt;='Umrechnungskurse und Konstanten'!$D$6),G199*'Umrechnungskurse und Konstanten'!$E$6,0)+IF(AND(B199&gt;='Umrechnungskurse und Konstanten'!$C$7,B199&lt;='Umrechnungskurse und Konstanten'!$D$7),G199*'Umrechnungskurse und Konstanten'!$E$7,0)+IF(AND(B199&gt;='Umrechnungskurse und Konstanten'!$C$8,B199&lt;='Umrechnungskurse und Konstanten'!$D$8),G199*'Umrechnungskurse und Konstanten'!$E$8,0)+IF(AND(B199&gt;='Umrechnungskurse und Konstanten'!$C$9,B199&lt;='Umrechnungskurse und Konstanten'!$D$9),G199*'Umrechnungskurse und Konstanten'!$E$9,0)+IF(AND(B199&gt;='Umrechnungskurse und Konstanten'!$C$10,B199&lt;='Umrechnungskurse und Konstanten'!$D$10),G199*'Umrechnungskurse und Konstanten'!$E$10,0)+IF(AND(B199&gt;='Umrechnungskurse und Konstanten'!$C$11,B199&lt;='Umrechnungskurse und Konstanten'!$D$11),G199*'Umrechnungskurse und Konstanten'!$E$11,0)+IF(AND(B199&gt;='Umrechnungskurse und Konstanten'!$C$12,B199&lt;='Umrechnungskurse und Konstanten'!$D$12),G199*'Umrechnungskurse und Konstanten'!$E$12,0)+IF(AND(B199&gt;='Umrechnungskurse und Konstanten'!$C$13,B199&lt;='Umrechnungskurse und Konstanten'!$D$13),G199*'Umrechnungskurse und Konstanten'!$E$13,0)+IF(AND(B199&gt;='Umrechnungskurse und Konstanten'!$C$14,B199&lt;='Umrechnungskurse und Konstanten'!$D$14),G199*'Umrechnungskurse und Konstanten'!$E$14,0)+IF(AND(B199&gt;='Umrechnungskurse und Konstanten'!$C$15,B199&lt;='Umrechnungskurse und Konstanten'!$D$15),G199*'Umrechnungskurse und Konstanten'!$E$15,0)+IF(AND(B199&gt;='Umrechnungskurse und Konstanten'!$C$16,B199&lt;='Umrechnungskurse und Konstanten'!$D$16),G199*'Umrechnungskurse und Konstanten'!$E$16,0),G199*1)</f>
        <v>0</v>
      </c>
      <c r="K199" s="37">
        <f t="shared" si="4"/>
        <v>0</v>
      </c>
      <c r="L199" s="37">
        <f t="shared" si="5"/>
        <v>0</v>
      </c>
    </row>
    <row r="200" spans="2:12" x14ac:dyDescent="0.3">
      <c r="B200" s="42"/>
      <c r="C200" s="34"/>
      <c r="D200" s="34"/>
      <c r="E200" s="38"/>
      <c r="F200" s="35" t="s">
        <v>38</v>
      </c>
      <c r="G200" s="50"/>
      <c r="H200" s="39">
        <v>3.6999999999999998E-2</v>
      </c>
      <c r="I200" s="51" t="str">
        <f>IF(F200="EUR",Tabelle1327[[#This Row],[Betrag exkl. MwST.]]*Tabelle1327[[#This Row],[MwSt. Satz]],"Rg. nicht in EUR")</f>
        <v>Rg. nicht in EUR</v>
      </c>
      <c r="J200" s="37">
        <f>IF(F200="EUR",IF(AND(B200&gt;='Umrechnungskurse und Konstanten'!$C$5,B200&lt;='Umrechnungskurse und Konstanten'!$D$5),G200*'Umrechnungskurse und Konstanten'!$E$5,0)+IF(AND(B200&gt;='Umrechnungskurse und Konstanten'!$C$6,B200&lt;='Umrechnungskurse und Konstanten'!$D$6),G200*'Umrechnungskurse und Konstanten'!$E$6,0)+IF(AND(B200&gt;='Umrechnungskurse und Konstanten'!$C$7,B200&lt;='Umrechnungskurse und Konstanten'!$D$7),G200*'Umrechnungskurse und Konstanten'!$E$7,0)+IF(AND(B200&gt;='Umrechnungskurse und Konstanten'!$C$8,B200&lt;='Umrechnungskurse und Konstanten'!$D$8),G200*'Umrechnungskurse und Konstanten'!$E$8,0)+IF(AND(B200&gt;='Umrechnungskurse und Konstanten'!$C$9,B200&lt;='Umrechnungskurse und Konstanten'!$D$9),G200*'Umrechnungskurse und Konstanten'!$E$9,0)+IF(AND(B200&gt;='Umrechnungskurse und Konstanten'!$C$10,B200&lt;='Umrechnungskurse und Konstanten'!$D$10),G200*'Umrechnungskurse und Konstanten'!$E$10,0)+IF(AND(B200&gt;='Umrechnungskurse und Konstanten'!$C$11,B200&lt;='Umrechnungskurse und Konstanten'!$D$11),G200*'Umrechnungskurse und Konstanten'!$E$11,0)+IF(AND(B200&gt;='Umrechnungskurse und Konstanten'!$C$12,B200&lt;='Umrechnungskurse und Konstanten'!$D$12),G200*'Umrechnungskurse und Konstanten'!$E$12,0)+IF(AND(B200&gt;='Umrechnungskurse und Konstanten'!$C$13,B200&lt;='Umrechnungskurse und Konstanten'!$D$13),G200*'Umrechnungskurse und Konstanten'!$E$13,0)+IF(AND(B200&gt;='Umrechnungskurse und Konstanten'!$C$14,B200&lt;='Umrechnungskurse und Konstanten'!$D$14),G200*'Umrechnungskurse und Konstanten'!$E$14,0)+IF(AND(B200&gt;='Umrechnungskurse und Konstanten'!$C$15,B200&lt;='Umrechnungskurse und Konstanten'!$D$15),G200*'Umrechnungskurse und Konstanten'!$E$15,0)+IF(AND(B200&gt;='Umrechnungskurse und Konstanten'!$C$16,B200&lt;='Umrechnungskurse und Konstanten'!$D$16),G200*'Umrechnungskurse und Konstanten'!$E$16,0),G200*1)</f>
        <v>0</v>
      </c>
      <c r="K200" s="37">
        <f t="shared" si="4"/>
        <v>0</v>
      </c>
      <c r="L200" s="37">
        <f t="shared" si="5"/>
        <v>0</v>
      </c>
    </row>
    <row r="201" spans="2:12" x14ac:dyDescent="0.3">
      <c r="B201" s="42"/>
      <c r="C201" s="34"/>
      <c r="D201" s="34"/>
      <c r="E201" s="38"/>
      <c r="F201" s="35" t="s">
        <v>38</v>
      </c>
      <c r="G201" s="50"/>
      <c r="H201" s="39">
        <v>3.6999999999999998E-2</v>
      </c>
      <c r="I201" s="51" t="str">
        <f>IF(F201="EUR",Tabelle1327[[#This Row],[Betrag exkl. MwST.]]*Tabelle1327[[#This Row],[MwSt. Satz]],"Rg. nicht in EUR")</f>
        <v>Rg. nicht in EUR</v>
      </c>
      <c r="J201" s="37">
        <f>IF(F201="EUR",IF(AND(B201&gt;='Umrechnungskurse und Konstanten'!$C$5,B201&lt;='Umrechnungskurse und Konstanten'!$D$5),G201*'Umrechnungskurse und Konstanten'!$E$5,0)+IF(AND(B201&gt;='Umrechnungskurse und Konstanten'!$C$6,B201&lt;='Umrechnungskurse und Konstanten'!$D$6),G201*'Umrechnungskurse und Konstanten'!$E$6,0)+IF(AND(B201&gt;='Umrechnungskurse und Konstanten'!$C$7,B201&lt;='Umrechnungskurse und Konstanten'!$D$7),G201*'Umrechnungskurse und Konstanten'!$E$7,0)+IF(AND(B201&gt;='Umrechnungskurse und Konstanten'!$C$8,B201&lt;='Umrechnungskurse und Konstanten'!$D$8),G201*'Umrechnungskurse und Konstanten'!$E$8,0)+IF(AND(B201&gt;='Umrechnungskurse und Konstanten'!$C$9,B201&lt;='Umrechnungskurse und Konstanten'!$D$9),G201*'Umrechnungskurse und Konstanten'!$E$9,0)+IF(AND(B201&gt;='Umrechnungskurse und Konstanten'!$C$10,B201&lt;='Umrechnungskurse und Konstanten'!$D$10),G201*'Umrechnungskurse und Konstanten'!$E$10,0)+IF(AND(B201&gt;='Umrechnungskurse und Konstanten'!$C$11,B201&lt;='Umrechnungskurse und Konstanten'!$D$11),G201*'Umrechnungskurse und Konstanten'!$E$11,0)+IF(AND(B201&gt;='Umrechnungskurse und Konstanten'!$C$12,B201&lt;='Umrechnungskurse und Konstanten'!$D$12),G201*'Umrechnungskurse und Konstanten'!$E$12,0)+IF(AND(B201&gt;='Umrechnungskurse und Konstanten'!$C$13,B201&lt;='Umrechnungskurse und Konstanten'!$D$13),G201*'Umrechnungskurse und Konstanten'!$E$13,0)+IF(AND(B201&gt;='Umrechnungskurse und Konstanten'!$C$14,B201&lt;='Umrechnungskurse und Konstanten'!$D$14),G201*'Umrechnungskurse und Konstanten'!$E$14,0)+IF(AND(B201&gt;='Umrechnungskurse und Konstanten'!$C$15,B201&lt;='Umrechnungskurse und Konstanten'!$D$15),G201*'Umrechnungskurse und Konstanten'!$E$15,0)+IF(AND(B201&gt;='Umrechnungskurse und Konstanten'!$C$16,B201&lt;='Umrechnungskurse und Konstanten'!$D$16),G201*'Umrechnungskurse und Konstanten'!$E$16,0),G201*1)</f>
        <v>0</v>
      </c>
      <c r="K201" s="37">
        <f t="shared" si="4"/>
        <v>0</v>
      </c>
      <c r="L201" s="37">
        <f t="shared" si="5"/>
        <v>0</v>
      </c>
    </row>
    <row r="202" spans="2:12" x14ac:dyDescent="0.3">
      <c r="B202" s="42"/>
      <c r="C202" s="34"/>
      <c r="D202" s="34"/>
      <c r="E202" s="38"/>
      <c r="F202" s="35" t="s">
        <v>38</v>
      </c>
      <c r="G202" s="50"/>
      <c r="H202" s="39">
        <v>3.6999999999999998E-2</v>
      </c>
      <c r="I202" s="51" t="str">
        <f>IF(F202="EUR",Tabelle1327[[#This Row],[Betrag exkl. MwST.]]*Tabelle1327[[#This Row],[MwSt. Satz]],"Rg. nicht in EUR")</f>
        <v>Rg. nicht in EUR</v>
      </c>
      <c r="J202" s="37">
        <f>IF(F202="EUR",IF(AND(B202&gt;='Umrechnungskurse und Konstanten'!$C$5,B202&lt;='Umrechnungskurse und Konstanten'!$D$5),G202*'Umrechnungskurse und Konstanten'!$E$5,0)+IF(AND(B202&gt;='Umrechnungskurse und Konstanten'!$C$6,B202&lt;='Umrechnungskurse und Konstanten'!$D$6),G202*'Umrechnungskurse und Konstanten'!$E$6,0)+IF(AND(B202&gt;='Umrechnungskurse und Konstanten'!$C$7,B202&lt;='Umrechnungskurse und Konstanten'!$D$7),G202*'Umrechnungskurse und Konstanten'!$E$7,0)+IF(AND(B202&gt;='Umrechnungskurse und Konstanten'!$C$8,B202&lt;='Umrechnungskurse und Konstanten'!$D$8),G202*'Umrechnungskurse und Konstanten'!$E$8,0)+IF(AND(B202&gt;='Umrechnungskurse und Konstanten'!$C$9,B202&lt;='Umrechnungskurse und Konstanten'!$D$9),G202*'Umrechnungskurse und Konstanten'!$E$9,0)+IF(AND(B202&gt;='Umrechnungskurse und Konstanten'!$C$10,B202&lt;='Umrechnungskurse und Konstanten'!$D$10),G202*'Umrechnungskurse und Konstanten'!$E$10,0)+IF(AND(B202&gt;='Umrechnungskurse und Konstanten'!$C$11,B202&lt;='Umrechnungskurse und Konstanten'!$D$11),G202*'Umrechnungskurse und Konstanten'!$E$11,0)+IF(AND(B202&gt;='Umrechnungskurse und Konstanten'!$C$12,B202&lt;='Umrechnungskurse und Konstanten'!$D$12),G202*'Umrechnungskurse und Konstanten'!$E$12,0)+IF(AND(B202&gt;='Umrechnungskurse und Konstanten'!$C$13,B202&lt;='Umrechnungskurse und Konstanten'!$D$13),G202*'Umrechnungskurse und Konstanten'!$E$13,0)+IF(AND(B202&gt;='Umrechnungskurse und Konstanten'!$C$14,B202&lt;='Umrechnungskurse und Konstanten'!$D$14),G202*'Umrechnungskurse und Konstanten'!$E$14,0)+IF(AND(B202&gt;='Umrechnungskurse und Konstanten'!$C$15,B202&lt;='Umrechnungskurse und Konstanten'!$D$15),G202*'Umrechnungskurse und Konstanten'!$E$15,0)+IF(AND(B202&gt;='Umrechnungskurse und Konstanten'!$C$16,B202&lt;='Umrechnungskurse und Konstanten'!$D$16),G202*'Umrechnungskurse und Konstanten'!$E$16,0),G202*1)</f>
        <v>0</v>
      </c>
      <c r="K202" s="37">
        <f t="shared" ref="K202:K265" si="6">H202*J202</f>
        <v>0</v>
      </c>
      <c r="L202" s="37">
        <f t="shared" ref="L202:L265" si="7">J202+K202</f>
        <v>0</v>
      </c>
    </row>
    <row r="203" spans="2:12" x14ac:dyDescent="0.3">
      <c r="B203" s="42"/>
      <c r="C203" s="34"/>
      <c r="D203" s="34"/>
      <c r="E203" s="38"/>
      <c r="F203" s="35" t="s">
        <v>38</v>
      </c>
      <c r="G203" s="50"/>
      <c r="H203" s="39">
        <v>3.6999999999999998E-2</v>
      </c>
      <c r="I203" s="51" t="str">
        <f>IF(F203="EUR",Tabelle1327[[#This Row],[Betrag exkl. MwST.]]*Tabelle1327[[#This Row],[MwSt. Satz]],"Rg. nicht in EUR")</f>
        <v>Rg. nicht in EUR</v>
      </c>
      <c r="J203" s="37">
        <f>IF(F203="EUR",IF(AND(B203&gt;='Umrechnungskurse und Konstanten'!$C$5,B203&lt;='Umrechnungskurse und Konstanten'!$D$5),G203*'Umrechnungskurse und Konstanten'!$E$5,0)+IF(AND(B203&gt;='Umrechnungskurse und Konstanten'!$C$6,B203&lt;='Umrechnungskurse und Konstanten'!$D$6),G203*'Umrechnungskurse und Konstanten'!$E$6,0)+IF(AND(B203&gt;='Umrechnungskurse und Konstanten'!$C$7,B203&lt;='Umrechnungskurse und Konstanten'!$D$7),G203*'Umrechnungskurse und Konstanten'!$E$7,0)+IF(AND(B203&gt;='Umrechnungskurse und Konstanten'!$C$8,B203&lt;='Umrechnungskurse und Konstanten'!$D$8),G203*'Umrechnungskurse und Konstanten'!$E$8,0)+IF(AND(B203&gt;='Umrechnungskurse und Konstanten'!$C$9,B203&lt;='Umrechnungskurse und Konstanten'!$D$9),G203*'Umrechnungskurse und Konstanten'!$E$9,0)+IF(AND(B203&gt;='Umrechnungskurse und Konstanten'!$C$10,B203&lt;='Umrechnungskurse und Konstanten'!$D$10),G203*'Umrechnungskurse und Konstanten'!$E$10,0)+IF(AND(B203&gt;='Umrechnungskurse und Konstanten'!$C$11,B203&lt;='Umrechnungskurse und Konstanten'!$D$11),G203*'Umrechnungskurse und Konstanten'!$E$11,0)+IF(AND(B203&gt;='Umrechnungskurse und Konstanten'!$C$12,B203&lt;='Umrechnungskurse und Konstanten'!$D$12),G203*'Umrechnungskurse und Konstanten'!$E$12,0)+IF(AND(B203&gt;='Umrechnungskurse und Konstanten'!$C$13,B203&lt;='Umrechnungskurse und Konstanten'!$D$13),G203*'Umrechnungskurse und Konstanten'!$E$13,0)+IF(AND(B203&gt;='Umrechnungskurse und Konstanten'!$C$14,B203&lt;='Umrechnungskurse und Konstanten'!$D$14),G203*'Umrechnungskurse und Konstanten'!$E$14,0)+IF(AND(B203&gt;='Umrechnungskurse und Konstanten'!$C$15,B203&lt;='Umrechnungskurse und Konstanten'!$D$15),G203*'Umrechnungskurse und Konstanten'!$E$15,0)+IF(AND(B203&gt;='Umrechnungskurse und Konstanten'!$C$16,B203&lt;='Umrechnungskurse und Konstanten'!$D$16),G203*'Umrechnungskurse und Konstanten'!$E$16,0),G203*1)</f>
        <v>0</v>
      </c>
      <c r="K203" s="37">
        <f t="shared" si="6"/>
        <v>0</v>
      </c>
      <c r="L203" s="37">
        <f t="shared" si="7"/>
        <v>0</v>
      </c>
    </row>
    <row r="204" spans="2:12" x14ac:dyDescent="0.3">
      <c r="B204" s="42"/>
      <c r="C204" s="34"/>
      <c r="D204" s="34"/>
      <c r="E204" s="38"/>
      <c r="F204" s="35" t="s">
        <v>38</v>
      </c>
      <c r="G204" s="50"/>
      <c r="H204" s="39">
        <v>3.6999999999999998E-2</v>
      </c>
      <c r="I204" s="51" t="str">
        <f>IF(F204="EUR",Tabelle1327[[#This Row],[Betrag exkl. MwST.]]*Tabelle1327[[#This Row],[MwSt. Satz]],"Rg. nicht in EUR")</f>
        <v>Rg. nicht in EUR</v>
      </c>
      <c r="J204" s="37">
        <f>IF(F204="EUR",IF(AND(B204&gt;='Umrechnungskurse und Konstanten'!$C$5,B204&lt;='Umrechnungskurse und Konstanten'!$D$5),G204*'Umrechnungskurse und Konstanten'!$E$5,0)+IF(AND(B204&gt;='Umrechnungskurse und Konstanten'!$C$6,B204&lt;='Umrechnungskurse und Konstanten'!$D$6),G204*'Umrechnungskurse und Konstanten'!$E$6,0)+IF(AND(B204&gt;='Umrechnungskurse und Konstanten'!$C$7,B204&lt;='Umrechnungskurse und Konstanten'!$D$7),G204*'Umrechnungskurse und Konstanten'!$E$7,0)+IF(AND(B204&gt;='Umrechnungskurse und Konstanten'!$C$8,B204&lt;='Umrechnungskurse und Konstanten'!$D$8),G204*'Umrechnungskurse und Konstanten'!$E$8,0)+IF(AND(B204&gt;='Umrechnungskurse und Konstanten'!$C$9,B204&lt;='Umrechnungskurse und Konstanten'!$D$9),G204*'Umrechnungskurse und Konstanten'!$E$9,0)+IF(AND(B204&gt;='Umrechnungskurse und Konstanten'!$C$10,B204&lt;='Umrechnungskurse und Konstanten'!$D$10),G204*'Umrechnungskurse und Konstanten'!$E$10,0)+IF(AND(B204&gt;='Umrechnungskurse und Konstanten'!$C$11,B204&lt;='Umrechnungskurse und Konstanten'!$D$11),G204*'Umrechnungskurse und Konstanten'!$E$11,0)+IF(AND(B204&gt;='Umrechnungskurse und Konstanten'!$C$12,B204&lt;='Umrechnungskurse und Konstanten'!$D$12),G204*'Umrechnungskurse und Konstanten'!$E$12,0)+IF(AND(B204&gt;='Umrechnungskurse und Konstanten'!$C$13,B204&lt;='Umrechnungskurse und Konstanten'!$D$13),G204*'Umrechnungskurse und Konstanten'!$E$13,0)+IF(AND(B204&gt;='Umrechnungskurse und Konstanten'!$C$14,B204&lt;='Umrechnungskurse und Konstanten'!$D$14),G204*'Umrechnungskurse und Konstanten'!$E$14,0)+IF(AND(B204&gt;='Umrechnungskurse und Konstanten'!$C$15,B204&lt;='Umrechnungskurse und Konstanten'!$D$15),G204*'Umrechnungskurse und Konstanten'!$E$15,0)+IF(AND(B204&gt;='Umrechnungskurse und Konstanten'!$C$16,B204&lt;='Umrechnungskurse und Konstanten'!$D$16),G204*'Umrechnungskurse und Konstanten'!$E$16,0),G204*1)</f>
        <v>0</v>
      </c>
      <c r="K204" s="37">
        <f t="shared" si="6"/>
        <v>0</v>
      </c>
      <c r="L204" s="37">
        <f t="shared" si="7"/>
        <v>0</v>
      </c>
    </row>
    <row r="205" spans="2:12" x14ac:dyDescent="0.3">
      <c r="B205" s="42"/>
      <c r="C205" s="34"/>
      <c r="D205" s="34"/>
      <c r="E205" s="38"/>
      <c r="F205" s="35" t="s">
        <v>38</v>
      </c>
      <c r="G205" s="50"/>
      <c r="H205" s="39">
        <v>3.6999999999999998E-2</v>
      </c>
      <c r="I205" s="51" t="str">
        <f>IF(F205="EUR",Tabelle1327[[#This Row],[Betrag exkl. MwST.]]*Tabelle1327[[#This Row],[MwSt. Satz]],"Rg. nicht in EUR")</f>
        <v>Rg. nicht in EUR</v>
      </c>
      <c r="J205" s="37">
        <f>IF(F205="EUR",IF(AND(B205&gt;='Umrechnungskurse und Konstanten'!$C$5,B205&lt;='Umrechnungskurse und Konstanten'!$D$5),G205*'Umrechnungskurse und Konstanten'!$E$5,0)+IF(AND(B205&gt;='Umrechnungskurse und Konstanten'!$C$6,B205&lt;='Umrechnungskurse und Konstanten'!$D$6),G205*'Umrechnungskurse und Konstanten'!$E$6,0)+IF(AND(B205&gt;='Umrechnungskurse und Konstanten'!$C$7,B205&lt;='Umrechnungskurse und Konstanten'!$D$7),G205*'Umrechnungskurse und Konstanten'!$E$7,0)+IF(AND(B205&gt;='Umrechnungskurse und Konstanten'!$C$8,B205&lt;='Umrechnungskurse und Konstanten'!$D$8),G205*'Umrechnungskurse und Konstanten'!$E$8,0)+IF(AND(B205&gt;='Umrechnungskurse und Konstanten'!$C$9,B205&lt;='Umrechnungskurse und Konstanten'!$D$9),G205*'Umrechnungskurse und Konstanten'!$E$9,0)+IF(AND(B205&gt;='Umrechnungskurse und Konstanten'!$C$10,B205&lt;='Umrechnungskurse und Konstanten'!$D$10),G205*'Umrechnungskurse und Konstanten'!$E$10,0)+IF(AND(B205&gt;='Umrechnungskurse und Konstanten'!$C$11,B205&lt;='Umrechnungskurse und Konstanten'!$D$11),G205*'Umrechnungskurse und Konstanten'!$E$11,0)+IF(AND(B205&gt;='Umrechnungskurse und Konstanten'!$C$12,B205&lt;='Umrechnungskurse und Konstanten'!$D$12),G205*'Umrechnungskurse und Konstanten'!$E$12,0)+IF(AND(B205&gt;='Umrechnungskurse und Konstanten'!$C$13,B205&lt;='Umrechnungskurse und Konstanten'!$D$13),G205*'Umrechnungskurse und Konstanten'!$E$13,0)+IF(AND(B205&gt;='Umrechnungskurse und Konstanten'!$C$14,B205&lt;='Umrechnungskurse und Konstanten'!$D$14),G205*'Umrechnungskurse und Konstanten'!$E$14,0)+IF(AND(B205&gt;='Umrechnungskurse und Konstanten'!$C$15,B205&lt;='Umrechnungskurse und Konstanten'!$D$15),G205*'Umrechnungskurse und Konstanten'!$E$15,0)+IF(AND(B205&gt;='Umrechnungskurse und Konstanten'!$C$16,B205&lt;='Umrechnungskurse und Konstanten'!$D$16),G205*'Umrechnungskurse und Konstanten'!$E$16,0),G205*1)</f>
        <v>0</v>
      </c>
      <c r="K205" s="37">
        <f t="shared" si="6"/>
        <v>0</v>
      </c>
      <c r="L205" s="37">
        <f t="shared" si="7"/>
        <v>0</v>
      </c>
    </row>
    <row r="206" spans="2:12" x14ac:dyDescent="0.3">
      <c r="B206" s="42"/>
      <c r="C206" s="34"/>
      <c r="D206" s="34"/>
      <c r="E206" s="38"/>
      <c r="F206" s="35" t="s">
        <v>38</v>
      </c>
      <c r="G206" s="50"/>
      <c r="H206" s="39">
        <v>3.6999999999999998E-2</v>
      </c>
      <c r="I206" s="51" t="str">
        <f>IF(F206="EUR",Tabelle1327[[#This Row],[Betrag exkl. MwST.]]*Tabelle1327[[#This Row],[MwSt. Satz]],"Rg. nicht in EUR")</f>
        <v>Rg. nicht in EUR</v>
      </c>
      <c r="J206" s="37">
        <f>IF(F206="EUR",IF(AND(B206&gt;='Umrechnungskurse und Konstanten'!$C$5,B206&lt;='Umrechnungskurse und Konstanten'!$D$5),G206*'Umrechnungskurse und Konstanten'!$E$5,0)+IF(AND(B206&gt;='Umrechnungskurse und Konstanten'!$C$6,B206&lt;='Umrechnungskurse und Konstanten'!$D$6),G206*'Umrechnungskurse und Konstanten'!$E$6,0)+IF(AND(B206&gt;='Umrechnungskurse und Konstanten'!$C$7,B206&lt;='Umrechnungskurse und Konstanten'!$D$7),G206*'Umrechnungskurse und Konstanten'!$E$7,0)+IF(AND(B206&gt;='Umrechnungskurse und Konstanten'!$C$8,B206&lt;='Umrechnungskurse und Konstanten'!$D$8),G206*'Umrechnungskurse und Konstanten'!$E$8,0)+IF(AND(B206&gt;='Umrechnungskurse und Konstanten'!$C$9,B206&lt;='Umrechnungskurse und Konstanten'!$D$9),G206*'Umrechnungskurse und Konstanten'!$E$9,0)+IF(AND(B206&gt;='Umrechnungskurse und Konstanten'!$C$10,B206&lt;='Umrechnungskurse und Konstanten'!$D$10),G206*'Umrechnungskurse und Konstanten'!$E$10,0)+IF(AND(B206&gt;='Umrechnungskurse und Konstanten'!$C$11,B206&lt;='Umrechnungskurse und Konstanten'!$D$11),G206*'Umrechnungskurse und Konstanten'!$E$11,0)+IF(AND(B206&gt;='Umrechnungskurse und Konstanten'!$C$12,B206&lt;='Umrechnungskurse und Konstanten'!$D$12),G206*'Umrechnungskurse und Konstanten'!$E$12,0)+IF(AND(B206&gt;='Umrechnungskurse und Konstanten'!$C$13,B206&lt;='Umrechnungskurse und Konstanten'!$D$13),G206*'Umrechnungskurse und Konstanten'!$E$13,0)+IF(AND(B206&gt;='Umrechnungskurse und Konstanten'!$C$14,B206&lt;='Umrechnungskurse und Konstanten'!$D$14),G206*'Umrechnungskurse und Konstanten'!$E$14,0)+IF(AND(B206&gt;='Umrechnungskurse und Konstanten'!$C$15,B206&lt;='Umrechnungskurse und Konstanten'!$D$15),G206*'Umrechnungskurse und Konstanten'!$E$15,0)+IF(AND(B206&gt;='Umrechnungskurse und Konstanten'!$C$16,B206&lt;='Umrechnungskurse und Konstanten'!$D$16),G206*'Umrechnungskurse und Konstanten'!$E$16,0),G206*1)</f>
        <v>0</v>
      </c>
      <c r="K206" s="37">
        <f t="shared" si="6"/>
        <v>0</v>
      </c>
      <c r="L206" s="37">
        <f t="shared" si="7"/>
        <v>0</v>
      </c>
    </row>
    <row r="207" spans="2:12" x14ac:dyDescent="0.3">
      <c r="B207" s="42"/>
      <c r="C207" s="34"/>
      <c r="D207" s="34"/>
      <c r="E207" s="38"/>
      <c r="F207" s="35" t="s">
        <v>38</v>
      </c>
      <c r="G207" s="50"/>
      <c r="H207" s="39">
        <v>3.6999999999999998E-2</v>
      </c>
      <c r="I207" s="51" t="str">
        <f>IF(F207="EUR",Tabelle1327[[#This Row],[Betrag exkl. MwST.]]*Tabelle1327[[#This Row],[MwSt. Satz]],"Rg. nicht in EUR")</f>
        <v>Rg. nicht in EUR</v>
      </c>
      <c r="J207" s="37">
        <f>IF(F207="EUR",IF(AND(B207&gt;='Umrechnungskurse und Konstanten'!$C$5,B207&lt;='Umrechnungskurse und Konstanten'!$D$5),G207*'Umrechnungskurse und Konstanten'!$E$5,0)+IF(AND(B207&gt;='Umrechnungskurse und Konstanten'!$C$6,B207&lt;='Umrechnungskurse und Konstanten'!$D$6),G207*'Umrechnungskurse und Konstanten'!$E$6,0)+IF(AND(B207&gt;='Umrechnungskurse und Konstanten'!$C$7,B207&lt;='Umrechnungskurse und Konstanten'!$D$7),G207*'Umrechnungskurse und Konstanten'!$E$7,0)+IF(AND(B207&gt;='Umrechnungskurse und Konstanten'!$C$8,B207&lt;='Umrechnungskurse und Konstanten'!$D$8),G207*'Umrechnungskurse und Konstanten'!$E$8,0)+IF(AND(B207&gt;='Umrechnungskurse und Konstanten'!$C$9,B207&lt;='Umrechnungskurse und Konstanten'!$D$9),G207*'Umrechnungskurse und Konstanten'!$E$9,0)+IF(AND(B207&gt;='Umrechnungskurse und Konstanten'!$C$10,B207&lt;='Umrechnungskurse und Konstanten'!$D$10),G207*'Umrechnungskurse und Konstanten'!$E$10,0)+IF(AND(B207&gt;='Umrechnungskurse und Konstanten'!$C$11,B207&lt;='Umrechnungskurse und Konstanten'!$D$11),G207*'Umrechnungskurse und Konstanten'!$E$11,0)+IF(AND(B207&gt;='Umrechnungskurse und Konstanten'!$C$12,B207&lt;='Umrechnungskurse und Konstanten'!$D$12),G207*'Umrechnungskurse und Konstanten'!$E$12,0)+IF(AND(B207&gt;='Umrechnungskurse und Konstanten'!$C$13,B207&lt;='Umrechnungskurse und Konstanten'!$D$13),G207*'Umrechnungskurse und Konstanten'!$E$13,0)+IF(AND(B207&gt;='Umrechnungskurse und Konstanten'!$C$14,B207&lt;='Umrechnungskurse und Konstanten'!$D$14),G207*'Umrechnungskurse und Konstanten'!$E$14,0)+IF(AND(B207&gt;='Umrechnungskurse und Konstanten'!$C$15,B207&lt;='Umrechnungskurse und Konstanten'!$D$15),G207*'Umrechnungskurse und Konstanten'!$E$15,0)+IF(AND(B207&gt;='Umrechnungskurse und Konstanten'!$C$16,B207&lt;='Umrechnungskurse und Konstanten'!$D$16),G207*'Umrechnungskurse und Konstanten'!$E$16,0),G207*1)</f>
        <v>0</v>
      </c>
      <c r="K207" s="37">
        <f t="shared" si="6"/>
        <v>0</v>
      </c>
      <c r="L207" s="37">
        <f t="shared" si="7"/>
        <v>0</v>
      </c>
    </row>
    <row r="208" spans="2:12" x14ac:dyDescent="0.3">
      <c r="B208" s="42"/>
      <c r="C208" s="34"/>
      <c r="D208" s="34"/>
      <c r="E208" s="38"/>
      <c r="F208" s="35" t="s">
        <v>38</v>
      </c>
      <c r="G208" s="50"/>
      <c r="H208" s="39">
        <v>3.6999999999999998E-2</v>
      </c>
      <c r="I208" s="51" t="str">
        <f>IF(F208="EUR",Tabelle1327[[#This Row],[Betrag exkl. MwST.]]*Tabelle1327[[#This Row],[MwSt. Satz]],"Rg. nicht in EUR")</f>
        <v>Rg. nicht in EUR</v>
      </c>
      <c r="J208" s="37">
        <f>IF(F208="EUR",IF(AND(B208&gt;='Umrechnungskurse und Konstanten'!$C$5,B208&lt;='Umrechnungskurse und Konstanten'!$D$5),G208*'Umrechnungskurse und Konstanten'!$E$5,0)+IF(AND(B208&gt;='Umrechnungskurse und Konstanten'!$C$6,B208&lt;='Umrechnungskurse und Konstanten'!$D$6),G208*'Umrechnungskurse und Konstanten'!$E$6,0)+IF(AND(B208&gt;='Umrechnungskurse und Konstanten'!$C$7,B208&lt;='Umrechnungskurse und Konstanten'!$D$7),G208*'Umrechnungskurse und Konstanten'!$E$7,0)+IF(AND(B208&gt;='Umrechnungskurse und Konstanten'!$C$8,B208&lt;='Umrechnungskurse und Konstanten'!$D$8),G208*'Umrechnungskurse und Konstanten'!$E$8,0)+IF(AND(B208&gt;='Umrechnungskurse und Konstanten'!$C$9,B208&lt;='Umrechnungskurse und Konstanten'!$D$9),G208*'Umrechnungskurse und Konstanten'!$E$9,0)+IF(AND(B208&gt;='Umrechnungskurse und Konstanten'!$C$10,B208&lt;='Umrechnungskurse und Konstanten'!$D$10),G208*'Umrechnungskurse und Konstanten'!$E$10,0)+IF(AND(B208&gt;='Umrechnungskurse und Konstanten'!$C$11,B208&lt;='Umrechnungskurse und Konstanten'!$D$11),G208*'Umrechnungskurse und Konstanten'!$E$11,0)+IF(AND(B208&gt;='Umrechnungskurse und Konstanten'!$C$12,B208&lt;='Umrechnungskurse und Konstanten'!$D$12),G208*'Umrechnungskurse und Konstanten'!$E$12,0)+IF(AND(B208&gt;='Umrechnungskurse und Konstanten'!$C$13,B208&lt;='Umrechnungskurse und Konstanten'!$D$13),G208*'Umrechnungskurse und Konstanten'!$E$13,0)+IF(AND(B208&gt;='Umrechnungskurse und Konstanten'!$C$14,B208&lt;='Umrechnungskurse und Konstanten'!$D$14),G208*'Umrechnungskurse und Konstanten'!$E$14,0)+IF(AND(B208&gt;='Umrechnungskurse und Konstanten'!$C$15,B208&lt;='Umrechnungskurse und Konstanten'!$D$15),G208*'Umrechnungskurse und Konstanten'!$E$15,0)+IF(AND(B208&gt;='Umrechnungskurse und Konstanten'!$C$16,B208&lt;='Umrechnungskurse und Konstanten'!$D$16),G208*'Umrechnungskurse und Konstanten'!$E$16,0),G208*1)</f>
        <v>0</v>
      </c>
      <c r="K208" s="37">
        <f t="shared" si="6"/>
        <v>0</v>
      </c>
      <c r="L208" s="37">
        <f t="shared" si="7"/>
        <v>0</v>
      </c>
    </row>
    <row r="209" spans="2:12" x14ac:dyDescent="0.3">
      <c r="B209" s="42"/>
      <c r="C209" s="34"/>
      <c r="D209" s="34"/>
      <c r="E209" s="38"/>
      <c r="F209" s="35" t="s">
        <v>38</v>
      </c>
      <c r="G209" s="50"/>
      <c r="H209" s="39">
        <v>3.6999999999999998E-2</v>
      </c>
      <c r="I209" s="51" t="str">
        <f>IF(F209="EUR",Tabelle1327[[#This Row],[Betrag exkl. MwST.]]*Tabelle1327[[#This Row],[MwSt. Satz]],"Rg. nicht in EUR")</f>
        <v>Rg. nicht in EUR</v>
      </c>
      <c r="J209" s="37">
        <f>IF(F209="EUR",IF(AND(B209&gt;='Umrechnungskurse und Konstanten'!$C$5,B209&lt;='Umrechnungskurse und Konstanten'!$D$5),G209*'Umrechnungskurse und Konstanten'!$E$5,0)+IF(AND(B209&gt;='Umrechnungskurse und Konstanten'!$C$6,B209&lt;='Umrechnungskurse und Konstanten'!$D$6),G209*'Umrechnungskurse und Konstanten'!$E$6,0)+IF(AND(B209&gt;='Umrechnungskurse und Konstanten'!$C$7,B209&lt;='Umrechnungskurse und Konstanten'!$D$7),G209*'Umrechnungskurse und Konstanten'!$E$7,0)+IF(AND(B209&gt;='Umrechnungskurse und Konstanten'!$C$8,B209&lt;='Umrechnungskurse und Konstanten'!$D$8),G209*'Umrechnungskurse und Konstanten'!$E$8,0)+IF(AND(B209&gt;='Umrechnungskurse und Konstanten'!$C$9,B209&lt;='Umrechnungskurse und Konstanten'!$D$9),G209*'Umrechnungskurse und Konstanten'!$E$9,0)+IF(AND(B209&gt;='Umrechnungskurse und Konstanten'!$C$10,B209&lt;='Umrechnungskurse und Konstanten'!$D$10),G209*'Umrechnungskurse und Konstanten'!$E$10,0)+IF(AND(B209&gt;='Umrechnungskurse und Konstanten'!$C$11,B209&lt;='Umrechnungskurse und Konstanten'!$D$11),G209*'Umrechnungskurse und Konstanten'!$E$11,0)+IF(AND(B209&gt;='Umrechnungskurse und Konstanten'!$C$12,B209&lt;='Umrechnungskurse und Konstanten'!$D$12),G209*'Umrechnungskurse und Konstanten'!$E$12,0)+IF(AND(B209&gt;='Umrechnungskurse und Konstanten'!$C$13,B209&lt;='Umrechnungskurse und Konstanten'!$D$13),G209*'Umrechnungskurse und Konstanten'!$E$13,0)+IF(AND(B209&gt;='Umrechnungskurse und Konstanten'!$C$14,B209&lt;='Umrechnungskurse und Konstanten'!$D$14),G209*'Umrechnungskurse und Konstanten'!$E$14,0)+IF(AND(B209&gt;='Umrechnungskurse und Konstanten'!$C$15,B209&lt;='Umrechnungskurse und Konstanten'!$D$15),G209*'Umrechnungskurse und Konstanten'!$E$15,0)+IF(AND(B209&gt;='Umrechnungskurse und Konstanten'!$C$16,B209&lt;='Umrechnungskurse und Konstanten'!$D$16),G209*'Umrechnungskurse und Konstanten'!$E$16,0),G209*1)</f>
        <v>0</v>
      </c>
      <c r="K209" s="37">
        <f t="shared" si="6"/>
        <v>0</v>
      </c>
      <c r="L209" s="37">
        <f t="shared" si="7"/>
        <v>0</v>
      </c>
    </row>
    <row r="210" spans="2:12" x14ac:dyDescent="0.3">
      <c r="B210" s="42"/>
      <c r="C210" s="34"/>
      <c r="D210" s="34"/>
      <c r="E210" s="38"/>
      <c r="F210" s="35" t="s">
        <v>38</v>
      </c>
      <c r="G210" s="50"/>
      <c r="H210" s="39">
        <v>3.6999999999999998E-2</v>
      </c>
      <c r="I210" s="51" t="str">
        <f>IF(F210="EUR",Tabelle1327[[#This Row],[Betrag exkl. MwST.]]*Tabelle1327[[#This Row],[MwSt. Satz]],"Rg. nicht in EUR")</f>
        <v>Rg. nicht in EUR</v>
      </c>
      <c r="J210" s="37">
        <f>IF(F210="EUR",IF(AND(B210&gt;='Umrechnungskurse und Konstanten'!$C$5,B210&lt;='Umrechnungskurse und Konstanten'!$D$5),G210*'Umrechnungskurse und Konstanten'!$E$5,0)+IF(AND(B210&gt;='Umrechnungskurse und Konstanten'!$C$6,B210&lt;='Umrechnungskurse und Konstanten'!$D$6),G210*'Umrechnungskurse und Konstanten'!$E$6,0)+IF(AND(B210&gt;='Umrechnungskurse und Konstanten'!$C$7,B210&lt;='Umrechnungskurse und Konstanten'!$D$7),G210*'Umrechnungskurse und Konstanten'!$E$7,0)+IF(AND(B210&gt;='Umrechnungskurse und Konstanten'!$C$8,B210&lt;='Umrechnungskurse und Konstanten'!$D$8),G210*'Umrechnungskurse und Konstanten'!$E$8,0)+IF(AND(B210&gt;='Umrechnungskurse und Konstanten'!$C$9,B210&lt;='Umrechnungskurse und Konstanten'!$D$9),G210*'Umrechnungskurse und Konstanten'!$E$9,0)+IF(AND(B210&gt;='Umrechnungskurse und Konstanten'!$C$10,B210&lt;='Umrechnungskurse und Konstanten'!$D$10),G210*'Umrechnungskurse und Konstanten'!$E$10,0)+IF(AND(B210&gt;='Umrechnungskurse und Konstanten'!$C$11,B210&lt;='Umrechnungskurse und Konstanten'!$D$11),G210*'Umrechnungskurse und Konstanten'!$E$11,0)+IF(AND(B210&gt;='Umrechnungskurse und Konstanten'!$C$12,B210&lt;='Umrechnungskurse und Konstanten'!$D$12),G210*'Umrechnungskurse und Konstanten'!$E$12,0)+IF(AND(B210&gt;='Umrechnungskurse und Konstanten'!$C$13,B210&lt;='Umrechnungskurse und Konstanten'!$D$13),G210*'Umrechnungskurse und Konstanten'!$E$13,0)+IF(AND(B210&gt;='Umrechnungskurse und Konstanten'!$C$14,B210&lt;='Umrechnungskurse und Konstanten'!$D$14),G210*'Umrechnungskurse und Konstanten'!$E$14,0)+IF(AND(B210&gt;='Umrechnungskurse und Konstanten'!$C$15,B210&lt;='Umrechnungskurse und Konstanten'!$D$15),G210*'Umrechnungskurse und Konstanten'!$E$15,0)+IF(AND(B210&gt;='Umrechnungskurse und Konstanten'!$C$16,B210&lt;='Umrechnungskurse und Konstanten'!$D$16),G210*'Umrechnungskurse und Konstanten'!$E$16,0),G210*1)</f>
        <v>0</v>
      </c>
      <c r="K210" s="37">
        <f t="shared" si="6"/>
        <v>0</v>
      </c>
      <c r="L210" s="37">
        <f t="shared" si="7"/>
        <v>0</v>
      </c>
    </row>
    <row r="211" spans="2:12" x14ac:dyDescent="0.3">
      <c r="B211" s="42"/>
      <c r="C211" s="34"/>
      <c r="D211" s="34"/>
      <c r="E211" s="38"/>
      <c r="F211" s="35" t="s">
        <v>38</v>
      </c>
      <c r="G211" s="50"/>
      <c r="H211" s="39">
        <v>3.6999999999999998E-2</v>
      </c>
      <c r="I211" s="51" t="str">
        <f>IF(F211="EUR",Tabelle1327[[#This Row],[Betrag exkl. MwST.]]*Tabelle1327[[#This Row],[MwSt. Satz]],"Rg. nicht in EUR")</f>
        <v>Rg. nicht in EUR</v>
      </c>
      <c r="J211" s="37">
        <f>IF(F211="EUR",IF(AND(B211&gt;='Umrechnungskurse und Konstanten'!$C$5,B211&lt;='Umrechnungskurse und Konstanten'!$D$5),G211*'Umrechnungskurse und Konstanten'!$E$5,0)+IF(AND(B211&gt;='Umrechnungskurse und Konstanten'!$C$6,B211&lt;='Umrechnungskurse und Konstanten'!$D$6),G211*'Umrechnungskurse und Konstanten'!$E$6,0)+IF(AND(B211&gt;='Umrechnungskurse und Konstanten'!$C$7,B211&lt;='Umrechnungskurse und Konstanten'!$D$7),G211*'Umrechnungskurse und Konstanten'!$E$7,0)+IF(AND(B211&gt;='Umrechnungskurse und Konstanten'!$C$8,B211&lt;='Umrechnungskurse und Konstanten'!$D$8),G211*'Umrechnungskurse und Konstanten'!$E$8,0)+IF(AND(B211&gt;='Umrechnungskurse und Konstanten'!$C$9,B211&lt;='Umrechnungskurse und Konstanten'!$D$9),G211*'Umrechnungskurse und Konstanten'!$E$9,0)+IF(AND(B211&gt;='Umrechnungskurse und Konstanten'!$C$10,B211&lt;='Umrechnungskurse und Konstanten'!$D$10),G211*'Umrechnungskurse und Konstanten'!$E$10,0)+IF(AND(B211&gt;='Umrechnungskurse und Konstanten'!$C$11,B211&lt;='Umrechnungskurse und Konstanten'!$D$11),G211*'Umrechnungskurse und Konstanten'!$E$11,0)+IF(AND(B211&gt;='Umrechnungskurse und Konstanten'!$C$12,B211&lt;='Umrechnungskurse und Konstanten'!$D$12),G211*'Umrechnungskurse und Konstanten'!$E$12,0)+IF(AND(B211&gt;='Umrechnungskurse und Konstanten'!$C$13,B211&lt;='Umrechnungskurse und Konstanten'!$D$13),G211*'Umrechnungskurse und Konstanten'!$E$13,0)+IF(AND(B211&gt;='Umrechnungskurse und Konstanten'!$C$14,B211&lt;='Umrechnungskurse und Konstanten'!$D$14),G211*'Umrechnungskurse und Konstanten'!$E$14,0)+IF(AND(B211&gt;='Umrechnungskurse und Konstanten'!$C$15,B211&lt;='Umrechnungskurse und Konstanten'!$D$15),G211*'Umrechnungskurse und Konstanten'!$E$15,0)+IF(AND(B211&gt;='Umrechnungskurse und Konstanten'!$C$16,B211&lt;='Umrechnungskurse und Konstanten'!$D$16),G211*'Umrechnungskurse und Konstanten'!$E$16,0),G211*1)</f>
        <v>0</v>
      </c>
      <c r="K211" s="37">
        <f t="shared" si="6"/>
        <v>0</v>
      </c>
      <c r="L211" s="37">
        <f t="shared" si="7"/>
        <v>0</v>
      </c>
    </row>
    <row r="212" spans="2:12" x14ac:dyDescent="0.3">
      <c r="B212" s="42"/>
      <c r="C212" s="34"/>
      <c r="D212" s="34"/>
      <c r="E212" s="38"/>
      <c r="F212" s="35" t="s">
        <v>38</v>
      </c>
      <c r="G212" s="50"/>
      <c r="H212" s="39">
        <v>3.6999999999999998E-2</v>
      </c>
      <c r="I212" s="51" t="str">
        <f>IF(F212="EUR",Tabelle1327[[#This Row],[Betrag exkl. MwST.]]*Tabelle1327[[#This Row],[MwSt. Satz]],"Rg. nicht in EUR")</f>
        <v>Rg. nicht in EUR</v>
      </c>
      <c r="J212" s="37">
        <f>IF(F212="EUR",IF(AND(B212&gt;='Umrechnungskurse und Konstanten'!$C$5,B212&lt;='Umrechnungskurse und Konstanten'!$D$5),G212*'Umrechnungskurse und Konstanten'!$E$5,0)+IF(AND(B212&gt;='Umrechnungskurse und Konstanten'!$C$6,B212&lt;='Umrechnungskurse und Konstanten'!$D$6),G212*'Umrechnungskurse und Konstanten'!$E$6,0)+IF(AND(B212&gt;='Umrechnungskurse und Konstanten'!$C$7,B212&lt;='Umrechnungskurse und Konstanten'!$D$7),G212*'Umrechnungskurse und Konstanten'!$E$7,0)+IF(AND(B212&gt;='Umrechnungskurse und Konstanten'!$C$8,B212&lt;='Umrechnungskurse und Konstanten'!$D$8),G212*'Umrechnungskurse und Konstanten'!$E$8,0)+IF(AND(B212&gt;='Umrechnungskurse und Konstanten'!$C$9,B212&lt;='Umrechnungskurse und Konstanten'!$D$9),G212*'Umrechnungskurse und Konstanten'!$E$9,0)+IF(AND(B212&gt;='Umrechnungskurse und Konstanten'!$C$10,B212&lt;='Umrechnungskurse und Konstanten'!$D$10),G212*'Umrechnungskurse und Konstanten'!$E$10,0)+IF(AND(B212&gt;='Umrechnungskurse und Konstanten'!$C$11,B212&lt;='Umrechnungskurse und Konstanten'!$D$11),G212*'Umrechnungskurse und Konstanten'!$E$11,0)+IF(AND(B212&gt;='Umrechnungskurse und Konstanten'!$C$12,B212&lt;='Umrechnungskurse und Konstanten'!$D$12),G212*'Umrechnungskurse und Konstanten'!$E$12,0)+IF(AND(B212&gt;='Umrechnungskurse und Konstanten'!$C$13,B212&lt;='Umrechnungskurse und Konstanten'!$D$13),G212*'Umrechnungskurse und Konstanten'!$E$13,0)+IF(AND(B212&gt;='Umrechnungskurse und Konstanten'!$C$14,B212&lt;='Umrechnungskurse und Konstanten'!$D$14),G212*'Umrechnungskurse und Konstanten'!$E$14,0)+IF(AND(B212&gt;='Umrechnungskurse und Konstanten'!$C$15,B212&lt;='Umrechnungskurse und Konstanten'!$D$15),G212*'Umrechnungskurse und Konstanten'!$E$15,0)+IF(AND(B212&gt;='Umrechnungskurse und Konstanten'!$C$16,B212&lt;='Umrechnungskurse und Konstanten'!$D$16),G212*'Umrechnungskurse und Konstanten'!$E$16,0),G212*1)</f>
        <v>0</v>
      </c>
      <c r="K212" s="37">
        <f t="shared" si="6"/>
        <v>0</v>
      </c>
      <c r="L212" s="37">
        <f t="shared" si="7"/>
        <v>0</v>
      </c>
    </row>
    <row r="213" spans="2:12" x14ac:dyDescent="0.3">
      <c r="B213" s="42"/>
      <c r="C213" s="34"/>
      <c r="D213" s="34"/>
      <c r="E213" s="38"/>
      <c r="F213" s="35" t="s">
        <v>38</v>
      </c>
      <c r="G213" s="50"/>
      <c r="H213" s="39">
        <v>3.6999999999999998E-2</v>
      </c>
      <c r="I213" s="51" t="str">
        <f>IF(F213="EUR",Tabelle1327[[#This Row],[Betrag exkl. MwST.]]*Tabelle1327[[#This Row],[MwSt. Satz]],"Rg. nicht in EUR")</f>
        <v>Rg. nicht in EUR</v>
      </c>
      <c r="J213" s="37">
        <f>IF(F213="EUR",IF(AND(B213&gt;='Umrechnungskurse und Konstanten'!$C$5,B213&lt;='Umrechnungskurse und Konstanten'!$D$5),G213*'Umrechnungskurse und Konstanten'!$E$5,0)+IF(AND(B213&gt;='Umrechnungskurse und Konstanten'!$C$6,B213&lt;='Umrechnungskurse und Konstanten'!$D$6),G213*'Umrechnungskurse und Konstanten'!$E$6,0)+IF(AND(B213&gt;='Umrechnungskurse und Konstanten'!$C$7,B213&lt;='Umrechnungskurse und Konstanten'!$D$7),G213*'Umrechnungskurse und Konstanten'!$E$7,0)+IF(AND(B213&gt;='Umrechnungskurse und Konstanten'!$C$8,B213&lt;='Umrechnungskurse und Konstanten'!$D$8),G213*'Umrechnungskurse und Konstanten'!$E$8,0)+IF(AND(B213&gt;='Umrechnungskurse und Konstanten'!$C$9,B213&lt;='Umrechnungskurse und Konstanten'!$D$9),G213*'Umrechnungskurse und Konstanten'!$E$9,0)+IF(AND(B213&gt;='Umrechnungskurse und Konstanten'!$C$10,B213&lt;='Umrechnungskurse und Konstanten'!$D$10),G213*'Umrechnungskurse und Konstanten'!$E$10,0)+IF(AND(B213&gt;='Umrechnungskurse und Konstanten'!$C$11,B213&lt;='Umrechnungskurse und Konstanten'!$D$11),G213*'Umrechnungskurse und Konstanten'!$E$11,0)+IF(AND(B213&gt;='Umrechnungskurse und Konstanten'!$C$12,B213&lt;='Umrechnungskurse und Konstanten'!$D$12),G213*'Umrechnungskurse und Konstanten'!$E$12,0)+IF(AND(B213&gt;='Umrechnungskurse und Konstanten'!$C$13,B213&lt;='Umrechnungskurse und Konstanten'!$D$13),G213*'Umrechnungskurse und Konstanten'!$E$13,0)+IF(AND(B213&gt;='Umrechnungskurse und Konstanten'!$C$14,B213&lt;='Umrechnungskurse und Konstanten'!$D$14),G213*'Umrechnungskurse und Konstanten'!$E$14,0)+IF(AND(B213&gt;='Umrechnungskurse und Konstanten'!$C$15,B213&lt;='Umrechnungskurse und Konstanten'!$D$15),G213*'Umrechnungskurse und Konstanten'!$E$15,0)+IF(AND(B213&gt;='Umrechnungskurse und Konstanten'!$C$16,B213&lt;='Umrechnungskurse und Konstanten'!$D$16),G213*'Umrechnungskurse und Konstanten'!$E$16,0),G213*1)</f>
        <v>0</v>
      </c>
      <c r="K213" s="37">
        <f t="shared" si="6"/>
        <v>0</v>
      </c>
      <c r="L213" s="37">
        <f t="shared" si="7"/>
        <v>0</v>
      </c>
    </row>
    <row r="214" spans="2:12" x14ac:dyDescent="0.3">
      <c r="B214" s="42"/>
      <c r="C214" s="34"/>
      <c r="D214" s="34"/>
      <c r="E214" s="38"/>
      <c r="F214" s="35" t="s">
        <v>38</v>
      </c>
      <c r="G214" s="50"/>
      <c r="H214" s="39">
        <v>3.6999999999999998E-2</v>
      </c>
      <c r="I214" s="51" t="str">
        <f>IF(F214="EUR",Tabelle1327[[#This Row],[Betrag exkl. MwST.]]*Tabelle1327[[#This Row],[MwSt. Satz]],"Rg. nicht in EUR")</f>
        <v>Rg. nicht in EUR</v>
      </c>
      <c r="J214" s="37">
        <f>IF(F214="EUR",IF(AND(B214&gt;='Umrechnungskurse und Konstanten'!$C$5,B214&lt;='Umrechnungskurse und Konstanten'!$D$5),G214*'Umrechnungskurse und Konstanten'!$E$5,0)+IF(AND(B214&gt;='Umrechnungskurse und Konstanten'!$C$6,B214&lt;='Umrechnungskurse und Konstanten'!$D$6),G214*'Umrechnungskurse und Konstanten'!$E$6,0)+IF(AND(B214&gt;='Umrechnungskurse und Konstanten'!$C$7,B214&lt;='Umrechnungskurse und Konstanten'!$D$7),G214*'Umrechnungskurse und Konstanten'!$E$7,0)+IF(AND(B214&gt;='Umrechnungskurse und Konstanten'!$C$8,B214&lt;='Umrechnungskurse und Konstanten'!$D$8),G214*'Umrechnungskurse und Konstanten'!$E$8,0)+IF(AND(B214&gt;='Umrechnungskurse und Konstanten'!$C$9,B214&lt;='Umrechnungskurse und Konstanten'!$D$9),G214*'Umrechnungskurse und Konstanten'!$E$9,0)+IF(AND(B214&gt;='Umrechnungskurse und Konstanten'!$C$10,B214&lt;='Umrechnungskurse und Konstanten'!$D$10),G214*'Umrechnungskurse und Konstanten'!$E$10,0)+IF(AND(B214&gt;='Umrechnungskurse und Konstanten'!$C$11,B214&lt;='Umrechnungskurse und Konstanten'!$D$11),G214*'Umrechnungskurse und Konstanten'!$E$11,0)+IF(AND(B214&gt;='Umrechnungskurse und Konstanten'!$C$12,B214&lt;='Umrechnungskurse und Konstanten'!$D$12),G214*'Umrechnungskurse und Konstanten'!$E$12,0)+IF(AND(B214&gt;='Umrechnungskurse und Konstanten'!$C$13,B214&lt;='Umrechnungskurse und Konstanten'!$D$13),G214*'Umrechnungskurse und Konstanten'!$E$13,0)+IF(AND(B214&gt;='Umrechnungskurse und Konstanten'!$C$14,B214&lt;='Umrechnungskurse und Konstanten'!$D$14),G214*'Umrechnungskurse und Konstanten'!$E$14,0)+IF(AND(B214&gt;='Umrechnungskurse und Konstanten'!$C$15,B214&lt;='Umrechnungskurse und Konstanten'!$D$15),G214*'Umrechnungskurse und Konstanten'!$E$15,0)+IF(AND(B214&gt;='Umrechnungskurse und Konstanten'!$C$16,B214&lt;='Umrechnungskurse und Konstanten'!$D$16),G214*'Umrechnungskurse und Konstanten'!$E$16,0),G214*1)</f>
        <v>0</v>
      </c>
      <c r="K214" s="37">
        <f t="shared" si="6"/>
        <v>0</v>
      </c>
      <c r="L214" s="37">
        <f t="shared" si="7"/>
        <v>0</v>
      </c>
    </row>
    <row r="215" spans="2:12" x14ac:dyDescent="0.3">
      <c r="B215" s="42"/>
      <c r="C215" s="34"/>
      <c r="D215" s="34"/>
      <c r="E215" s="38"/>
      <c r="F215" s="35" t="s">
        <v>38</v>
      </c>
      <c r="G215" s="50"/>
      <c r="H215" s="39">
        <v>3.6999999999999998E-2</v>
      </c>
      <c r="I215" s="51" t="str">
        <f>IF(F215="EUR",Tabelle1327[[#This Row],[Betrag exkl. MwST.]]*Tabelle1327[[#This Row],[MwSt. Satz]],"Rg. nicht in EUR")</f>
        <v>Rg. nicht in EUR</v>
      </c>
      <c r="J215" s="37">
        <f>IF(F215="EUR",IF(AND(B215&gt;='Umrechnungskurse und Konstanten'!$C$5,B215&lt;='Umrechnungskurse und Konstanten'!$D$5),G215*'Umrechnungskurse und Konstanten'!$E$5,0)+IF(AND(B215&gt;='Umrechnungskurse und Konstanten'!$C$6,B215&lt;='Umrechnungskurse und Konstanten'!$D$6),G215*'Umrechnungskurse und Konstanten'!$E$6,0)+IF(AND(B215&gt;='Umrechnungskurse und Konstanten'!$C$7,B215&lt;='Umrechnungskurse und Konstanten'!$D$7),G215*'Umrechnungskurse und Konstanten'!$E$7,0)+IF(AND(B215&gt;='Umrechnungskurse und Konstanten'!$C$8,B215&lt;='Umrechnungskurse und Konstanten'!$D$8),G215*'Umrechnungskurse und Konstanten'!$E$8,0)+IF(AND(B215&gt;='Umrechnungskurse und Konstanten'!$C$9,B215&lt;='Umrechnungskurse und Konstanten'!$D$9),G215*'Umrechnungskurse und Konstanten'!$E$9,0)+IF(AND(B215&gt;='Umrechnungskurse und Konstanten'!$C$10,B215&lt;='Umrechnungskurse und Konstanten'!$D$10),G215*'Umrechnungskurse und Konstanten'!$E$10,0)+IF(AND(B215&gt;='Umrechnungskurse und Konstanten'!$C$11,B215&lt;='Umrechnungskurse und Konstanten'!$D$11),G215*'Umrechnungskurse und Konstanten'!$E$11,0)+IF(AND(B215&gt;='Umrechnungskurse und Konstanten'!$C$12,B215&lt;='Umrechnungskurse und Konstanten'!$D$12),G215*'Umrechnungskurse und Konstanten'!$E$12,0)+IF(AND(B215&gt;='Umrechnungskurse und Konstanten'!$C$13,B215&lt;='Umrechnungskurse und Konstanten'!$D$13),G215*'Umrechnungskurse und Konstanten'!$E$13,0)+IF(AND(B215&gt;='Umrechnungskurse und Konstanten'!$C$14,B215&lt;='Umrechnungskurse und Konstanten'!$D$14),G215*'Umrechnungskurse und Konstanten'!$E$14,0)+IF(AND(B215&gt;='Umrechnungskurse und Konstanten'!$C$15,B215&lt;='Umrechnungskurse und Konstanten'!$D$15),G215*'Umrechnungskurse und Konstanten'!$E$15,0)+IF(AND(B215&gt;='Umrechnungskurse und Konstanten'!$C$16,B215&lt;='Umrechnungskurse und Konstanten'!$D$16),G215*'Umrechnungskurse und Konstanten'!$E$16,0),G215*1)</f>
        <v>0</v>
      </c>
      <c r="K215" s="37">
        <f t="shared" si="6"/>
        <v>0</v>
      </c>
      <c r="L215" s="37">
        <f t="shared" si="7"/>
        <v>0</v>
      </c>
    </row>
    <row r="216" spans="2:12" x14ac:dyDescent="0.3">
      <c r="B216" s="42"/>
      <c r="C216" s="34"/>
      <c r="D216" s="34"/>
      <c r="E216" s="38"/>
      <c r="F216" s="35" t="s">
        <v>38</v>
      </c>
      <c r="G216" s="50"/>
      <c r="H216" s="39">
        <v>3.6999999999999998E-2</v>
      </c>
      <c r="I216" s="51" t="str">
        <f>IF(F216="EUR",Tabelle1327[[#This Row],[Betrag exkl. MwST.]]*Tabelle1327[[#This Row],[MwSt. Satz]],"Rg. nicht in EUR")</f>
        <v>Rg. nicht in EUR</v>
      </c>
      <c r="J216" s="37">
        <f>IF(F216="EUR",IF(AND(B216&gt;='Umrechnungskurse und Konstanten'!$C$5,B216&lt;='Umrechnungskurse und Konstanten'!$D$5),G216*'Umrechnungskurse und Konstanten'!$E$5,0)+IF(AND(B216&gt;='Umrechnungskurse und Konstanten'!$C$6,B216&lt;='Umrechnungskurse und Konstanten'!$D$6),G216*'Umrechnungskurse und Konstanten'!$E$6,0)+IF(AND(B216&gt;='Umrechnungskurse und Konstanten'!$C$7,B216&lt;='Umrechnungskurse und Konstanten'!$D$7),G216*'Umrechnungskurse und Konstanten'!$E$7,0)+IF(AND(B216&gt;='Umrechnungskurse und Konstanten'!$C$8,B216&lt;='Umrechnungskurse und Konstanten'!$D$8),G216*'Umrechnungskurse und Konstanten'!$E$8,0)+IF(AND(B216&gt;='Umrechnungskurse und Konstanten'!$C$9,B216&lt;='Umrechnungskurse und Konstanten'!$D$9),G216*'Umrechnungskurse und Konstanten'!$E$9,0)+IF(AND(B216&gt;='Umrechnungskurse und Konstanten'!$C$10,B216&lt;='Umrechnungskurse und Konstanten'!$D$10),G216*'Umrechnungskurse und Konstanten'!$E$10,0)+IF(AND(B216&gt;='Umrechnungskurse und Konstanten'!$C$11,B216&lt;='Umrechnungskurse und Konstanten'!$D$11),G216*'Umrechnungskurse und Konstanten'!$E$11,0)+IF(AND(B216&gt;='Umrechnungskurse und Konstanten'!$C$12,B216&lt;='Umrechnungskurse und Konstanten'!$D$12),G216*'Umrechnungskurse und Konstanten'!$E$12,0)+IF(AND(B216&gt;='Umrechnungskurse und Konstanten'!$C$13,B216&lt;='Umrechnungskurse und Konstanten'!$D$13),G216*'Umrechnungskurse und Konstanten'!$E$13,0)+IF(AND(B216&gt;='Umrechnungskurse und Konstanten'!$C$14,B216&lt;='Umrechnungskurse und Konstanten'!$D$14),G216*'Umrechnungskurse und Konstanten'!$E$14,0)+IF(AND(B216&gt;='Umrechnungskurse und Konstanten'!$C$15,B216&lt;='Umrechnungskurse und Konstanten'!$D$15),G216*'Umrechnungskurse und Konstanten'!$E$15,0)+IF(AND(B216&gt;='Umrechnungskurse und Konstanten'!$C$16,B216&lt;='Umrechnungskurse und Konstanten'!$D$16),G216*'Umrechnungskurse und Konstanten'!$E$16,0),G216*1)</f>
        <v>0</v>
      </c>
      <c r="K216" s="37">
        <f t="shared" si="6"/>
        <v>0</v>
      </c>
      <c r="L216" s="37">
        <f t="shared" si="7"/>
        <v>0</v>
      </c>
    </row>
    <row r="217" spans="2:12" x14ac:dyDescent="0.3">
      <c r="B217" s="42"/>
      <c r="C217" s="34"/>
      <c r="D217" s="34"/>
      <c r="E217" s="38"/>
      <c r="F217" s="35" t="s">
        <v>38</v>
      </c>
      <c r="G217" s="50"/>
      <c r="H217" s="39">
        <v>3.6999999999999998E-2</v>
      </c>
      <c r="I217" s="51" t="str">
        <f>IF(F217="EUR",Tabelle1327[[#This Row],[Betrag exkl. MwST.]]*Tabelle1327[[#This Row],[MwSt. Satz]],"Rg. nicht in EUR")</f>
        <v>Rg. nicht in EUR</v>
      </c>
      <c r="J217" s="37">
        <f>IF(F217="EUR",IF(AND(B217&gt;='Umrechnungskurse und Konstanten'!$C$5,B217&lt;='Umrechnungskurse und Konstanten'!$D$5),G217*'Umrechnungskurse und Konstanten'!$E$5,0)+IF(AND(B217&gt;='Umrechnungskurse und Konstanten'!$C$6,B217&lt;='Umrechnungskurse und Konstanten'!$D$6),G217*'Umrechnungskurse und Konstanten'!$E$6,0)+IF(AND(B217&gt;='Umrechnungskurse und Konstanten'!$C$7,B217&lt;='Umrechnungskurse und Konstanten'!$D$7),G217*'Umrechnungskurse und Konstanten'!$E$7,0)+IF(AND(B217&gt;='Umrechnungskurse und Konstanten'!$C$8,B217&lt;='Umrechnungskurse und Konstanten'!$D$8),G217*'Umrechnungskurse und Konstanten'!$E$8,0)+IF(AND(B217&gt;='Umrechnungskurse und Konstanten'!$C$9,B217&lt;='Umrechnungskurse und Konstanten'!$D$9),G217*'Umrechnungskurse und Konstanten'!$E$9,0)+IF(AND(B217&gt;='Umrechnungskurse und Konstanten'!$C$10,B217&lt;='Umrechnungskurse und Konstanten'!$D$10),G217*'Umrechnungskurse und Konstanten'!$E$10,0)+IF(AND(B217&gt;='Umrechnungskurse und Konstanten'!$C$11,B217&lt;='Umrechnungskurse und Konstanten'!$D$11),G217*'Umrechnungskurse und Konstanten'!$E$11,0)+IF(AND(B217&gt;='Umrechnungskurse und Konstanten'!$C$12,B217&lt;='Umrechnungskurse und Konstanten'!$D$12),G217*'Umrechnungskurse und Konstanten'!$E$12,0)+IF(AND(B217&gt;='Umrechnungskurse und Konstanten'!$C$13,B217&lt;='Umrechnungskurse und Konstanten'!$D$13),G217*'Umrechnungskurse und Konstanten'!$E$13,0)+IF(AND(B217&gt;='Umrechnungskurse und Konstanten'!$C$14,B217&lt;='Umrechnungskurse und Konstanten'!$D$14),G217*'Umrechnungskurse und Konstanten'!$E$14,0)+IF(AND(B217&gt;='Umrechnungskurse und Konstanten'!$C$15,B217&lt;='Umrechnungskurse und Konstanten'!$D$15),G217*'Umrechnungskurse und Konstanten'!$E$15,0)+IF(AND(B217&gt;='Umrechnungskurse und Konstanten'!$C$16,B217&lt;='Umrechnungskurse und Konstanten'!$D$16),G217*'Umrechnungskurse und Konstanten'!$E$16,0),G217*1)</f>
        <v>0</v>
      </c>
      <c r="K217" s="37">
        <f t="shared" si="6"/>
        <v>0</v>
      </c>
      <c r="L217" s="37">
        <f t="shared" si="7"/>
        <v>0</v>
      </c>
    </row>
    <row r="218" spans="2:12" x14ac:dyDescent="0.3">
      <c r="B218" s="42"/>
      <c r="C218" s="34"/>
      <c r="D218" s="34"/>
      <c r="E218" s="38"/>
      <c r="F218" s="35" t="s">
        <v>38</v>
      </c>
      <c r="G218" s="50"/>
      <c r="H218" s="39">
        <v>3.6999999999999998E-2</v>
      </c>
      <c r="I218" s="51" t="str">
        <f>IF(F218="EUR",Tabelle1327[[#This Row],[Betrag exkl. MwST.]]*Tabelle1327[[#This Row],[MwSt. Satz]],"Rg. nicht in EUR")</f>
        <v>Rg. nicht in EUR</v>
      </c>
      <c r="J218" s="37">
        <f>IF(F218="EUR",IF(AND(B218&gt;='Umrechnungskurse und Konstanten'!$C$5,B218&lt;='Umrechnungskurse und Konstanten'!$D$5),G218*'Umrechnungskurse und Konstanten'!$E$5,0)+IF(AND(B218&gt;='Umrechnungskurse und Konstanten'!$C$6,B218&lt;='Umrechnungskurse und Konstanten'!$D$6),G218*'Umrechnungskurse und Konstanten'!$E$6,0)+IF(AND(B218&gt;='Umrechnungskurse und Konstanten'!$C$7,B218&lt;='Umrechnungskurse und Konstanten'!$D$7),G218*'Umrechnungskurse und Konstanten'!$E$7,0)+IF(AND(B218&gt;='Umrechnungskurse und Konstanten'!$C$8,B218&lt;='Umrechnungskurse und Konstanten'!$D$8),G218*'Umrechnungskurse und Konstanten'!$E$8,0)+IF(AND(B218&gt;='Umrechnungskurse und Konstanten'!$C$9,B218&lt;='Umrechnungskurse und Konstanten'!$D$9),G218*'Umrechnungskurse und Konstanten'!$E$9,0)+IF(AND(B218&gt;='Umrechnungskurse und Konstanten'!$C$10,B218&lt;='Umrechnungskurse und Konstanten'!$D$10),G218*'Umrechnungskurse und Konstanten'!$E$10,0)+IF(AND(B218&gt;='Umrechnungskurse und Konstanten'!$C$11,B218&lt;='Umrechnungskurse und Konstanten'!$D$11),G218*'Umrechnungskurse und Konstanten'!$E$11,0)+IF(AND(B218&gt;='Umrechnungskurse und Konstanten'!$C$12,B218&lt;='Umrechnungskurse und Konstanten'!$D$12),G218*'Umrechnungskurse und Konstanten'!$E$12,0)+IF(AND(B218&gt;='Umrechnungskurse und Konstanten'!$C$13,B218&lt;='Umrechnungskurse und Konstanten'!$D$13),G218*'Umrechnungskurse und Konstanten'!$E$13,0)+IF(AND(B218&gt;='Umrechnungskurse und Konstanten'!$C$14,B218&lt;='Umrechnungskurse und Konstanten'!$D$14),G218*'Umrechnungskurse und Konstanten'!$E$14,0)+IF(AND(B218&gt;='Umrechnungskurse und Konstanten'!$C$15,B218&lt;='Umrechnungskurse und Konstanten'!$D$15),G218*'Umrechnungskurse und Konstanten'!$E$15,0)+IF(AND(B218&gt;='Umrechnungskurse und Konstanten'!$C$16,B218&lt;='Umrechnungskurse und Konstanten'!$D$16),G218*'Umrechnungskurse und Konstanten'!$E$16,0),G218*1)</f>
        <v>0</v>
      </c>
      <c r="K218" s="37">
        <f t="shared" si="6"/>
        <v>0</v>
      </c>
      <c r="L218" s="37">
        <f t="shared" si="7"/>
        <v>0</v>
      </c>
    </row>
    <row r="219" spans="2:12" x14ac:dyDescent="0.3">
      <c r="B219" s="42"/>
      <c r="C219" s="34"/>
      <c r="D219" s="34"/>
      <c r="E219" s="38"/>
      <c r="F219" s="35" t="s">
        <v>38</v>
      </c>
      <c r="G219" s="50"/>
      <c r="H219" s="39">
        <v>3.6999999999999998E-2</v>
      </c>
      <c r="I219" s="51" t="str">
        <f>IF(F219="EUR",Tabelle1327[[#This Row],[Betrag exkl. MwST.]]*Tabelle1327[[#This Row],[MwSt. Satz]],"Rg. nicht in EUR")</f>
        <v>Rg. nicht in EUR</v>
      </c>
      <c r="J219" s="37">
        <f>IF(F219="EUR",IF(AND(B219&gt;='Umrechnungskurse und Konstanten'!$C$5,B219&lt;='Umrechnungskurse und Konstanten'!$D$5),G219*'Umrechnungskurse und Konstanten'!$E$5,0)+IF(AND(B219&gt;='Umrechnungskurse und Konstanten'!$C$6,B219&lt;='Umrechnungskurse und Konstanten'!$D$6),G219*'Umrechnungskurse und Konstanten'!$E$6,0)+IF(AND(B219&gt;='Umrechnungskurse und Konstanten'!$C$7,B219&lt;='Umrechnungskurse und Konstanten'!$D$7),G219*'Umrechnungskurse und Konstanten'!$E$7,0)+IF(AND(B219&gt;='Umrechnungskurse und Konstanten'!$C$8,B219&lt;='Umrechnungskurse und Konstanten'!$D$8),G219*'Umrechnungskurse und Konstanten'!$E$8,0)+IF(AND(B219&gt;='Umrechnungskurse und Konstanten'!$C$9,B219&lt;='Umrechnungskurse und Konstanten'!$D$9),G219*'Umrechnungskurse und Konstanten'!$E$9,0)+IF(AND(B219&gt;='Umrechnungskurse und Konstanten'!$C$10,B219&lt;='Umrechnungskurse und Konstanten'!$D$10),G219*'Umrechnungskurse und Konstanten'!$E$10,0)+IF(AND(B219&gt;='Umrechnungskurse und Konstanten'!$C$11,B219&lt;='Umrechnungskurse und Konstanten'!$D$11),G219*'Umrechnungskurse und Konstanten'!$E$11,0)+IF(AND(B219&gt;='Umrechnungskurse und Konstanten'!$C$12,B219&lt;='Umrechnungskurse und Konstanten'!$D$12),G219*'Umrechnungskurse und Konstanten'!$E$12,0)+IF(AND(B219&gt;='Umrechnungskurse und Konstanten'!$C$13,B219&lt;='Umrechnungskurse und Konstanten'!$D$13),G219*'Umrechnungskurse und Konstanten'!$E$13,0)+IF(AND(B219&gt;='Umrechnungskurse und Konstanten'!$C$14,B219&lt;='Umrechnungskurse und Konstanten'!$D$14),G219*'Umrechnungskurse und Konstanten'!$E$14,0)+IF(AND(B219&gt;='Umrechnungskurse und Konstanten'!$C$15,B219&lt;='Umrechnungskurse und Konstanten'!$D$15),G219*'Umrechnungskurse und Konstanten'!$E$15,0)+IF(AND(B219&gt;='Umrechnungskurse und Konstanten'!$C$16,B219&lt;='Umrechnungskurse und Konstanten'!$D$16),G219*'Umrechnungskurse und Konstanten'!$E$16,0),G219*1)</f>
        <v>0</v>
      </c>
      <c r="K219" s="37">
        <f t="shared" si="6"/>
        <v>0</v>
      </c>
      <c r="L219" s="37">
        <f t="shared" si="7"/>
        <v>0</v>
      </c>
    </row>
    <row r="220" spans="2:12" x14ac:dyDescent="0.3">
      <c r="B220" s="42"/>
      <c r="C220" s="34"/>
      <c r="D220" s="34"/>
      <c r="E220" s="38"/>
      <c r="F220" s="35" t="s">
        <v>38</v>
      </c>
      <c r="G220" s="50"/>
      <c r="H220" s="39">
        <v>3.6999999999999998E-2</v>
      </c>
      <c r="I220" s="51" t="str">
        <f>IF(F220="EUR",Tabelle1327[[#This Row],[Betrag exkl. MwST.]]*Tabelle1327[[#This Row],[MwSt. Satz]],"Rg. nicht in EUR")</f>
        <v>Rg. nicht in EUR</v>
      </c>
      <c r="J220" s="37">
        <f>IF(F220="EUR",IF(AND(B220&gt;='Umrechnungskurse und Konstanten'!$C$5,B220&lt;='Umrechnungskurse und Konstanten'!$D$5),G220*'Umrechnungskurse und Konstanten'!$E$5,0)+IF(AND(B220&gt;='Umrechnungskurse und Konstanten'!$C$6,B220&lt;='Umrechnungskurse und Konstanten'!$D$6),G220*'Umrechnungskurse und Konstanten'!$E$6,0)+IF(AND(B220&gt;='Umrechnungskurse und Konstanten'!$C$7,B220&lt;='Umrechnungskurse und Konstanten'!$D$7),G220*'Umrechnungskurse und Konstanten'!$E$7,0)+IF(AND(B220&gt;='Umrechnungskurse und Konstanten'!$C$8,B220&lt;='Umrechnungskurse und Konstanten'!$D$8),G220*'Umrechnungskurse und Konstanten'!$E$8,0)+IF(AND(B220&gt;='Umrechnungskurse und Konstanten'!$C$9,B220&lt;='Umrechnungskurse und Konstanten'!$D$9),G220*'Umrechnungskurse und Konstanten'!$E$9,0)+IF(AND(B220&gt;='Umrechnungskurse und Konstanten'!$C$10,B220&lt;='Umrechnungskurse und Konstanten'!$D$10),G220*'Umrechnungskurse und Konstanten'!$E$10,0)+IF(AND(B220&gt;='Umrechnungskurse und Konstanten'!$C$11,B220&lt;='Umrechnungskurse und Konstanten'!$D$11),G220*'Umrechnungskurse und Konstanten'!$E$11,0)+IF(AND(B220&gt;='Umrechnungskurse und Konstanten'!$C$12,B220&lt;='Umrechnungskurse und Konstanten'!$D$12),G220*'Umrechnungskurse und Konstanten'!$E$12,0)+IF(AND(B220&gt;='Umrechnungskurse und Konstanten'!$C$13,B220&lt;='Umrechnungskurse und Konstanten'!$D$13),G220*'Umrechnungskurse und Konstanten'!$E$13,0)+IF(AND(B220&gt;='Umrechnungskurse und Konstanten'!$C$14,B220&lt;='Umrechnungskurse und Konstanten'!$D$14),G220*'Umrechnungskurse und Konstanten'!$E$14,0)+IF(AND(B220&gt;='Umrechnungskurse und Konstanten'!$C$15,B220&lt;='Umrechnungskurse und Konstanten'!$D$15),G220*'Umrechnungskurse und Konstanten'!$E$15,0)+IF(AND(B220&gt;='Umrechnungskurse und Konstanten'!$C$16,B220&lt;='Umrechnungskurse und Konstanten'!$D$16),G220*'Umrechnungskurse und Konstanten'!$E$16,0),G220*1)</f>
        <v>0</v>
      </c>
      <c r="K220" s="37">
        <f t="shared" si="6"/>
        <v>0</v>
      </c>
      <c r="L220" s="37">
        <f t="shared" si="7"/>
        <v>0</v>
      </c>
    </row>
    <row r="221" spans="2:12" x14ac:dyDescent="0.3">
      <c r="B221" s="42"/>
      <c r="C221" s="34"/>
      <c r="D221" s="34"/>
      <c r="E221" s="38"/>
      <c r="F221" s="35" t="s">
        <v>38</v>
      </c>
      <c r="G221" s="50"/>
      <c r="H221" s="39">
        <v>3.6999999999999998E-2</v>
      </c>
      <c r="I221" s="51" t="str">
        <f>IF(F221="EUR",Tabelle1327[[#This Row],[Betrag exkl. MwST.]]*Tabelle1327[[#This Row],[MwSt. Satz]],"Rg. nicht in EUR")</f>
        <v>Rg. nicht in EUR</v>
      </c>
      <c r="J221" s="37">
        <f>IF(F221="EUR",IF(AND(B221&gt;='Umrechnungskurse und Konstanten'!$C$5,B221&lt;='Umrechnungskurse und Konstanten'!$D$5),G221*'Umrechnungskurse und Konstanten'!$E$5,0)+IF(AND(B221&gt;='Umrechnungskurse und Konstanten'!$C$6,B221&lt;='Umrechnungskurse und Konstanten'!$D$6),G221*'Umrechnungskurse und Konstanten'!$E$6,0)+IF(AND(B221&gt;='Umrechnungskurse und Konstanten'!$C$7,B221&lt;='Umrechnungskurse und Konstanten'!$D$7),G221*'Umrechnungskurse und Konstanten'!$E$7,0)+IF(AND(B221&gt;='Umrechnungskurse und Konstanten'!$C$8,B221&lt;='Umrechnungskurse und Konstanten'!$D$8),G221*'Umrechnungskurse und Konstanten'!$E$8,0)+IF(AND(B221&gt;='Umrechnungskurse und Konstanten'!$C$9,B221&lt;='Umrechnungskurse und Konstanten'!$D$9),G221*'Umrechnungskurse und Konstanten'!$E$9,0)+IF(AND(B221&gt;='Umrechnungskurse und Konstanten'!$C$10,B221&lt;='Umrechnungskurse und Konstanten'!$D$10),G221*'Umrechnungskurse und Konstanten'!$E$10,0)+IF(AND(B221&gt;='Umrechnungskurse und Konstanten'!$C$11,B221&lt;='Umrechnungskurse und Konstanten'!$D$11),G221*'Umrechnungskurse und Konstanten'!$E$11,0)+IF(AND(B221&gt;='Umrechnungskurse und Konstanten'!$C$12,B221&lt;='Umrechnungskurse und Konstanten'!$D$12),G221*'Umrechnungskurse und Konstanten'!$E$12,0)+IF(AND(B221&gt;='Umrechnungskurse und Konstanten'!$C$13,B221&lt;='Umrechnungskurse und Konstanten'!$D$13),G221*'Umrechnungskurse und Konstanten'!$E$13,0)+IF(AND(B221&gt;='Umrechnungskurse und Konstanten'!$C$14,B221&lt;='Umrechnungskurse und Konstanten'!$D$14),G221*'Umrechnungskurse und Konstanten'!$E$14,0)+IF(AND(B221&gt;='Umrechnungskurse und Konstanten'!$C$15,B221&lt;='Umrechnungskurse und Konstanten'!$D$15),G221*'Umrechnungskurse und Konstanten'!$E$15,0)+IF(AND(B221&gt;='Umrechnungskurse und Konstanten'!$C$16,B221&lt;='Umrechnungskurse und Konstanten'!$D$16),G221*'Umrechnungskurse und Konstanten'!$E$16,0),G221*1)</f>
        <v>0</v>
      </c>
      <c r="K221" s="37">
        <f t="shared" si="6"/>
        <v>0</v>
      </c>
      <c r="L221" s="37">
        <f t="shared" si="7"/>
        <v>0</v>
      </c>
    </row>
    <row r="222" spans="2:12" x14ac:dyDescent="0.3">
      <c r="B222" s="42"/>
      <c r="C222" s="34"/>
      <c r="D222" s="34"/>
      <c r="E222" s="38"/>
      <c r="F222" s="35" t="s">
        <v>38</v>
      </c>
      <c r="G222" s="50"/>
      <c r="H222" s="39">
        <v>3.6999999999999998E-2</v>
      </c>
      <c r="I222" s="51" t="str">
        <f>IF(F222="EUR",Tabelle1327[[#This Row],[Betrag exkl. MwST.]]*Tabelle1327[[#This Row],[MwSt. Satz]],"Rg. nicht in EUR")</f>
        <v>Rg. nicht in EUR</v>
      </c>
      <c r="J222" s="37">
        <f>IF(F222="EUR",IF(AND(B222&gt;='Umrechnungskurse und Konstanten'!$C$5,B222&lt;='Umrechnungskurse und Konstanten'!$D$5),G222*'Umrechnungskurse und Konstanten'!$E$5,0)+IF(AND(B222&gt;='Umrechnungskurse und Konstanten'!$C$6,B222&lt;='Umrechnungskurse und Konstanten'!$D$6),G222*'Umrechnungskurse und Konstanten'!$E$6,0)+IF(AND(B222&gt;='Umrechnungskurse und Konstanten'!$C$7,B222&lt;='Umrechnungskurse und Konstanten'!$D$7),G222*'Umrechnungskurse und Konstanten'!$E$7,0)+IF(AND(B222&gt;='Umrechnungskurse und Konstanten'!$C$8,B222&lt;='Umrechnungskurse und Konstanten'!$D$8),G222*'Umrechnungskurse und Konstanten'!$E$8,0)+IF(AND(B222&gt;='Umrechnungskurse und Konstanten'!$C$9,B222&lt;='Umrechnungskurse und Konstanten'!$D$9),G222*'Umrechnungskurse und Konstanten'!$E$9,0)+IF(AND(B222&gt;='Umrechnungskurse und Konstanten'!$C$10,B222&lt;='Umrechnungskurse und Konstanten'!$D$10),G222*'Umrechnungskurse und Konstanten'!$E$10,0)+IF(AND(B222&gt;='Umrechnungskurse und Konstanten'!$C$11,B222&lt;='Umrechnungskurse und Konstanten'!$D$11),G222*'Umrechnungskurse und Konstanten'!$E$11,0)+IF(AND(B222&gt;='Umrechnungskurse und Konstanten'!$C$12,B222&lt;='Umrechnungskurse und Konstanten'!$D$12),G222*'Umrechnungskurse und Konstanten'!$E$12,0)+IF(AND(B222&gt;='Umrechnungskurse und Konstanten'!$C$13,B222&lt;='Umrechnungskurse und Konstanten'!$D$13),G222*'Umrechnungskurse und Konstanten'!$E$13,0)+IF(AND(B222&gt;='Umrechnungskurse und Konstanten'!$C$14,B222&lt;='Umrechnungskurse und Konstanten'!$D$14),G222*'Umrechnungskurse und Konstanten'!$E$14,0)+IF(AND(B222&gt;='Umrechnungskurse und Konstanten'!$C$15,B222&lt;='Umrechnungskurse und Konstanten'!$D$15),G222*'Umrechnungskurse und Konstanten'!$E$15,0)+IF(AND(B222&gt;='Umrechnungskurse und Konstanten'!$C$16,B222&lt;='Umrechnungskurse und Konstanten'!$D$16),G222*'Umrechnungskurse und Konstanten'!$E$16,0),G222*1)</f>
        <v>0</v>
      </c>
      <c r="K222" s="37">
        <f t="shared" si="6"/>
        <v>0</v>
      </c>
      <c r="L222" s="37">
        <f t="shared" si="7"/>
        <v>0</v>
      </c>
    </row>
    <row r="223" spans="2:12" x14ac:dyDescent="0.3">
      <c r="B223" s="42"/>
      <c r="C223" s="34"/>
      <c r="D223" s="34"/>
      <c r="E223" s="38"/>
      <c r="F223" s="35" t="s">
        <v>38</v>
      </c>
      <c r="G223" s="50"/>
      <c r="H223" s="39">
        <v>3.6999999999999998E-2</v>
      </c>
      <c r="I223" s="51" t="str">
        <f>IF(F223="EUR",Tabelle1327[[#This Row],[Betrag exkl. MwST.]]*Tabelle1327[[#This Row],[MwSt. Satz]],"Rg. nicht in EUR")</f>
        <v>Rg. nicht in EUR</v>
      </c>
      <c r="J223" s="37">
        <f>IF(F223="EUR",IF(AND(B223&gt;='Umrechnungskurse und Konstanten'!$C$5,B223&lt;='Umrechnungskurse und Konstanten'!$D$5),G223*'Umrechnungskurse und Konstanten'!$E$5,0)+IF(AND(B223&gt;='Umrechnungskurse und Konstanten'!$C$6,B223&lt;='Umrechnungskurse und Konstanten'!$D$6),G223*'Umrechnungskurse und Konstanten'!$E$6,0)+IF(AND(B223&gt;='Umrechnungskurse und Konstanten'!$C$7,B223&lt;='Umrechnungskurse und Konstanten'!$D$7),G223*'Umrechnungskurse und Konstanten'!$E$7,0)+IF(AND(B223&gt;='Umrechnungskurse und Konstanten'!$C$8,B223&lt;='Umrechnungskurse und Konstanten'!$D$8),G223*'Umrechnungskurse und Konstanten'!$E$8,0)+IF(AND(B223&gt;='Umrechnungskurse und Konstanten'!$C$9,B223&lt;='Umrechnungskurse und Konstanten'!$D$9),G223*'Umrechnungskurse und Konstanten'!$E$9,0)+IF(AND(B223&gt;='Umrechnungskurse und Konstanten'!$C$10,B223&lt;='Umrechnungskurse und Konstanten'!$D$10),G223*'Umrechnungskurse und Konstanten'!$E$10,0)+IF(AND(B223&gt;='Umrechnungskurse und Konstanten'!$C$11,B223&lt;='Umrechnungskurse und Konstanten'!$D$11),G223*'Umrechnungskurse und Konstanten'!$E$11,0)+IF(AND(B223&gt;='Umrechnungskurse und Konstanten'!$C$12,B223&lt;='Umrechnungskurse und Konstanten'!$D$12),G223*'Umrechnungskurse und Konstanten'!$E$12,0)+IF(AND(B223&gt;='Umrechnungskurse und Konstanten'!$C$13,B223&lt;='Umrechnungskurse und Konstanten'!$D$13),G223*'Umrechnungskurse und Konstanten'!$E$13,0)+IF(AND(B223&gt;='Umrechnungskurse und Konstanten'!$C$14,B223&lt;='Umrechnungskurse und Konstanten'!$D$14),G223*'Umrechnungskurse und Konstanten'!$E$14,0)+IF(AND(B223&gt;='Umrechnungskurse und Konstanten'!$C$15,B223&lt;='Umrechnungskurse und Konstanten'!$D$15),G223*'Umrechnungskurse und Konstanten'!$E$15,0)+IF(AND(B223&gt;='Umrechnungskurse und Konstanten'!$C$16,B223&lt;='Umrechnungskurse und Konstanten'!$D$16),G223*'Umrechnungskurse und Konstanten'!$E$16,0),G223*1)</f>
        <v>0</v>
      </c>
      <c r="K223" s="37">
        <f t="shared" si="6"/>
        <v>0</v>
      </c>
      <c r="L223" s="37">
        <f t="shared" si="7"/>
        <v>0</v>
      </c>
    </row>
    <row r="224" spans="2:12" x14ac:dyDescent="0.3">
      <c r="B224" s="42"/>
      <c r="C224" s="34"/>
      <c r="D224" s="34"/>
      <c r="E224" s="38"/>
      <c r="F224" s="35" t="s">
        <v>38</v>
      </c>
      <c r="G224" s="50"/>
      <c r="H224" s="39">
        <v>3.6999999999999998E-2</v>
      </c>
      <c r="I224" s="51" t="str">
        <f>IF(F224="EUR",Tabelle1327[[#This Row],[Betrag exkl. MwST.]]*Tabelle1327[[#This Row],[MwSt. Satz]],"Rg. nicht in EUR")</f>
        <v>Rg. nicht in EUR</v>
      </c>
      <c r="J224" s="37">
        <f>IF(F224="EUR",IF(AND(B224&gt;='Umrechnungskurse und Konstanten'!$C$5,B224&lt;='Umrechnungskurse und Konstanten'!$D$5),G224*'Umrechnungskurse und Konstanten'!$E$5,0)+IF(AND(B224&gt;='Umrechnungskurse und Konstanten'!$C$6,B224&lt;='Umrechnungskurse und Konstanten'!$D$6),G224*'Umrechnungskurse und Konstanten'!$E$6,0)+IF(AND(B224&gt;='Umrechnungskurse und Konstanten'!$C$7,B224&lt;='Umrechnungskurse und Konstanten'!$D$7),G224*'Umrechnungskurse und Konstanten'!$E$7,0)+IF(AND(B224&gt;='Umrechnungskurse und Konstanten'!$C$8,B224&lt;='Umrechnungskurse und Konstanten'!$D$8),G224*'Umrechnungskurse und Konstanten'!$E$8,0)+IF(AND(B224&gt;='Umrechnungskurse und Konstanten'!$C$9,B224&lt;='Umrechnungskurse und Konstanten'!$D$9),G224*'Umrechnungskurse und Konstanten'!$E$9,0)+IF(AND(B224&gt;='Umrechnungskurse und Konstanten'!$C$10,B224&lt;='Umrechnungskurse und Konstanten'!$D$10),G224*'Umrechnungskurse und Konstanten'!$E$10,0)+IF(AND(B224&gt;='Umrechnungskurse und Konstanten'!$C$11,B224&lt;='Umrechnungskurse und Konstanten'!$D$11),G224*'Umrechnungskurse und Konstanten'!$E$11,0)+IF(AND(B224&gt;='Umrechnungskurse und Konstanten'!$C$12,B224&lt;='Umrechnungskurse und Konstanten'!$D$12),G224*'Umrechnungskurse und Konstanten'!$E$12,0)+IF(AND(B224&gt;='Umrechnungskurse und Konstanten'!$C$13,B224&lt;='Umrechnungskurse und Konstanten'!$D$13),G224*'Umrechnungskurse und Konstanten'!$E$13,0)+IF(AND(B224&gt;='Umrechnungskurse und Konstanten'!$C$14,B224&lt;='Umrechnungskurse und Konstanten'!$D$14),G224*'Umrechnungskurse und Konstanten'!$E$14,0)+IF(AND(B224&gt;='Umrechnungskurse und Konstanten'!$C$15,B224&lt;='Umrechnungskurse und Konstanten'!$D$15),G224*'Umrechnungskurse und Konstanten'!$E$15,0)+IF(AND(B224&gt;='Umrechnungskurse und Konstanten'!$C$16,B224&lt;='Umrechnungskurse und Konstanten'!$D$16),G224*'Umrechnungskurse und Konstanten'!$E$16,0),G224*1)</f>
        <v>0</v>
      </c>
      <c r="K224" s="37">
        <f t="shared" si="6"/>
        <v>0</v>
      </c>
      <c r="L224" s="37">
        <f t="shared" si="7"/>
        <v>0</v>
      </c>
    </row>
    <row r="225" spans="2:12" x14ac:dyDescent="0.3">
      <c r="B225" s="42"/>
      <c r="C225" s="34"/>
      <c r="D225" s="34"/>
      <c r="E225" s="38"/>
      <c r="F225" s="35" t="s">
        <v>38</v>
      </c>
      <c r="G225" s="50"/>
      <c r="H225" s="39">
        <v>3.6999999999999998E-2</v>
      </c>
      <c r="I225" s="51" t="str">
        <f>IF(F225="EUR",Tabelle1327[[#This Row],[Betrag exkl. MwST.]]*Tabelle1327[[#This Row],[MwSt. Satz]],"Rg. nicht in EUR")</f>
        <v>Rg. nicht in EUR</v>
      </c>
      <c r="J225" s="37">
        <f>IF(F225="EUR",IF(AND(B225&gt;='Umrechnungskurse und Konstanten'!$C$5,B225&lt;='Umrechnungskurse und Konstanten'!$D$5),G225*'Umrechnungskurse und Konstanten'!$E$5,0)+IF(AND(B225&gt;='Umrechnungskurse und Konstanten'!$C$6,B225&lt;='Umrechnungskurse und Konstanten'!$D$6),G225*'Umrechnungskurse und Konstanten'!$E$6,0)+IF(AND(B225&gt;='Umrechnungskurse und Konstanten'!$C$7,B225&lt;='Umrechnungskurse und Konstanten'!$D$7),G225*'Umrechnungskurse und Konstanten'!$E$7,0)+IF(AND(B225&gt;='Umrechnungskurse und Konstanten'!$C$8,B225&lt;='Umrechnungskurse und Konstanten'!$D$8),G225*'Umrechnungskurse und Konstanten'!$E$8,0)+IF(AND(B225&gt;='Umrechnungskurse und Konstanten'!$C$9,B225&lt;='Umrechnungskurse und Konstanten'!$D$9),G225*'Umrechnungskurse und Konstanten'!$E$9,0)+IF(AND(B225&gt;='Umrechnungskurse und Konstanten'!$C$10,B225&lt;='Umrechnungskurse und Konstanten'!$D$10),G225*'Umrechnungskurse und Konstanten'!$E$10,0)+IF(AND(B225&gt;='Umrechnungskurse und Konstanten'!$C$11,B225&lt;='Umrechnungskurse und Konstanten'!$D$11),G225*'Umrechnungskurse und Konstanten'!$E$11,0)+IF(AND(B225&gt;='Umrechnungskurse und Konstanten'!$C$12,B225&lt;='Umrechnungskurse und Konstanten'!$D$12),G225*'Umrechnungskurse und Konstanten'!$E$12,0)+IF(AND(B225&gt;='Umrechnungskurse und Konstanten'!$C$13,B225&lt;='Umrechnungskurse und Konstanten'!$D$13),G225*'Umrechnungskurse und Konstanten'!$E$13,0)+IF(AND(B225&gt;='Umrechnungskurse und Konstanten'!$C$14,B225&lt;='Umrechnungskurse und Konstanten'!$D$14),G225*'Umrechnungskurse und Konstanten'!$E$14,0)+IF(AND(B225&gt;='Umrechnungskurse und Konstanten'!$C$15,B225&lt;='Umrechnungskurse und Konstanten'!$D$15),G225*'Umrechnungskurse und Konstanten'!$E$15,0)+IF(AND(B225&gt;='Umrechnungskurse und Konstanten'!$C$16,B225&lt;='Umrechnungskurse und Konstanten'!$D$16),G225*'Umrechnungskurse und Konstanten'!$E$16,0),G225*1)</f>
        <v>0</v>
      </c>
      <c r="K225" s="37">
        <f t="shared" si="6"/>
        <v>0</v>
      </c>
      <c r="L225" s="37">
        <f t="shared" si="7"/>
        <v>0</v>
      </c>
    </row>
    <row r="226" spans="2:12" x14ac:dyDescent="0.3">
      <c r="B226" s="42"/>
      <c r="C226" s="34"/>
      <c r="D226" s="34"/>
      <c r="E226" s="38"/>
      <c r="F226" s="35" t="s">
        <v>38</v>
      </c>
      <c r="G226" s="50"/>
      <c r="H226" s="39">
        <v>3.6999999999999998E-2</v>
      </c>
      <c r="I226" s="51" t="str">
        <f>IF(F226="EUR",Tabelle1327[[#This Row],[Betrag exkl. MwST.]]*Tabelle1327[[#This Row],[MwSt. Satz]],"Rg. nicht in EUR")</f>
        <v>Rg. nicht in EUR</v>
      </c>
      <c r="J226" s="37">
        <f>IF(F226="EUR",IF(AND(B226&gt;='Umrechnungskurse und Konstanten'!$C$5,B226&lt;='Umrechnungskurse und Konstanten'!$D$5),G226*'Umrechnungskurse und Konstanten'!$E$5,0)+IF(AND(B226&gt;='Umrechnungskurse und Konstanten'!$C$6,B226&lt;='Umrechnungskurse und Konstanten'!$D$6),G226*'Umrechnungskurse und Konstanten'!$E$6,0)+IF(AND(B226&gt;='Umrechnungskurse und Konstanten'!$C$7,B226&lt;='Umrechnungskurse und Konstanten'!$D$7),G226*'Umrechnungskurse und Konstanten'!$E$7,0)+IF(AND(B226&gt;='Umrechnungskurse und Konstanten'!$C$8,B226&lt;='Umrechnungskurse und Konstanten'!$D$8),G226*'Umrechnungskurse und Konstanten'!$E$8,0)+IF(AND(B226&gt;='Umrechnungskurse und Konstanten'!$C$9,B226&lt;='Umrechnungskurse und Konstanten'!$D$9),G226*'Umrechnungskurse und Konstanten'!$E$9,0)+IF(AND(B226&gt;='Umrechnungskurse und Konstanten'!$C$10,B226&lt;='Umrechnungskurse und Konstanten'!$D$10),G226*'Umrechnungskurse und Konstanten'!$E$10,0)+IF(AND(B226&gt;='Umrechnungskurse und Konstanten'!$C$11,B226&lt;='Umrechnungskurse und Konstanten'!$D$11),G226*'Umrechnungskurse und Konstanten'!$E$11,0)+IF(AND(B226&gt;='Umrechnungskurse und Konstanten'!$C$12,B226&lt;='Umrechnungskurse und Konstanten'!$D$12),G226*'Umrechnungskurse und Konstanten'!$E$12,0)+IF(AND(B226&gt;='Umrechnungskurse und Konstanten'!$C$13,B226&lt;='Umrechnungskurse und Konstanten'!$D$13),G226*'Umrechnungskurse und Konstanten'!$E$13,0)+IF(AND(B226&gt;='Umrechnungskurse und Konstanten'!$C$14,B226&lt;='Umrechnungskurse und Konstanten'!$D$14),G226*'Umrechnungskurse und Konstanten'!$E$14,0)+IF(AND(B226&gt;='Umrechnungskurse und Konstanten'!$C$15,B226&lt;='Umrechnungskurse und Konstanten'!$D$15),G226*'Umrechnungskurse und Konstanten'!$E$15,0)+IF(AND(B226&gt;='Umrechnungskurse und Konstanten'!$C$16,B226&lt;='Umrechnungskurse und Konstanten'!$D$16),G226*'Umrechnungskurse und Konstanten'!$E$16,0),G226*1)</f>
        <v>0</v>
      </c>
      <c r="K226" s="37">
        <f t="shared" si="6"/>
        <v>0</v>
      </c>
      <c r="L226" s="37">
        <f t="shared" si="7"/>
        <v>0</v>
      </c>
    </row>
    <row r="227" spans="2:12" x14ac:dyDescent="0.3">
      <c r="B227" s="42"/>
      <c r="C227" s="34"/>
      <c r="D227" s="34"/>
      <c r="E227" s="38"/>
      <c r="F227" s="35" t="s">
        <v>38</v>
      </c>
      <c r="G227" s="50"/>
      <c r="H227" s="39">
        <v>3.6999999999999998E-2</v>
      </c>
      <c r="I227" s="51" t="str">
        <f>IF(F227="EUR",Tabelle1327[[#This Row],[Betrag exkl. MwST.]]*Tabelle1327[[#This Row],[MwSt. Satz]],"Rg. nicht in EUR")</f>
        <v>Rg. nicht in EUR</v>
      </c>
      <c r="J227" s="37">
        <f>IF(F227="EUR",IF(AND(B227&gt;='Umrechnungskurse und Konstanten'!$C$5,B227&lt;='Umrechnungskurse und Konstanten'!$D$5),G227*'Umrechnungskurse und Konstanten'!$E$5,0)+IF(AND(B227&gt;='Umrechnungskurse und Konstanten'!$C$6,B227&lt;='Umrechnungskurse und Konstanten'!$D$6),G227*'Umrechnungskurse und Konstanten'!$E$6,0)+IF(AND(B227&gt;='Umrechnungskurse und Konstanten'!$C$7,B227&lt;='Umrechnungskurse und Konstanten'!$D$7),G227*'Umrechnungskurse und Konstanten'!$E$7,0)+IF(AND(B227&gt;='Umrechnungskurse und Konstanten'!$C$8,B227&lt;='Umrechnungskurse und Konstanten'!$D$8),G227*'Umrechnungskurse und Konstanten'!$E$8,0)+IF(AND(B227&gt;='Umrechnungskurse und Konstanten'!$C$9,B227&lt;='Umrechnungskurse und Konstanten'!$D$9),G227*'Umrechnungskurse und Konstanten'!$E$9,0)+IF(AND(B227&gt;='Umrechnungskurse und Konstanten'!$C$10,B227&lt;='Umrechnungskurse und Konstanten'!$D$10),G227*'Umrechnungskurse und Konstanten'!$E$10,0)+IF(AND(B227&gt;='Umrechnungskurse und Konstanten'!$C$11,B227&lt;='Umrechnungskurse und Konstanten'!$D$11),G227*'Umrechnungskurse und Konstanten'!$E$11,0)+IF(AND(B227&gt;='Umrechnungskurse und Konstanten'!$C$12,B227&lt;='Umrechnungskurse und Konstanten'!$D$12),G227*'Umrechnungskurse und Konstanten'!$E$12,0)+IF(AND(B227&gt;='Umrechnungskurse und Konstanten'!$C$13,B227&lt;='Umrechnungskurse und Konstanten'!$D$13),G227*'Umrechnungskurse und Konstanten'!$E$13,0)+IF(AND(B227&gt;='Umrechnungskurse und Konstanten'!$C$14,B227&lt;='Umrechnungskurse und Konstanten'!$D$14),G227*'Umrechnungskurse und Konstanten'!$E$14,0)+IF(AND(B227&gt;='Umrechnungskurse und Konstanten'!$C$15,B227&lt;='Umrechnungskurse und Konstanten'!$D$15),G227*'Umrechnungskurse und Konstanten'!$E$15,0)+IF(AND(B227&gt;='Umrechnungskurse und Konstanten'!$C$16,B227&lt;='Umrechnungskurse und Konstanten'!$D$16),G227*'Umrechnungskurse und Konstanten'!$E$16,0),G227*1)</f>
        <v>0</v>
      </c>
      <c r="K227" s="37">
        <f t="shared" si="6"/>
        <v>0</v>
      </c>
      <c r="L227" s="37">
        <f t="shared" si="7"/>
        <v>0</v>
      </c>
    </row>
    <row r="228" spans="2:12" x14ac:dyDescent="0.3">
      <c r="B228" s="42"/>
      <c r="C228" s="34"/>
      <c r="D228" s="34"/>
      <c r="E228" s="38"/>
      <c r="F228" s="35" t="s">
        <v>38</v>
      </c>
      <c r="G228" s="50"/>
      <c r="H228" s="39">
        <v>3.6999999999999998E-2</v>
      </c>
      <c r="I228" s="51" t="str">
        <f>IF(F228="EUR",Tabelle1327[[#This Row],[Betrag exkl. MwST.]]*Tabelle1327[[#This Row],[MwSt. Satz]],"Rg. nicht in EUR")</f>
        <v>Rg. nicht in EUR</v>
      </c>
      <c r="J228" s="37">
        <f>IF(F228="EUR",IF(AND(B228&gt;='Umrechnungskurse und Konstanten'!$C$5,B228&lt;='Umrechnungskurse und Konstanten'!$D$5),G228*'Umrechnungskurse und Konstanten'!$E$5,0)+IF(AND(B228&gt;='Umrechnungskurse und Konstanten'!$C$6,B228&lt;='Umrechnungskurse und Konstanten'!$D$6),G228*'Umrechnungskurse und Konstanten'!$E$6,0)+IF(AND(B228&gt;='Umrechnungskurse und Konstanten'!$C$7,B228&lt;='Umrechnungskurse und Konstanten'!$D$7),G228*'Umrechnungskurse und Konstanten'!$E$7,0)+IF(AND(B228&gt;='Umrechnungskurse und Konstanten'!$C$8,B228&lt;='Umrechnungskurse und Konstanten'!$D$8),G228*'Umrechnungskurse und Konstanten'!$E$8,0)+IF(AND(B228&gt;='Umrechnungskurse und Konstanten'!$C$9,B228&lt;='Umrechnungskurse und Konstanten'!$D$9),G228*'Umrechnungskurse und Konstanten'!$E$9,0)+IF(AND(B228&gt;='Umrechnungskurse und Konstanten'!$C$10,B228&lt;='Umrechnungskurse und Konstanten'!$D$10),G228*'Umrechnungskurse und Konstanten'!$E$10,0)+IF(AND(B228&gt;='Umrechnungskurse und Konstanten'!$C$11,B228&lt;='Umrechnungskurse und Konstanten'!$D$11),G228*'Umrechnungskurse und Konstanten'!$E$11,0)+IF(AND(B228&gt;='Umrechnungskurse und Konstanten'!$C$12,B228&lt;='Umrechnungskurse und Konstanten'!$D$12),G228*'Umrechnungskurse und Konstanten'!$E$12,0)+IF(AND(B228&gt;='Umrechnungskurse und Konstanten'!$C$13,B228&lt;='Umrechnungskurse und Konstanten'!$D$13),G228*'Umrechnungskurse und Konstanten'!$E$13,0)+IF(AND(B228&gt;='Umrechnungskurse und Konstanten'!$C$14,B228&lt;='Umrechnungskurse und Konstanten'!$D$14),G228*'Umrechnungskurse und Konstanten'!$E$14,0)+IF(AND(B228&gt;='Umrechnungskurse und Konstanten'!$C$15,B228&lt;='Umrechnungskurse und Konstanten'!$D$15),G228*'Umrechnungskurse und Konstanten'!$E$15,0)+IF(AND(B228&gt;='Umrechnungskurse und Konstanten'!$C$16,B228&lt;='Umrechnungskurse und Konstanten'!$D$16),G228*'Umrechnungskurse und Konstanten'!$E$16,0),G228*1)</f>
        <v>0</v>
      </c>
      <c r="K228" s="37">
        <f t="shared" si="6"/>
        <v>0</v>
      </c>
      <c r="L228" s="37">
        <f t="shared" si="7"/>
        <v>0</v>
      </c>
    </row>
    <row r="229" spans="2:12" x14ac:dyDescent="0.3">
      <c r="B229" s="42"/>
      <c r="C229" s="34"/>
      <c r="D229" s="34"/>
      <c r="E229" s="38"/>
      <c r="F229" s="35" t="s">
        <v>38</v>
      </c>
      <c r="G229" s="50"/>
      <c r="H229" s="39">
        <v>3.6999999999999998E-2</v>
      </c>
      <c r="I229" s="51" t="str">
        <f>IF(F229="EUR",Tabelle1327[[#This Row],[Betrag exkl. MwST.]]*Tabelle1327[[#This Row],[MwSt. Satz]],"Rg. nicht in EUR")</f>
        <v>Rg. nicht in EUR</v>
      </c>
      <c r="J229" s="37">
        <f>IF(F229="EUR",IF(AND(B229&gt;='Umrechnungskurse und Konstanten'!$C$5,B229&lt;='Umrechnungskurse und Konstanten'!$D$5),G229*'Umrechnungskurse und Konstanten'!$E$5,0)+IF(AND(B229&gt;='Umrechnungskurse und Konstanten'!$C$6,B229&lt;='Umrechnungskurse und Konstanten'!$D$6),G229*'Umrechnungskurse und Konstanten'!$E$6,0)+IF(AND(B229&gt;='Umrechnungskurse und Konstanten'!$C$7,B229&lt;='Umrechnungskurse und Konstanten'!$D$7),G229*'Umrechnungskurse und Konstanten'!$E$7,0)+IF(AND(B229&gt;='Umrechnungskurse und Konstanten'!$C$8,B229&lt;='Umrechnungskurse und Konstanten'!$D$8),G229*'Umrechnungskurse und Konstanten'!$E$8,0)+IF(AND(B229&gt;='Umrechnungskurse und Konstanten'!$C$9,B229&lt;='Umrechnungskurse und Konstanten'!$D$9),G229*'Umrechnungskurse und Konstanten'!$E$9,0)+IF(AND(B229&gt;='Umrechnungskurse und Konstanten'!$C$10,B229&lt;='Umrechnungskurse und Konstanten'!$D$10),G229*'Umrechnungskurse und Konstanten'!$E$10,0)+IF(AND(B229&gt;='Umrechnungskurse und Konstanten'!$C$11,B229&lt;='Umrechnungskurse und Konstanten'!$D$11),G229*'Umrechnungskurse und Konstanten'!$E$11,0)+IF(AND(B229&gt;='Umrechnungskurse und Konstanten'!$C$12,B229&lt;='Umrechnungskurse und Konstanten'!$D$12),G229*'Umrechnungskurse und Konstanten'!$E$12,0)+IF(AND(B229&gt;='Umrechnungskurse und Konstanten'!$C$13,B229&lt;='Umrechnungskurse und Konstanten'!$D$13),G229*'Umrechnungskurse und Konstanten'!$E$13,0)+IF(AND(B229&gt;='Umrechnungskurse und Konstanten'!$C$14,B229&lt;='Umrechnungskurse und Konstanten'!$D$14),G229*'Umrechnungskurse und Konstanten'!$E$14,0)+IF(AND(B229&gt;='Umrechnungskurse und Konstanten'!$C$15,B229&lt;='Umrechnungskurse und Konstanten'!$D$15),G229*'Umrechnungskurse und Konstanten'!$E$15,0)+IF(AND(B229&gt;='Umrechnungskurse und Konstanten'!$C$16,B229&lt;='Umrechnungskurse und Konstanten'!$D$16),G229*'Umrechnungskurse und Konstanten'!$E$16,0),G229*1)</f>
        <v>0</v>
      </c>
      <c r="K229" s="37">
        <f t="shared" si="6"/>
        <v>0</v>
      </c>
      <c r="L229" s="37">
        <f t="shared" si="7"/>
        <v>0</v>
      </c>
    </row>
    <row r="230" spans="2:12" x14ac:dyDescent="0.3">
      <c r="B230" s="42"/>
      <c r="C230" s="34"/>
      <c r="D230" s="34"/>
      <c r="E230" s="38"/>
      <c r="F230" s="35" t="s">
        <v>38</v>
      </c>
      <c r="G230" s="50"/>
      <c r="H230" s="39">
        <v>3.6999999999999998E-2</v>
      </c>
      <c r="I230" s="51" t="str">
        <f>IF(F230="EUR",Tabelle1327[[#This Row],[Betrag exkl. MwST.]]*Tabelle1327[[#This Row],[MwSt. Satz]],"Rg. nicht in EUR")</f>
        <v>Rg. nicht in EUR</v>
      </c>
      <c r="J230" s="37">
        <f>IF(F230="EUR",IF(AND(B230&gt;='Umrechnungskurse und Konstanten'!$C$5,B230&lt;='Umrechnungskurse und Konstanten'!$D$5),G230*'Umrechnungskurse und Konstanten'!$E$5,0)+IF(AND(B230&gt;='Umrechnungskurse und Konstanten'!$C$6,B230&lt;='Umrechnungskurse und Konstanten'!$D$6),G230*'Umrechnungskurse und Konstanten'!$E$6,0)+IF(AND(B230&gt;='Umrechnungskurse und Konstanten'!$C$7,B230&lt;='Umrechnungskurse und Konstanten'!$D$7),G230*'Umrechnungskurse und Konstanten'!$E$7,0)+IF(AND(B230&gt;='Umrechnungskurse und Konstanten'!$C$8,B230&lt;='Umrechnungskurse und Konstanten'!$D$8),G230*'Umrechnungskurse und Konstanten'!$E$8,0)+IF(AND(B230&gt;='Umrechnungskurse und Konstanten'!$C$9,B230&lt;='Umrechnungskurse und Konstanten'!$D$9),G230*'Umrechnungskurse und Konstanten'!$E$9,0)+IF(AND(B230&gt;='Umrechnungskurse und Konstanten'!$C$10,B230&lt;='Umrechnungskurse und Konstanten'!$D$10),G230*'Umrechnungskurse und Konstanten'!$E$10,0)+IF(AND(B230&gt;='Umrechnungskurse und Konstanten'!$C$11,B230&lt;='Umrechnungskurse und Konstanten'!$D$11),G230*'Umrechnungskurse und Konstanten'!$E$11,0)+IF(AND(B230&gt;='Umrechnungskurse und Konstanten'!$C$12,B230&lt;='Umrechnungskurse und Konstanten'!$D$12),G230*'Umrechnungskurse und Konstanten'!$E$12,0)+IF(AND(B230&gt;='Umrechnungskurse und Konstanten'!$C$13,B230&lt;='Umrechnungskurse und Konstanten'!$D$13),G230*'Umrechnungskurse und Konstanten'!$E$13,0)+IF(AND(B230&gt;='Umrechnungskurse und Konstanten'!$C$14,B230&lt;='Umrechnungskurse und Konstanten'!$D$14),G230*'Umrechnungskurse und Konstanten'!$E$14,0)+IF(AND(B230&gt;='Umrechnungskurse und Konstanten'!$C$15,B230&lt;='Umrechnungskurse und Konstanten'!$D$15),G230*'Umrechnungskurse und Konstanten'!$E$15,0)+IF(AND(B230&gt;='Umrechnungskurse und Konstanten'!$C$16,B230&lt;='Umrechnungskurse und Konstanten'!$D$16),G230*'Umrechnungskurse und Konstanten'!$E$16,0),G230*1)</f>
        <v>0</v>
      </c>
      <c r="K230" s="37">
        <f t="shared" si="6"/>
        <v>0</v>
      </c>
      <c r="L230" s="37">
        <f t="shared" si="7"/>
        <v>0</v>
      </c>
    </row>
    <row r="231" spans="2:12" x14ac:dyDescent="0.3">
      <c r="B231" s="42"/>
      <c r="C231" s="34"/>
      <c r="D231" s="34"/>
      <c r="E231" s="38"/>
      <c r="F231" s="35" t="s">
        <v>38</v>
      </c>
      <c r="G231" s="50"/>
      <c r="H231" s="39">
        <v>3.6999999999999998E-2</v>
      </c>
      <c r="I231" s="51" t="str">
        <f>IF(F231="EUR",Tabelle1327[[#This Row],[Betrag exkl. MwST.]]*Tabelle1327[[#This Row],[MwSt. Satz]],"Rg. nicht in EUR")</f>
        <v>Rg. nicht in EUR</v>
      </c>
      <c r="J231" s="37">
        <f>IF(F231="EUR",IF(AND(B231&gt;='Umrechnungskurse und Konstanten'!$C$5,B231&lt;='Umrechnungskurse und Konstanten'!$D$5),G231*'Umrechnungskurse und Konstanten'!$E$5,0)+IF(AND(B231&gt;='Umrechnungskurse und Konstanten'!$C$6,B231&lt;='Umrechnungskurse und Konstanten'!$D$6),G231*'Umrechnungskurse und Konstanten'!$E$6,0)+IF(AND(B231&gt;='Umrechnungskurse und Konstanten'!$C$7,B231&lt;='Umrechnungskurse und Konstanten'!$D$7),G231*'Umrechnungskurse und Konstanten'!$E$7,0)+IF(AND(B231&gt;='Umrechnungskurse und Konstanten'!$C$8,B231&lt;='Umrechnungskurse und Konstanten'!$D$8),G231*'Umrechnungskurse und Konstanten'!$E$8,0)+IF(AND(B231&gt;='Umrechnungskurse und Konstanten'!$C$9,B231&lt;='Umrechnungskurse und Konstanten'!$D$9),G231*'Umrechnungskurse und Konstanten'!$E$9,0)+IF(AND(B231&gt;='Umrechnungskurse und Konstanten'!$C$10,B231&lt;='Umrechnungskurse und Konstanten'!$D$10),G231*'Umrechnungskurse und Konstanten'!$E$10,0)+IF(AND(B231&gt;='Umrechnungskurse und Konstanten'!$C$11,B231&lt;='Umrechnungskurse und Konstanten'!$D$11),G231*'Umrechnungskurse und Konstanten'!$E$11,0)+IF(AND(B231&gt;='Umrechnungskurse und Konstanten'!$C$12,B231&lt;='Umrechnungskurse und Konstanten'!$D$12),G231*'Umrechnungskurse und Konstanten'!$E$12,0)+IF(AND(B231&gt;='Umrechnungskurse und Konstanten'!$C$13,B231&lt;='Umrechnungskurse und Konstanten'!$D$13),G231*'Umrechnungskurse und Konstanten'!$E$13,0)+IF(AND(B231&gt;='Umrechnungskurse und Konstanten'!$C$14,B231&lt;='Umrechnungskurse und Konstanten'!$D$14),G231*'Umrechnungskurse und Konstanten'!$E$14,0)+IF(AND(B231&gt;='Umrechnungskurse und Konstanten'!$C$15,B231&lt;='Umrechnungskurse und Konstanten'!$D$15),G231*'Umrechnungskurse und Konstanten'!$E$15,0)+IF(AND(B231&gt;='Umrechnungskurse und Konstanten'!$C$16,B231&lt;='Umrechnungskurse und Konstanten'!$D$16),G231*'Umrechnungskurse und Konstanten'!$E$16,0),G231*1)</f>
        <v>0</v>
      </c>
      <c r="K231" s="37">
        <f t="shared" si="6"/>
        <v>0</v>
      </c>
      <c r="L231" s="37">
        <f t="shared" si="7"/>
        <v>0</v>
      </c>
    </row>
    <row r="232" spans="2:12" x14ac:dyDescent="0.3">
      <c r="B232" s="42"/>
      <c r="C232" s="34"/>
      <c r="D232" s="34"/>
      <c r="E232" s="38"/>
      <c r="F232" s="35" t="s">
        <v>38</v>
      </c>
      <c r="G232" s="50"/>
      <c r="H232" s="39">
        <v>3.6999999999999998E-2</v>
      </c>
      <c r="I232" s="51" t="str">
        <f>IF(F232="EUR",Tabelle1327[[#This Row],[Betrag exkl. MwST.]]*Tabelle1327[[#This Row],[MwSt. Satz]],"Rg. nicht in EUR")</f>
        <v>Rg. nicht in EUR</v>
      </c>
      <c r="J232" s="37">
        <f>IF(F232="EUR",IF(AND(B232&gt;='Umrechnungskurse und Konstanten'!$C$5,B232&lt;='Umrechnungskurse und Konstanten'!$D$5),G232*'Umrechnungskurse und Konstanten'!$E$5,0)+IF(AND(B232&gt;='Umrechnungskurse und Konstanten'!$C$6,B232&lt;='Umrechnungskurse und Konstanten'!$D$6),G232*'Umrechnungskurse und Konstanten'!$E$6,0)+IF(AND(B232&gt;='Umrechnungskurse und Konstanten'!$C$7,B232&lt;='Umrechnungskurse und Konstanten'!$D$7),G232*'Umrechnungskurse und Konstanten'!$E$7,0)+IF(AND(B232&gt;='Umrechnungskurse und Konstanten'!$C$8,B232&lt;='Umrechnungskurse und Konstanten'!$D$8),G232*'Umrechnungskurse und Konstanten'!$E$8,0)+IF(AND(B232&gt;='Umrechnungskurse und Konstanten'!$C$9,B232&lt;='Umrechnungskurse und Konstanten'!$D$9),G232*'Umrechnungskurse und Konstanten'!$E$9,0)+IF(AND(B232&gt;='Umrechnungskurse und Konstanten'!$C$10,B232&lt;='Umrechnungskurse und Konstanten'!$D$10),G232*'Umrechnungskurse und Konstanten'!$E$10,0)+IF(AND(B232&gt;='Umrechnungskurse und Konstanten'!$C$11,B232&lt;='Umrechnungskurse und Konstanten'!$D$11),G232*'Umrechnungskurse und Konstanten'!$E$11,0)+IF(AND(B232&gt;='Umrechnungskurse und Konstanten'!$C$12,B232&lt;='Umrechnungskurse und Konstanten'!$D$12),G232*'Umrechnungskurse und Konstanten'!$E$12,0)+IF(AND(B232&gt;='Umrechnungskurse und Konstanten'!$C$13,B232&lt;='Umrechnungskurse und Konstanten'!$D$13),G232*'Umrechnungskurse und Konstanten'!$E$13,0)+IF(AND(B232&gt;='Umrechnungskurse und Konstanten'!$C$14,B232&lt;='Umrechnungskurse und Konstanten'!$D$14),G232*'Umrechnungskurse und Konstanten'!$E$14,0)+IF(AND(B232&gt;='Umrechnungskurse und Konstanten'!$C$15,B232&lt;='Umrechnungskurse und Konstanten'!$D$15),G232*'Umrechnungskurse und Konstanten'!$E$15,0)+IF(AND(B232&gt;='Umrechnungskurse und Konstanten'!$C$16,B232&lt;='Umrechnungskurse und Konstanten'!$D$16),G232*'Umrechnungskurse und Konstanten'!$E$16,0),G232*1)</f>
        <v>0</v>
      </c>
      <c r="K232" s="37">
        <f t="shared" si="6"/>
        <v>0</v>
      </c>
      <c r="L232" s="37">
        <f t="shared" si="7"/>
        <v>0</v>
      </c>
    </row>
    <row r="233" spans="2:12" x14ac:dyDescent="0.3">
      <c r="B233" s="42"/>
      <c r="C233" s="34"/>
      <c r="D233" s="34"/>
      <c r="E233" s="38"/>
      <c r="F233" s="35" t="s">
        <v>38</v>
      </c>
      <c r="G233" s="50"/>
      <c r="H233" s="39">
        <v>3.6999999999999998E-2</v>
      </c>
      <c r="I233" s="51" t="str">
        <f>IF(F233="EUR",Tabelle1327[[#This Row],[Betrag exkl. MwST.]]*Tabelle1327[[#This Row],[MwSt. Satz]],"Rg. nicht in EUR")</f>
        <v>Rg. nicht in EUR</v>
      </c>
      <c r="J233" s="37">
        <f>IF(F233="EUR",IF(AND(B233&gt;='Umrechnungskurse und Konstanten'!$C$5,B233&lt;='Umrechnungskurse und Konstanten'!$D$5),G233*'Umrechnungskurse und Konstanten'!$E$5,0)+IF(AND(B233&gt;='Umrechnungskurse und Konstanten'!$C$6,B233&lt;='Umrechnungskurse und Konstanten'!$D$6),G233*'Umrechnungskurse und Konstanten'!$E$6,0)+IF(AND(B233&gt;='Umrechnungskurse und Konstanten'!$C$7,B233&lt;='Umrechnungskurse und Konstanten'!$D$7),G233*'Umrechnungskurse und Konstanten'!$E$7,0)+IF(AND(B233&gt;='Umrechnungskurse und Konstanten'!$C$8,B233&lt;='Umrechnungskurse und Konstanten'!$D$8),G233*'Umrechnungskurse und Konstanten'!$E$8,0)+IF(AND(B233&gt;='Umrechnungskurse und Konstanten'!$C$9,B233&lt;='Umrechnungskurse und Konstanten'!$D$9),G233*'Umrechnungskurse und Konstanten'!$E$9,0)+IF(AND(B233&gt;='Umrechnungskurse und Konstanten'!$C$10,B233&lt;='Umrechnungskurse und Konstanten'!$D$10),G233*'Umrechnungskurse und Konstanten'!$E$10,0)+IF(AND(B233&gt;='Umrechnungskurse und Konstanten'!$C$11,B233&lt;='Umrechnungskurse und Konstanten'!$D$11),G233*'Umrechnungskurse und Konstanten'!$E$11,0)+IF(AND(B233&gt;='Umrechnungskurse und Konstanten'!$C$12,B233&lt;='Umrechnungskurse und Konstanten'!$D$12),G233*'Umrechnungskurse und Konstanten'!$E$12,0)+IF(AND(B233&gt;='Umrechnungskurse und Konstanten'!$C$13,B233&lt;='Umrechnungskurse und Konstanten'!$D$13),G233*'Umrechnungskurse und Konstanten'!$E$13,0)+IF(AND(B233&gt;='Umrechnungskurse und Konstanten'!$C$14,B233&lt;='Umrechnungskurse und Konstanten'!$D$14),G233*'Umrechnungskurse und Konstanten'!$E$14,0)+IF(AND(B233&gt;='Umrechnungskurse und Konstanten'!$C$15,B233&lt;='Umrechnungskurse und Konstanten'!$D$15),G233*'Umrechnungskurse und Konstanten'!$E$15,0)+IF(AND(B233&gt;='Umrechnungskurse und Konstanten'!$C$16,B233&lt;='Umrechnungskurse und Konstanten'!$D$16),G233*'Umrechnungskurse und Konstanten'!$E$16,0),G233*1)</f>
        <v>0</v>
      </c>
      <c r="K233" s="37">
        <f t="shared" si="6"/>
        <v>0</v>
      </c>
      <c r="L233" s="37">
        <f t="shared" si="7"/>
        <v>0</v>
      </c>
    </row>
    <row r="234" spans="2:12" x14ac:dyDescent="0.3">
      <c r="B234" s="42"/>
      <c r="C234" s="34"/>
      <c r="D234" s="34"/>
      <c r="E234" s="38"/>
      <c r="F234" s="35" t="s">
        <v>38</v>
      </c>
      <c r="G234" s="50"/>
      <c r="H234" s="39">
        <v>3.6999999999999998E-2</v>
      </c>
      <c r="I234" s="51" t="str">
        <f>IF(F234="EUR",Tabelle1327[[#This Row],[Betrag exkl. MwST.]]*Tabelle1327[[#This Row],[MwSt. Satz]],"Rg. nicht in EUR")</f>
        <v>Rg. nicht in EUR</v>
      </c>
      <c r="J234" s="37">
        <f>IF(F234="EUR",IF(AND(B234&gt;='Umrechnungskurse und Konstanten'!$C$5,B234&lt;='Umrechnungskurse und Konstanten'!$D$5),G234*'Umrechnungskurse und Konstanten'!$E$5,0)+IF(AND(B234&gt;='Umrechnungskurse und Konstanten'!$C$6,B234&lt;='Umrechnungskurse und Konstanten'!$D$6),G234*'Umrechnungskurse und Konstanten'!$E$6,0)+IF(AND(B234&gt;='Umrechnungskurse und Konstanten'!$C$7,B234&lt;='Umrechnungskurse und Konstanten'!$D$7),G234*'Umrechnungskurse und Konstanten'!$E$7,0)+IF(AND(B234&gt;='Umrechnungskurse und Konstanten'!$C$8,B234&lt;='Umrechnungskurse und Konstanten'!$D$8),G234*'Umrechnungskurse und Konstanten'!$E$8,0)+IF(AND(B234&gt;='Umrechnungskurse und Konstanten'!$C$9,B234&lt;='Umrechnungskurse und Konstanten'!$D$9),G234*'Umrechnungskurse und Konstanten'!$E$9,0)+IF(AND(B234&gt;='Umrechnungskurse und Konstanten'!$C$10,B234&lt;='Umrechnungskurse und Konstanten'!$D$10),G234*'Umrechnungskurse und Konstanten'!$E$10,0)+IF(AND(B234&gt;='Umrechnungskurse und Konstanten'!$C$11,B234&lt;='Umrechnungskurse und Konstanten'!$D$11),G234*'Umrechnungskurse und Konstanten'!$E$11,0)+IF(AND(B234&gt;='Umrechnungskurse und Konstanten'!$C$12,B234&lt;='Umrechnungskurse und Konstanten'!$D$12),G234*'Umrechnungskurse und Konstanten'!$E$12,0)+IF(AND(B234&gt;='Umrechnungskurse und Konstanten'!$C$13,B234&lt;='Umrechnungskurse und Konstanten'!$D$13),G234*'Umrechnungskurse und Konstanten'!$E$13,0)+IF(AND(B234&gt;='Umrechnungskurse und Konstanten'!$C$14,B234&lt;='Umrechnungskurse und Konstanten'!$D$14),G234*'Umrechnungskurse und Konstanten'!$E$14,0)+IF(AND(B234&gt;='Umrechnungskurse und Konstanten'!$C$15,B234&lt;='Umrechnungskurse und Konstanten'!$D$15),G234*'Umrechnungskurse und Konstanten'!$E$15,0)+IF(AND(B234&gt;='Umrechnungskurse und Konstanten'!$C$16,B234&lt;='Umrechnungskurse und Konstanten'!$D$16),G234*'Umrechnungskurse und Konstanten'!$E$16,0),G234*1)</f>
        <v>0</v>
      </c>
      <c r="K234" s="37">
        <f t="shared" si="6"/>
        <v>0</v>
      </c>
      <c r="L234" s="37">
        <f t="shared" si="7"/>
        <v>0</v>
      </c>
    </row>
    <row r="235" spans="2:12" x14ac:dyDescent="0.3">
      <c r="B235" s="42"/>
      <c r="C235" s="34"/>
      <c r="D235" s="34"/>
      <c r="E235" s="38"/>
      <c r="F235" s="35" t="s">
        <v>38</v>
      </c>
      <c r="G235" s="50"/>
      <c r="H235" s="39">
        <v>3.6999999999999998E-2</v>
      </c>
      <c r="I235" s="51" t="str">
        <f>IF(F235="EUR",Tabelle1327[[#This Row],[Betrag exkl. MwST.]]*Tabelle1327[[#This Row],[MwSt. Satz]],"Rg. nicht in EUR")</f>
        <v>Rg. nicht in EUR</v>
      </c>
      <c r="J235" s="37">
        <f>IF(F235="EUR",IF(AND(B235&gt;='Umrechnungskurse und Konstanten'!$C$5,B235&lt;='Umrechnungskurse und Konstanten'!$D$5),G235*'Umrechnungskurse und Konstanten'!$E$5,0)+IF(AND(B235&gt;='Umrechnungskurse und Konstanten'!$C$6,B235&lt;='Umrechnungskurse und Konstanten'!$D$6),G235*'Umrechnungskurse und Konstanten'!$E$6,0)+IF(AND(B235&gt;='Umrechnungskurse und Konstanten'!$C$7,B235&lt;='Umrechnungskurse und Konstanten'!$D$7),G235*'Umrechnungskurse und Konstanten'!$E$7,0)+IF(AND(B235&gt;='Umrechnungskurse und Konstanten'!$C$8,B235&lt;='Umrechnungskurse und Konstanten'!$D$8),G235*'Umrechnungskurse und Konstanten'!$E$8,0)+IF(AND(B235&gt;='Umrechnungskurse und Konstanten'!$C$9,B235&lt;='Umrechnungskurse und Konstanten'!$D$9),G235*'Umrechnungskurse und Konstanten'!$E$9,0)+IF(AND(B235&gt;='Umrechnungskurse und Konstanten'!$C$10,B235&lt;='Umrechnungskurse und Konstanten'!$D$10),G235*'Umrechnungskurse und Konstanten'!$E$10,0)+IF(AND(B235&gt;='Umrechnungskurse und Konstanten'!$C$11,B235&lt;='Umrechnungskurse und Konstanten'!$D$11),G235*'Umrechnungskurse und Konstanten'!$E$11,0)+IF(AND(B235&gt;='Umrechnungskurse und Konstanten'!$C$12,B235&lt;='Umrechnungskurse und Konstanten'!$D$12),G235*'Umrechnungskurse und Konstanten'!$E$12,0)+IF(AND(B235&gt;='Umrechnungskurse und Konstanten'!$C$13,B235&lt;='Umrechnungskurse und Konstanten'!$D$13),G235*'Umrechnungskurse und Konstanten'!$E$13,0)+IF(AND(B235&gt;='Umrechnungskurse und Konstanten'!$C$14,B235&lt;='Umrechnungskurse und Konstanten'!$D$14),G235*'Umrechnungskurse und Konstanten'!$E$14,0)+IF(AND(B235&gt;='Umrechnungskurse und Konstanten'!$C$15,B235&lt;='Umrechnungskurse und Konstanten'!$D$15),G235*'Umrechnungskurse und Konstanten'!$E$15,0)+IF(AND(B235&gt;='Umrechnungskurse und Konstanten'!$C$16,B235&lt;='Umrechnungskurse und Konstanten'!$D$16),G235*'Umrechnungskurse und Konstanten'!$E$16,0),G235*1)</f>
        <v>0</v>
      </c>
      <c r="K235" s="37">
        <f t="shared" si="6"/>
        <v>0</v>
      </c>
      <c r="L235" s="37">
        <f t="shared" si="7"/>
        <v>0</v>
      </c>
    </row>
    <row r="236" spans="2:12" x14ac:dyDescent="0.3">
      <c r="B236" s="42"/>
      <c r="C236" s="34"/>
      <c r="D236" s="34"/>
      <c r="E236" s="38"/>
      <c r="F236" s="35" t="s">
        <v>38</v>
      </c>
      <c r="G236" s="50"/>
      <c r="H236" s="39">
        <v>3.6999999999999998E-2</v>
      </c>
      <c r="I236" s="51" t="str">
        <f>IF(F236="EUR",Tabelle1327[[#This Row],[Betrag exkl. MwST.]]*Tabelle1327[[#This Row],[MwSt. Satz]],"Rg. nicht in EUR")</f>
        <v>Rg. nicht in EUR</v>
      </c>
      <c r="J236" s="37">
        <f>IF(F236="EUR",IF(AND(B236&gt;='Umrechnungskurse und Konstanten'!$C$5,B236&lt;='Umrechnungskurse und Konstanten'!$D$5),G236*'Umrechnungskurse und Konstanten'!$E$5,0)+IF(AND(B236&gt;='Umrechnungskurse und Konstanten'!$C$6,B236&lt;='Umrechnungskurse und Konstanten'!$D$6),G236*'Umrechnungskurse und Konstanten'!$E$6,0)+IF(AND(B236&gt;='Umrechnungskurse und Konstanten'!$C$7,B236&lt;='Umrechnungskurse und Konstanten'!$D$7),G236*'Umrechnungskurse und Konstanten'!$E$7,0)+IF(AND(B236&gt;='Umrechnungskurse und Konstanten'!$C$8,B236&lt;='Umrechnungskurse und Konstanten'!$D$8),G236*'Umrechnungskurse und Konstanten'!$E$8,0)+IF(AND(B236&gt;='Umrechnungskurse und Konstanten'!$C$9,B236&lt;='Umrechnungskurse und Konstanten'!$D$9),G236*'Umrechnungskurse und Konstanten'!$E$9,0)+IF(AND(B236&gt;='Umrechnungskurse und Konstanten'!$C$10,B236&lt;='Umrechnungskurse und Konstanten'!$D$10),G236*'Umrechnungskurse und Konstanten'!$E$10,0)+IF(AND(B236&gt;='Umrechnungskurse und Konstanten'!$C$11,B236&lt;='Umrechnungskurse und Konstanten'!$D$11),G236*'Umrechnungskurse und Konstanten'!$E$11,0)+IF(AND(B236&gt;='Umrechnungskurse und Konstanten'!$C$12,B236&lt;='Umrechnungskurse und Konstanten'!$D$12),G236*'Umrechnungskurse und Konstanten'!$E$12,0)+IF(AND(B236&gt;='Umrechnungskurse und Konstanten'!$C$13,B236&lt;='Umrechnungskurse und Konstanten'!$D$13),G236*'Umrechnungskurse und Konstanten'!$E$13,0)+IF(AND(B236&gt;='Umrechnungskurse und Konstanten'!$C$14,B236&lt;='Umrechnungskurse und Konstanten'!$D$14),G236*'Umrechnungskurse und Konstanten'!$E$14,0)+IF(AND(B236&gt;='Umrechnungskurse und Konstanten'!$C$15,B236&lt;='Umrechnungskurse und Konstanten'!$D$15),G236*'Umrechnungskurse und Konstanten'!$E$15,0)+IF(AND(B236&gt;='Umrechnungskurse und Konstanten'!$C$16,B236&lt;='Umrechnungskurse und Konstanten'!$D$16),G236*'Umrechnungskurse und Konstanten'!$E$16,0),G236*1)</f>
        <v>0</v>
      </c>
      <c r="K236" s="37">
        <f t="shared" si="6"/>
        <v>0</v>
      </c>
      <c r="L236" s="37">
        <f t="shared" si="7"/>
        <v>0</v>
      </c>
    </row>
    <row r="237" spans="2:12" x14ac:dyDescent="0.3">
      <c r="B237" s="42"/>
      <c r="C237" s="34"/>
      <c r="D237" s="34"/>
      <c r="E237" s="38"/>
      <c r="F237" s="35" t="s">
        <v>38</v>
      </c>
      <c r="G237" s="50"/>
      <c r="H237" s="39">
        <v>3.6999999999999998E-2</v>
      </c>
      <c r="I237" s="51" t="str">
        <f>IF(F237="EUR",Tabelle1327[[#This Row],[Betrag exkl. MwST.]]*Tabelle1327[[#This Row],[MwSt. Satz]],"Rg. nicht in EUR")</f>
        <v>Rg. nicht in EUR</v>
      </c>
      <c r="J237" s="37">
        <f>IF(F237="EUR",IF(AND(B237&gt;='Umrechnungskurse und Konstanten'!$C$5,B237&lt;='Umrechnungskurse und Konstanten'!$D$5),G237*'Umrechnungskurse und Konstanten'!$E$5,0)+IF(AND(B237&gt;='Umrechnungskurse und Konstanten'!$C$6,B237&lt;='Umrechnungskurse und Konstanten'!$D$6),G237*'Umrechnungskurse und Konstanten'!$E$6,0)+IF(AND(B237&gt;='Umrechnungskurse und Konstanten'!$C$7,B237&lt;='Umrechnungskurse und Konstanten'!$D$7),G237*'Umrechnungskurse und Konstanten'!$E$7,0)+IF(AND(B237&gt;='Umrechnungskurse und Konstanten'!$C$8,B237&lt;='Umrechnungskurse und Konstanten'!$D$8),G237*'Umrechnungskurse und Konstanten'!$E$8,0)+IF(AND(B237&gt;='Umrechnungskurse und Konstanten'!$C$9,B237&lt;='Umrechnungskurse und Konstanten'!$D$9),G237*'Umrechnungskurse und Konstanten'!$E$9,0)+IF(AND(B237&gt;='Umrechnungskurse und Konstanten'!$C$10,B237&lt;='Umrechnungskurse und Konstanten'!$D$10),G237*'Umrechnungskurse und Konstanten'!$E$10,0)+IF(AND(B237&gt;='Umrechnungskurse und Konstanten'!$C$11,B237&lt;='Umrechnungskurse und Konstanten'!$D$11),G237*'Umrechnungskurse und Konstanten'!$E$11,0)+IF(AND(B237&gt;='Umrechnungskurse und Konstanten'!$C$12,B237&lt;='Umrechnungskurse und Konstanten'!$D$12),G237*'Umrechnungskurse und Konstanten'!$E$12,0)+IF(AND(B237&gt;='Umrechnungskurse und Konstanten'!$C$13,B237&lt;='Umrechnungskurse und Konstanten'!$D$13),G237*'Umrechnungskurse und Konstanten'!$E$13,0)+IF(AND(B237&gt;='Umrechnungskurse und Konstanten'!$C$14,B237&lt;='Umrechnungskurse und Konstanten'!$D$14),G237*'Umrechnungskurse und Konstanten'!$E$14,0)+IF(AND(B237&gt;='Umrechnungskurse und Konstanten'!$C$15,B237&lt;='Umrechnungskurse und Konstanten'!$D$15),G237*'Umrechnungskurse und Konstanten'!$E$15,0)+IF(AND(B237&gt;='Umrechnungskurse und Konstanten'!$C$16,B237&lt;='Umrechnungskurse und Konstanten'!$D$16),G237*'Umrechnungskurse und Konstanten'!$E$16,0),G237*1)</f>
        <v>0</v>
      </c>
      <c r="K237" s="37">
        <f t="shared" si="6"/>
        <v>0</v>
      </c>
      <c r="L237" s="37">
        <f t="shared" si="7"/>
        <v>0</v>
      </c>
    </row>
    <row r="238" spans="2:12" x14ac:dyDescent="0.3">
      <c r="B238" s="42"/>
      <c r="C238" s="34"/>
      <c r="D238" s="34"/>
      <c r="E238" s="38"/>
      <c r="F238" s="35" t="s">
        <v>38</v>
      </c>
      <c r="G238" s="50"/>
      <c r="H238" s="39">
        <v>3.6999999999999998E-2</v>
      </c>
      <c r="I238" s="51" t="str">
        <f>IF(F238="EUR",Tabelle1327[[#This Row],[Betrag exkl. MwST.]]*Tabelle1327[[#This Row],[MwSt. Satz]],"Rg. nicht in EUR")</f>
        <v>Rg. nicht in EUR</v>
      </c>
      <c r="J238" s="37">
        <f>IF(F238="EUR",IF(AND(B238&gt;='Umrechnungskurse und Konstanten'!$C$5,B238&lt;='Umrechnungskurse und Konstanten'!$D$5),G238*'Umrechnungskurse und Konstanten'!$E$5,0)+IF(AND(B238&gt;='Umrechnungskurse und Konstanten'!$C$6,B238&lt;='Umrechnungskurse und Konstanten'!$D$6),G238*'Umrechnungskurse und Konstanten'!$E$6,0)+IF(AND(B238&gt;='Umrechnungskurse und Konstanten'!$C$7,B238&lt;='Umrechnungskurse und Konstanten'!$D$7),G238*'Umrechnungskurse und Konstanten'!$E$7,0)+IF(AND(B238&gt;='Umrechnungskurse und Konstanten'!$C$8,B238&lt;='Umrechnungskurse und Konstanten'!$D$8),G238*'Umrechnungskurse und Konstanten'!$E$8,0)+IF(AND(B238&gt;='Umrechnungskurse und Konstanten'!$C$9,B238&lt;='Umrechnungskurse und Konstanten'!$D$9),G238*'Umrechnungskurse und Konstanten'!$E$9,0)+IF(AND(B238&gt;='Umrechnungskurse und Konstanten'!$C$10,B238&lt;='Umrechnungskurse und Konstanten'!$D$10),G238*'Umrechnungskurse und Konstanten'!$E$10,0)+IF(AND(B238&gt;='Umrechnungskurse und Konstanten'!$C$11,B238&lt;='Umrechnungskurse und Konstanten'!$D$11),G238*'Umrechnungskurse und Konstanten'!$E$11,0)+IF(AND(B238&gt;='Umrechnungskurse und Konstanten'!$C$12,B238&lt;='Umrechnungskurse und Konstanten'!$D$12),G238*'Umrechnungskurse und Konstanten'!$E$12,0)+IF(AND(B238&gt;='Umrechnungskurse und Konstanten'!$C$13,B238&lt;='Umrechnungskurse und Konstanten'!$D$13),G238*'Umrechnungskurse und Konstanten'!$E$13,0)+IF(AND(B238&gt;='Umrechnungskurse und Konstanten'!$C$14,B238&lt;='Umrechnungskurse und Konstanten'!$D$14),G238*'Umrechnungskurse und Konstanten'!$E$14,0)+IF(AND(B238&gt;='Umrechnungskurse und Konstanten'!$C$15,B238&lt;='Umrechnungskurse und Konstanten'!$D$15),G238*'Umrechnungskurse und Konstanten'!$E$15,0)+IF(AND(B238&gt;='Umrechnungskurse und Konstanten'!$C$16,B238&lt;='Umrechnungskurse und Konstanten'!$D$16),G238*'Umrechnungskurse und Konstanten'!$E$16,0),G238*1)</f>
        <v>0</v>
      </c>
      <c r="K238" s="37">
        <f t="shared" si="6"/>
        <v>0</v>
      </c>
      <c r="L238" s="37">
        <f t="shared" si="7"/>
        <v>0</v>
      </c>
    </row>
    <row r="239" spans="2:12" x14ac:dyDescent="0.3">
      <c r="B239" s="42"/>
      <c r="C239" s="34"/>
      <c r="D239" s="34"/>
      <c r="E239" s="38"/>
      <c r="F239" s="35" t="s">
        <v>38</v>
      </c>
      <c r="G239" s="50"/>
      <c r="H239" s="39">
        <v>3.6999999999999998E-2</v>
      </c>
      <c r="I239" s="51" t="str">
        <f>IF(F239="EUR",Tabelle1327[[#This Row],[Betrag exkl. MwST.]]*Tabelle1327[[#This Row],[MwSt. Satz]],"Rg. nicht in EUR")</f>
        <v>Rg. nicht in EUR</v>
      </c>
      <c r="J239" s="37">
        <f>IF(F239="EUR",IF(AND(B239&gt;='Umrechnungskurse und Konstanten'!$C$5,B239&lt;='Umrechnungskurse und Konstanten'!$D$5),G239*'Umrechnungskurse und Konstanten'!$E$5,0)+IF(AND(B239&gt;='Umrechnungskurse und Konstanten'!$C$6,B239&lt;='Umrechnungskurse und Konstanten'!$D$6),G239*'Umrechnungskurse und Konstanten'!$E$6,0)+IF(AND(B239&gt;='Umrechnungskurse und Konstanten'!$C$7,B239&lt;='Umrechnungskurse und Konstanten'!$D$7),G239*'Umrechnungskurse und Konstanten'!$E$7,0)+IF(AND(B239&gt;='Umrechnungskurse und Konstanten'!$C$8,B239&lt;='Umrechnungskurse und Konstanten'!$D$8),G239*'Umrechnungskurse und Konstanten'!$E$8,0)+IF(AND(B239&gt;='Umrechnungskurse und Konstanten'!$C$9,B239&lt;='Umrechnungskurse und Konstanten'!$D$9),G239*'Umrechnungskurse und Konstanten'!$E$9,0)+IF(AND(B239&gt;='Umrechnungskurse und Konstanten'!$C$10,B239&lt;='Umrechnungskurse und Konstanten'!$D$10),G239*'Umrechnungskurse und Konstanten'!$E$10,0)+IF(AND(B239&gt;='Umrechnungskurse und Konstanten'!$C$11,B239&lt;='Umrechnungskurse und Konstanten'!$D$11),G239*'Umrechnungskurse und Konstanten'!$E$11,0)+IF(AND(B239&gt;='Umrechnungskurse und Konstanten'!$C$12,B239&lt;='Umrechnungskurse und Konstanten'!$D$12),G239*'Umrechnungskurse und Konstanten'!$E$12,0)+IF(AND(B239&gt;='Umrechnungskurse und Konstanten'!$C$13,B239&lt;='Umrechnungskurse und Konstanten'!$D$13),G239*'Umrechnungskurse und Konstanten'!$E$13,0)+IF(AND(B239&gt;='Umrechnungskurse und Konstanten'!$C$14,B239&lt;='Umrechnungskurse und Konstanten'!$D$14),G239*'Umrechnungskurse und Konstanten'!$E$14,0)+IF(AND(B239&gt;='Umrechnungskurse und Konstanten'!$C$15,B239&lt;='Umrechnungskurse und Konstanten'!$D$15),G239*'Umrechnungskurse und Konstanten'!$E$15,0)+IF(AND(B239&gt;='Umrechnungskurse und Konstanten'!$C$16,B239&lt;='Umrechnungskurse und Konstanten'!$D$16),G239*'Umrechnungskurse und Konstanten'!$E$16,0),G239*1)</f>
        <v>0</v>
      </c>
      <c r="K239" s="37">
        <f t="shared" si="6"/>
        <v>0</v>
      </c>
      <c r="L239" s="37">
        <f t="shared" si="7"/>
        <v>0</v>
      </c>
    </row>
    <row r="240" spans="2:12" x14ac:dyDescent="0.3">
      <c r="B240" s="42"/>
      <c r="C240" s="34"/>
      <c r="D240" s="34"/>
      <c r="E240" s="38"/>
      <c r="F240" s="35" t="s">
        <v>38</v>
      </c>
      <c r="G240" s="50"/>
      <c r="H240" s="39">
        <v>3.6999999999999998E-2</v>
      </c>
      <c r="I240" s="51" t="str">
        <f>IF(F240="EUR",Tabelle1327[[#This Row],[Betrag exkl. MwST.]]*Tabelle1327[[#This Row],[MwSt. Satz]],"Rg. nicht in EUR")</f>
        <v>Rg. nicht in EUR</v>
      </c>
      <c r="J240" s="37">
        <f>IF(F240="EUR",IF(AND(B240&gt;='Umrechnungskurse und Konstanten'!$C$5,B240&lt;='Umrechnungskurse und Konstanten'!$D$5),G240*'Umrechnungskurse und Konstanten'!$E$5,0)+IF(AND(B240&gt;='Umrechnungskurse und Konstanten'!$C$6,B240&lt;='Umrechnungskurse und Konstanten'!$D$6),G240*'Umrechnungskurse und Konstanten'!$E$6,0)+IF(AND(B240&gt;='Umrechnungskurse und Konstanten'!$C$7,B240&lt;='Umrechnungskurse und Konstanten'!$D$7),G240*'Umrechnungskurse und Konstanten'!$E$7,0)+IF(AND(B240&gt;='Umrechnungskurse und Konstanten'!$C$8,B240&lt;='Umrechnungskurse und Konstanten'!$D$8),G240*'Umrechnungskurse und Konstanten'!$E$8,0)+IF(AND(B240&gt;='Umrechnungskurse und Konstanten'!$C$9,B240&lt;='Umrechnungskurse und Konstanten'!$D$9),G240*'Umrechnungskurse und Konstanten'!$E$9,0)+IF(AND(B240&gt;='Umrechnungskurse und Konstanten'!$C$10,B240&lt;='Umrechnungskurse und Konstanten'!$D$10),G240*'Umrechnungskurse und Konstanten'!$E$10,0)+IF(AND(B240&gt;='Umrechnungskurse und Konstanten'!$C$11,B240&lt;='Umrechnungskurse und Konstanten'!$D$11),G240*'Umrechnungskurse und Konstanten'!$E$11,0)+IF(AND(B240&gt;='Umrechnungskurse und Konstanten'!$C$12,B240&lt;='Umrechnungskurse und Konstanten'!$D$12),G240*'Umrechnungskurse und Konstanten'!$E$12,0)+IF(AND(B240&gt;='Umrechnungskurse und Konstanten'!$C$13,B240&lt;='Umrechnungskurse und Konstanten'!$D$13),G240*'Umrechnungskurse und Konstanten'!$E$13,0)+IF(AND(B240&gt;='Umrechnungskurse und Konstanten'!$C$14,B240&lt;='Umrechnungskurse und Konstanten'!$D$14),G240*'Umrechnungskurse und Konstanten'!$E$14,0)+IF(AND(B240&gt;='Umrechnungskurse und Konstanten'!$C$15,B240&lt;='Umrechnungskurse und Konstanten'!$D$15),G240*'Umrechnungskurse und Konstanten'!$E$15,0)+IF(AND(B240&gt;='Umrechnungskurse und Konstanten'!$C$16,B240&lt;='Umrechnungskurse und Konstanten'!$D$16),G240*'Umrechnungskurse und Konstanten'!$E$16,0),G240*1)</f>
        <v>0</v>
      </c>
      <c r="K240" s="37">
        <f t="shared" si="6"/>
        <v>0</v>
      </c>
      <c r="L240" s="37">
        <f t="shared" si="7"/>
        <v>0</v>
      </c>
    </row>
    <row r="241" spans="2:12" x14ac:dyDescent="0.3">
      <c r="B241" s="42"/>
      <c r="C241" s="34"/>
      <c r="D241" s="34"/>
      <c r="E241" s="38"/>
      <c r="F241" s="35" t="s">
        <v>38</v>
      </c>
      <c r="G241" s="50"/>
      <c r="H241" s="39">
        <v>3.6999999999999998E-2</v>
      </c>
      <c r="I241" s="51" t="str">
        <f>IF(F241="EUR",Tabelle1327[[#This Row],[Betrag exkl. MwST.]]*Tabelle1327[[#This Row],[MwSt. Satz]],"Rg. nicht in EUR")</f>
        <v>Rg. nicht in EUR</v>
      </c>
      <c r="J241" s="37">
        <f>IF(F241="EUR",IF(AND(B241&gt;='Umrechnungskurse und Konstanten'!$C$5,B241&lt;='Umrechnungskurse und Konstanten'!$D$5),G241*'Umrechnungskurse und Konstanten'!$E$5,0)+IF(AND(B241&gt;='Umrechnungskurse und Konstanten'!$C$6,B241&lt;='Umrechnungskurse und Konstanten'!$D$6),G241*'Umrechnungskurse und Konstanten'!$E$6,0)+IF(AND(B241&gt;='Umrechnungskurse und Konstanten'!$C$7,B241&lt;='Umrechnungskurse und Konstanten'!$D$7),G241*'Umrechnungskurse und Konstanten'!$E$7,0)+IF(AND(B241&gt;='Umrechnungskurse und Konstanten'!$C$8,B241&lt;='Umrechnungskurse und Konstanten'!$D$8),G241*'Umrechnungskurse und Konstanten'!$E$8,0)+IF(AND(B241&gt;='Umrechnungskurse und Konstanten'!$C$9,B241&lt;='Umrechnungskurse und Konstanten'!$D$9),G241*'Umrechnungskurse und Konstanten'!$E$9,0)+IF(AND(B241&gt;='Umrechnungskurse und Konstanten'!$C$10,B241&lt;='Umrechnungskurse und Konstanten'!$D$10),G241*'Umrechnungskurse und Konstanten'!$E$10,0)+IF(AND(B241&gt;='Umrechnungskurse und Konstanten'!$C$11,B241&lt;='Umrechnungskurse und Konstanten'!$D$11),G241*'Umrechnungskurse und Konstanten'!$E$11,0)+IF(AND(B241&gt;='Umrechnungskurse und Konstanten'!$C$12,B241&lt;='Umrechnungskurse und Konstanten'!$D$12),G241*'Umrechnungskurse und Konstanten'!$E$12,0)+IF(AND(B241&gt;='Umrechnungskurse und Konstanten'!$C$13,B241&lt;='Umrechnungskurse und Konstanten'!$D$13),G241*'Umrechnungskurse und Konstanten'!$E$13,0)+IF(AND(B241&gt;='Umrechnungskurse und Konstanten'!$C$14,B241&lt;='Umrechnungskurse und Konstanten'!$D$14),G241*'Umrechnungskurse und Konstanten'!$E$14,0)+IF(AND(B241&gt;='Umrechnungskurse und Konstanten'!$C$15,B241&lt;='Umrechnungskurse und Konstanten'!$D$15),G241*'Umrechnungskurse und Konstanten'!$E$15,0)+IF(AND(B241&gt;='Umrechnungskurse und Konstanten'!$C$16,B241&lt;='Umrechnungskurse und Konstanten'!$D$16),G241*'Umrechnungskurse und Konstanten'!$E$16,0),G241*1)</f>
        <v>0</v>
      </c>
      <c r="K241" s="37">
        <f t="shared" si="6"/>
        <v>0</v>
      </c>
      <c r="L241" s="37">
        <f t="shared" si="7"/>
        <v>0</v>
      </c>
    </row>
    <row r="242" spans="2:12" x14ac:dyDescent="0.3">
      <c r="B242" s="42"/>
      <c r="C242" s="34"/>
      <c r="D242" s="34"/>
      <c r="E242" s="38"/>
      <c r="F242" s="35" t="s">
        <v>38</v>
      </c>
      <c r="G242" s="50"/>
      <c r="H242" s="39">
        <v>3.6999999999999998E-2</v>
      </c>
      <c r="I242" s="51" t="str">
        <f>IF(F242="EUR",Tabelle1327[[#This Row],[Betrag exkl. MwST.]]*Tabelle1327[[#This Row],[MwSt. Satz]],"Rg. nicht in EUR")</f>
        <v>Rg. nicht in EUR</v>
      </c>
      <c r="J242" s="37">
        <f>IF(F242="EUR",IF(AND(B242&gt;='Umrechnungskurse und Konstanten'!$C$5,B242&lt;='Umrechnungskurse und Konstanten'!$D$5),G242*'Umrechnungskurse und Konstanten'!$E$5,0)+IF(AND(B242&gt;='Umrechnungskurse und Konstanten'!$C$6,B242&lt;='Umrechnungskurse und Konstanten'!$D$6),G242*'Umrechnungskurse und Konstanten'!$E$6,0)+IF(AND(B242&gt;='Umrechnungskurse und Konstanten'!$C$7,B242&lt;='Umrechnungskurse und Konstanten'!$D$7),G242*'Umrechnungskurse und Konstanten'!$E$7,0)+IF(AND(B242&gt;='Umrechnungskurse und Konstanten'!$C$8,B242&lt;='Umrechnungskurse und Konstanten'!$D$8),G242*'Umrechnungskurse und Konstanten'!$E$8,0)+IF(AND(B242&gt;='Umrechnungskurse und Konstanten'!$C$9,B242&lt;='Umrechnungskurse und Konstanten'!$D$9),G242*'Umrechnungskurse und Konstanten'!$E$9,0)+IF(AND(B242&gt;='Umrechnungskurse und Konstanten'!$C$10,B242&lt;='Umrechnungskurse und Konstanten'!$D$10),G242*'Umrechnungskurse und Konstanten'!$E$10,0)+IF(AND(B242&gt;='Umrechnungskurse und Konstanten'!$C$11,B242&lt;='Umrechnungskurse und Konstanten'!$D$11),G242*'Umrechnungskurse und Konstanten'!$E$11,0)+IF(AND(B242&gt;='Umrechnungskurse und Konstanten'!$C$12,B242&lt;='Umrechnungskurse und Konstanten'!$D$12),G242*'Umrechnungskurse und Konstanten'!$E$12,0)+IF(AND(B242&gt;='Umrechnungskurse und Konstanten'!$C$13,B242&lt;='Umrechnungskurse und Konstanten'!$D$13),G242*'Umrechnungskurse und Konstanten'!$E$13,0)+IF(AND(B242&gt;='Umrechnungskurse und Konstanten'!$C$14,B242&lt;='Umrechnungskurse und Konstanten'!$D$14),G242*'Umrechnungskurse und Konstanten'!$E$14,0)+IF(AND(B242&gt;='Umrechnungskurse und Konstanten'!$C$15,B242&lt;='Umrechnungskurse und Konstanten'!$D$15),G242*'Umrechnungskurse und Konstanten'!$E$15,0)+IF(AND(B242&gt;='Umrechnungskurse und Konstanten'!$C$16,B242&lt;='Umrechnungskurse und Konstanten'!$D$16),G242*'Umrechnungskurse und Konstanten'!$E$16,0),G242*1)</f>
        <v>0</v>
      </c>
      <c r="K242" s="37">
        <f t="shared" si="6"/>
        <v>0</v>
      </c>
      <c r="L242" s="37">
        <f t="shared" si="7"/>
        <v>0</v>
      </c>
    </row>
    <row r="243" spans="2:12" x14ac:dyDescent="0.3">
      <c r="B243" s="42"/>
      <c r="C243" s="34"/>
      <c r="D243" s="34"/>
      <c r="E243" s="38"/>
      <c r="F243" s="35" t="s">
        <v>38</v>
      </c>
      <c r="G243" s="50"/>
      <c r="H243" s="39">
        <v>3.6999999999999998E-2</v>
      </c>
      <c r="I243" s="51" t="str">
        <f>IF(F243="EUR",Tabelle1327[[#This Row],[Betrag exkl. MwST.]]*Tabelle1327[[#This Row],[MwSt. Satz]],"Rg. nicht in EUR")</f>
        <v>Rg. nicht in EUR</v>
      </c>
      <c r="J243" s="37">
        <f>IF(F243="EUR",IF(AND(B243&gt;='Umrechnungskurse und Konstanten'!$C$5,B243&lt;='Umrechnungskurse und Konstanten'!$D$5),G243*'Umrechnungskurse und Konstanten'!$E$5,0)+IF(AND(B243&gt;='Umrechnungskurse und Konstanten'!$C$6,B243&lt;='Umrechnungskurse und Konstanten'!$D$6),G243*'Umrechnungskurse und Konstanten'!$E$6,0)+IF(AND(B243&gt;='Umrechnungskurse und Konstanten'!$C$7,B243&lt;='Umrechnungskurse und Konstanten'!$D$7),G243*'Umrechnungskurse und Konstanten'!$E$7,0)+IF(AND(B243&gt;='Umrechnungskurse und Konstanten'!$C$8,B243&lt;='Umrechnungskurse und Konstanten'!$D$8),G243*'Umrechnungskurse und Konstanten'!$E$8,0)+IF(AND(B243&gt;='Umrechnungskurse und Konstanten'!$C$9,B243&lt;='Umrechnungskurse und Konstanten'!$D$9),G243*'Umrechnungskurse und Konstanten'!$E$9,0)+IF(AND(B243&gt;='Umrechnungskurse und Konstanten'!$C$10,B243&lt;='Umrechnungskurse und Konstanten'!$D$10),G243*'Umrechnungskurse und Konstanten'!$E$10,0)+IF(AND(B243&gt;='Umrechnungskurse und Konstanten'!$C$11,B243&lt;='Umrechnungskurse und Konstanten'!$D$11),G243*'Umrechnungskurse und Konstanten'!$E$11,0)+IF(AND(B243&gt;='Umrechnungskurse und Konstanten'!$C$12,B243&lt;='Umrechnungskurse und Konstanten'!$D$12),G243*'Umrechnungskurse und Konstanten'!$E$12,0)+IF(AND(B243&gt;='Umrechnungskurse und Konstanten'!$C$13,B243&lt;='Umrechnungskurse und Konstanten'!$D$13),G243*'Umrechnungskurse und Konstanten'!$E$13,0)+IF(AND(B243&gt;='Umrechnungskurse und Konstanten'!$C$14,B243&lt;='Umrechnungskurse und Konstanten'!$D$14),G243*'Umrechnungskurse und Konstanten'!$E$14,0)+IF(AND(B243&gt;='Umrechnungskurse und Konstanten'!$C$15,B243&lt;='Umrechnungskurse und Konstanten'!$D$15),G243*'Umrechnungskurse und Konstanten'!$E$15,0)+IF(AND(B243&gt;='Umrechnungskurse und Konstanten'!$C$16,B243&lt;='Umrechnungskurse und Konstanten'!$D$16),G243*'Umrechnungskurse und Konstanten'!$E$16,0),G243*1)</f>
        <v>0</v>
      </c>
      <c r="K243" s="37">
        <f t="shared" si="6"/>
        <v>0</v>
      </c>
      <c r="L243" s="37">
        <f t="shared" si="7"/>
        <v>0</v>
      </c>
    </row>
    <row r="244" spans="2:12" x14ac:dyDescent="0.3">
      <c r="B244" s="42"/>
      <c r="C244" s="34"/>
      <c r="D244" s="34"/>
      <c r="E244" s="38"/>
      <c r="F244" s="35" t="s">
        <v>38</v>
      </c>
      <c r="G244" s="50"/>
      <c r="H244" s="39">
        <v>3.6999999999999998E-2</v>
      </c>
      <c r="I244" s="51" t="str">
        <f>IF(F244="EUR",Tabelle1327[[#This Row],[Betrag exkl. MwST.]]*Tabelle1327[[#This Row],[MwSt. Satz]],"Rg. nicht in EUR")</f>
        <v>Rg. nicht in EUR</v>
      </c>
      <c r="J244" s="37">
        <f>IF(F244="EUR",IF(AND(B244&gt;='Umrechnungskurse und Konstanten'!$C$5,B244&lt;='Umrechnungskurse und Konstanten'!$D$5),G244*'Umrechnungskurse und Konstanten'!$E$5,0)+IF(AND(B244&gt;='Umrechnungskurse und Konstanten'!$C$6,B244&lt;='Umrechnungskurse und Konstanten'!$D$6),G244*'Umrechnungskurse und Konstanten'!$E$6,0)+IF(AND(B244&gt;='Umrechnungskurse und Konstanten'!$C$7,B244&lt;='Umrechnungskurse und Konstanten'!$D$7),G244*'Umrechnungskurse und Konstanten'!$E$7,0)+IF(AND(B244&gt;='Umrechnungskurse und Konstanten'!$C$8,B244&lt;='Umrechnungskurse und Konstanten'!$D$8),G244*'Umrechnungskurse und Konstanten'!$E$8,0)+IF(AND(B244&gt;='Umrechnungskurse und Konstanten'!$C$9,B244&lt;='Umrechnungskurse und Konstanten'!$D$9),G244*'Umrechnungskurse und Konstanten'!$E$9,0)+IF(AND(B244&gt;='Umrechnungskurse und Konstanten'!$C$10,B244&lt;='Umrechnungskurse und Konstanten'!$D$10),G244*'Umrechnungskurse und Konstanten'!$E$10,0)+IF(AND(B244&gt;='Umrechnungskurse und Konstanten'!$C$11,B244&lt;='Umrechnungskurse und Konstanten'!$D$11),G244*'Umrechnungskurse und Konstanten'!$E$11,0)+IF(AND(B244&gt;='Umrechnungskurse und Konstanten'!$C$12,B244&lt;='Umrechnungskurse und Konstanten'!$D$12),G244*'Umrechnungskurse und Konstanten'!$E$12,0)+IF(AND(B244&gt;='Umrechnungskurse und Konstanten'!$C$13,B244&lt;='Umrechnungskurse und Konstanten'!$D$13),G244*'Umrechnungskurse und Konstanten'!$E$13,0)+IF(AND(B244&gt;='Umrechnungskurse und Konstanten'!$C$14,B244&lt;='Umrechnungskurse und Konstanten'!$D$14),G244*'Umrechnungskurse und Konstanten'!$E$14,0)+IF(AND(B244&gt;='Umrechnungskurse und Konstanten'!$C$15,B244&lt;='Umrechnungskurse und Konstanten'!$D$15),G244*'Umrechnungskurse und Konstanten'!$E$15,0)+IF(AND(B244&gt;='Umrechnungskurse und Konstanten'!$C$16,B244&lt;='Umrechnungskurse und Konstanten'!$D$16),G244*'Umrechnungskurse und Konstanten'!$E$16,0),G244*1)</f>
        <v>0</v>
      </c>
      <c r="K244" s="37">
        <f t="shared" si="6"/>
        <v>0</v>
      </c>
      <c r="L244" s="37">
        <f t="shared" si="7"/>
        <v>0</v>
      </c>
    </row>
    <row r="245" spans="2:12" x14ac:dyDescent="0.3">
      <c r="B245" s="42"/>
      <c r="C245" s="34"/>
      <c r="D245" s="34"/>
      <c r="E245" s="38"/>
      <c r="F245" s="35" t="s">
        <v>38</v>
      </c>
      <c r="G245" s="50"/>
      <c r="H245" s="39">
        <v>3.6999999999999998E-2</v>
      </c>
      <c r="I245" s="51" t="str">
        <f>IF(F245="EUR",Tabelle1327[[#This Row],[Betrag exkl. MwST.]]*Tabelle1327[[#This Row],[MwSt. Satz]],"Rg. nicht in EUR")</f>
        <v>Rg. nicht in EUR</v>
      </c>
      <c r="J245" s="37">
        <f>IF(F245="EUR",IF(AND(B245&gt;='Umrechnungskurse und Konstanten'!$C$5,B245&lt;='Umrechnungskurse und Konstanten'!$D$5),G245*'Umrechnungskurse und Konstanten'!$E$5,0)+IF(AND(B245&gt;='Umrechnungskurse und Konstanten'!$C$6,B245&lt;='Umrechnungskurse und Konstanten'!$D$6),G245*'Umrechnungskurse und Konstanten'!$E$6,0)+IF(AND(B245&gt;='Umrechnungskurse und Konstanten'!$C$7,B245&lt;='Umrechnungskurse und Konstanten'!$D$7),G245*'Umrechnungskurse und Konstanten'!$E$7,0)+IF(AND(B245&gt;='Umrechnungskurse und Konstanten'!$C$8,B245&lt;='Umrechnungskurse und Konstanten'!$D$8),G245*'Umrechnungskurse und Konstanten'!$E$8,0)+IF(AND(B245&gt;='Umrechnungskurse und Konstanten'!$C$9,B245&lt;='Umrechnungskurse und Konstanten'!$D$9),G245*'Umrechnungskurse und Konstanten'!$E$9,0)+IF(AND(B245&gt;='Umrechnungskurse und Konstanten'!$C$10,B245&lt;='Umrechnungskurse und Konstanten'!$D$10),G245*'Umrechnungskurse und Konstanten'!$E$10,0)+IF(AND(B245&gt;='Umrechnungskurse und Konstanten'!$C$11,B245&lt;='Umrechnungskurse und Konstanten'!$D$11),G245*'Umrechnungskurse und Konstanten'!$E$11,0)+IF(AND(B245&gt;='Umrechnungskurse und Konstanten'!$C$12,B245&lt;='Umrechnungskurse und Konstanten'!$D$12),G245*'Umrechnungskurse und Konstanten'!$E$12,0)+IF(AND(B245&gt;='Umrechnungskurse und Konstanten'!$C$13,B245&lt;='Umrechnungskurse und Konstanten'!$D$13),G245*'Umrechnungskurse und Konstanten'!$E$13,0)+IF(AND(B245&gt;='Umrechnungskurse und Konstanten'!$C$14,B245&lt;='Umrechnungskurse und Konstanten'!$D$14),G245*'Umrechnungskurse und Konstanten'!$E$14,0)+IF(AND(B245&gt;='Umrechnungskurse und Konstanten'!$C$15,B245&lt;='Umrechnungskurse und Konstanten'!$D$15),G245*'Umrechnungskurse und Konstanten'!$E$15,0)+IF(AND(B245&gt;='Umrechnungskurse und Konstanten'!$C$16,B245&lt;='Umrechnungskurse und Konstanten'!$D$16),G245*'Umrechnungskurse und Konstanten'!$E$16,0),G245*1)</f>
        <v>0</v>
      </c>
      <c r="K245" s="37">
        <f t="shared" si="6"/>
        <v>0</v>
      </c>
      <c r="L245" s="37">
        <f t="shared" si="7"/>
        <v>0</v>
      </c>
    </row>
    <row r="246" spans="2:12" x14ac:dyDescent="0.3">
      <c r="B246" s="42"/>
      <c r="C246" s="34"/>
      <c r="D246" s="34"/>
      <c r="E246" s="38"/>
      <c r="F246" s="35" t="s">
        <v>38</v>
      </c>
      <c r="G246" s="50"/>
      <c r="H246" s="39">
        <v>3.6999999999999998E-2</v>
      </c>
      <c r="I246" s="51" t="str">
        <f>IF(F246="EUR",Tabelle1327[[#This Row],[Betrag exkl. MwST.]]*Tabelle1327[[#This Row],[MwSt. Satz]],"Rg. nicht in EUR")</f>
        <v>Rg. nicht in EUR</v>
      </c>
      <c r="J246" s="37">
        <f>IF(F246="EUR",IF(AND(B246&gt;='Umrechnungskurse und Konstanten'!$C$5,B246&lt;='Umrechnungskurse und Konstanten'!$D$5),G246*'Umrechnungskurse und Konstanten'!$E$5,0)+IF(AND(B246&gt;='Umrechnungskurse und Konstanten'!$C$6,B246&lt;='Umrechnungskurse und Konstanten'!$D$6),G246*'Umrechnungskurse und Konstanten'!$E$6,0)+IF(AND(B246&gt;='Umrechnungskurse und Konstanten'!$C$7,B246&lt;='Umrechnungskurse und Konstanten'!$D$7),G246*'Umrechnungskurse und Konstanten'!$E$7,0)+IF(AND(B246&gt;='Umrechnungskurse und Konstanten'!$C$8,B246&lt;='Umrechnungskurse und Konstanten'!$D$8),G246*'Umrechnungskurse und Konstanten'!$E$8,0)+IF(AND(B246&gt;='Umrechnungskurse und Konstanten'!$C$9,B246&lt;='Umrechnungskurse und Konstanten'!$D$9),G246*'Umrechnungskurse und Konstanten'!$E$9,0)+IF(AND(B246&gt;='Umrechnungskurse und Konstanten'!$C$10,B246&lt;='Umrechnungskurse und Konstanten'!$D$10),G246*'Umrechnungskurse und Konstanten'!$E$10,0)+IF(AND(B246&gt;='Umrechnungskurse und Konstanten'!$C$11,B246&lt;='Umrechnungskurse und Konstanten'!$D$11),G246*'Umrechnungskurse und Konstanten'!$E$11,0)+IF(AND(B246&gt;='Umrechnungskurse und Konstanten'!$C$12,B246&lt;='Umrechnungskurse und Konstanten'!$D$12),G246*'Umrechnungskurse und Konstanten'!$E$12,0)+IF(AND(B246&gt;='Umrechnungskurse und Konstanten'!$C$13,B246&lt;='Umrechnungskurse und Konstanten'!$D$13),G246*'Umrechnungskurse und Konstanten'!$E$13,0)+IF(AND(B246&gt;='Umrechnungskurse und Konstanten'!$C$14,B246&lt;='Umrechnungskurse und Konstanten'!$D$14),G246*'Umrechnungskurse und Konstanten'!$E$14,0)+IF(AND(B246&gt;='Umrechnungskurse und Konstanten'!$C$15,B246&lt;='Umrechnungskurse und Konstanten'!$D$15),G246*'Umrechnungskurse und Konstanten'!$E$15,0)+IF(AND(B246&gt;='Umrechnungskurse und Konstanten'!$C$16,B246&lt;='Umrechnungskurse und Konstanten'!$D$16),G246*'Umrechnungskurse und Konstanten'!$E$16,0),G246*1)</f>
        <v>0</v>
      </c>
      <c r="K246" s="37">
        <f t="shared" si="6"/>
        <v>0</v>
      </c>
      <c r="L246" s="37">
        <f t="shared" si="7"/>
        <v>0</v>
      </c>
    </row>
    <row r="247" spans="2:12" x14ac:dyDescent="0.3">
      <c r="B247" s="42"/>
      <c r="C247" s="34"/>
      <c r="D247" s="34"/>
      <c r="E247" s="38"/>
      <c r="F247" s="35" t="s">
        <v>38</v>
      </c>
      <c r="G247" s="50"/>
      <c r="H247" s="39">
        <v>3.6999999999999998E-2</v>
      </c>
      <c r="I247" s="51" t="str">
        <f>IF(F247="EUR",Tabelle1327[[#This Row],[Betrag exkl. MwST.]]*Tabelle1327[[#This Row],[MwSt. Satz]],"Rg. nicht in EUR")</f>
        <v>Rg. nicht in EUR</v>
      </c>
      <c r="J247" s="37">
        <f>IF(F247="EUR",IF(AND(B247&gt;='Umrechnungskurse und Konstanten'!$C$5,B247&lt;='Umrechnungskurse und Konstanten'!$D$5),G247*'Umrechnungskurse und Konstanten'!$E$5,0)+IF(AND(B247&gt;='Umrechnungskurse und Konstanten'!$C$6,B247&lt;='Umrechnungskurse und Konstanten'!$D$6),G247*'Umrechnungskurse und Konstanten'!$E$6,0)+IF(AND(B247&gt;='Umrechnungskurse und Konstanten'!$C$7,B247&lt;='Umrechnungskurse und Konstanten'!$D$7),G247*'Umrechnungskurse und Konstanten'!$E$7,0)+IF(AND(B247&gt;='Umrechnungskurse und Konstanten'!$C$8,B247&lt;='Umrechnungskurse und Konstanten'!$D$8),G247*'Umrechnungskurse und Konstanten'!$E$8,0)+IF(AND(B247&gt;='Umrechnungskurse und Konstanten'!$C$9,B247&lt;='Umrechnungskurse und Konstanten'!$D$9),G247*'Umrechnungskurse und Konstanten'!$E$9,0)+IF(AND(B247&gt;='Umrechnungskurse und Konstanten'!$C$10,B247&lt;='Umrechnungskurse und Konstanten'!$D$10),G247*'Umrechnungskurse und Konstanten'!$E$10,0)+IF(AND(B247&gt;='Umrechnungskurse und Konstanten'!$C$11,B247&lt;='Umrechnungskurse und Konstanten'!$D$11),G247*'Umrechnungskurse und Konstanten'!$E$11,0)+IF(AND(B247&gt;='Umrechnungskurse und Konstanten'!$C$12,B247&lt;='Umrechnungskurse und Konstanten'!$D$12),G247*'Umrechnungskurse und Konstanten'!$E$12,0)+IF(AND(B247&gt;='Umrechnungskurse und Konstanten'!$C$13,B247&lt;='Umrechnungskurse und Konstanten'!$D$13),G247*'Umrechnungskurse und Konstanten'!$E$13,0)+IF(AND(B247&gt;='Umrechnungskurse und Konstanten'!$C$14,B247&lt;='Umrechnungskurse und Konstanten'!$D$14),G247*'Umrechnungskurse und Konstanten'!$E$14,0)+IF(AND(B247&gt;='Umrechnungskurse und Konstanten'!$C$15,B247&lt;='Umrechnungskurse und Konstanten'!$D$15),G247*'Umrechnungskurse und Konstanten'!$E$15,0)+IF(AND(B247&gt;='Umrechnungskurse und Konstanten'!$C$16,B247&lt;='Umrechnungskurse und Konstanten'!$D$16),G247*'Umrechnungskurse und Konstanten'!$E$16,0),G247*1)</f>
        <v>0</v>
      </c>
      <c r="K247" s="37">
        <f t="shared" si="6"/>
        <v>0</v>
      </c>
      <c r="L247" s="37">
        <f t="shared" si="7"/>
        <v>0</v>
      </c>
    </row>
    <row r="248" spans="2:12" x14ac:dyDescent="0.3">
      <c r="B248" s="42"/>
      <c r="C248" s="34"/>
      <c r="D248" s="34"/>
      <c r="E248" s="38"/>
      <c r="F248" s="35" t="s">
        <v>38</v>
      </c>
      <c r="G248" s="50"/>
      <c r="H248" s="39">
        <v>3.6999999999999998E-2</v>
      </c>
      <c r="I248" s="51" t="str">
        <f>IF(F248="EUR",Tabelle1327[[#This Row],[Betrag exkl. MwST.]]*Tabelle1327[[#This Row],[MwSt. Satz]],"Rg. nicht in EUR")</f>
        <v>Rg. nicht in EUR</v>
      </c>
      <c r="J248" s="37">
        <f>IF(F248="EUR",IF(AND(B248&gt;='Umrechnungskurse und Konstanten'!$C$5,B248&lt;='Umrechnungskurse und Konstanten'!$D$5),G248*'Umrechnungskurse und Konstanten'!$E$5,0)+IF(AND(B248&gt;='Umrechnungskurse und Konstanten'!$C$6,B248&lt;='Umrechnungskurse und Konstanten'!$D$6),G248*'Umrechnungskurse und Konstanten'!$E$6,0)+IF(AND(B248&gt;='Umrechnungskurse und Konstanten'!$C$7,B248&lt;='Umrechnungskurse und Konstanten'!$D$7),G248*'Umrechnungskurse und Konstanten'!$E$7,0)+IF(AND(B248&gt;='Umrechnungskurse und Konstanten'!$C$8,B248&lt;='Umrechnungskurse und Konstanten'!$D$8),G248*'Umrechnungskurse und Konstanten'!$E$8,0)+IF(AND(B248&gt;='Umrechnungskurse und Konstanten'!$C$9,B248&lt;='Umrechnungskurse und Konstanten'!$D$9),G248*'Umrechnungskurse und Konstanten'!$E$9,0)+IF(AND(B248&gt;='Umrechnungskurse und Konstanten'!$C$10,B248&lt;='Umrechnungskurse und Konstanten'!$D$10),G248*'Umrechnungskurse und Konstanten'!$E$10,0)+IF(AND(B248&gt;='Umrechnungskurse und Konstanten'!$C$11,B248&lt;='Umrechnungskurse und Konstanten'!$D$11),G248*'Umrechnungskurse und Konstanten'!$E$11,0)+IF(AND(B248&gt;='Umrechnungskurse und Konstanten'!$C$12,B248&lt;='Umrechnungskurse und Konstanten'!$D$12),G248*'Umrechnungskurse und Konstanten'!$E$12,0)+IF(AND(B248&gt;='Umrechnungskurse und Konstanten'!$C$13,B248&lt;='Umrechnungskurse und Konstanten'!$D$13),G248*'Umrechnungskurse und Konstanten'!$E$13,0)+IF(AND(B248&gt;='Umrechnungskurse und Konstanten'!$C$14,B248&lt;='Umrechnungskurse und Konstanten'!$D$14),G248*'Umrechnungskurse und Konstanten'!$E$14,0)+IF(AND(B248&gt;='Umrechnungskurse und Konstanten'!$C$15,B248&lt;='Umrechnungskurse und Konstanten'!$D$15),G248*'Umrechnungskurse und Konstanten'!$E$15,0)+IF(AND(B248&gt;='Umrechnungskurse und Konstanten'!$C$16,B248&lt;='Umrechnungskurse und Konstanten'!$D$16),G248*'Umrechnungskurse und Konstanten'!$E$16,0),G248*1)</f>
        <v>0</v>
      </c>
      <c r="K248" s="37">
        <f t="shared" si="6"/>
        <v>0</v>
      </c>
      <c r="L248" s="37">
        <f t="shared" si="7"/>
        <v>0</v>
      </c>
    </row>
    <row r="249" spans="2:12" x14ac:dyDescent="0.3">
      <c r="B249" s="42"/>
      <c r="C249" s="34"/>
      <c r="D249" s="34"/>
      <c r="E249" s="38"/>
      <c r="F249" s="35" t="s">
        <v>38</v>
      </c>
      <c r="G249" s="50"/>
      <c r="H249" s="39">
        <v>3.6999999999999998E-2</v>
      </c>
      <c r="I249" s="51" t="str">
        <f>IF(F249="EUR",Tabelle1327[[#This Row],[Betrag exkl. MwST.]]*Tabelle1327[[#This Row],[MwSt. Satz]],"Rg. nicht in EUR")</f>
        <v>Rg. nicht in EUR</v>
      </c>
      <c r="J249" s="37">
        <f>IF(F249="EUR",IF(AND(B249&gt;='Umrechnungskurse und Konstanten'!$C$5,B249&lt;='Umrechnungskurse und Konstanten'!$D$5),G249*'Umrechnungskurse und Konstanten'!$E$5,0)+IF(AND(B249&gt;='Umrechnungskurse und Konstanten'!$C$6,B249&lt;='Umrechnungskurse und Konstanten'!$D$6),G249*'Umrechnungskurse und Konstanten'!$E$6,0)+IF(AND(B249&gt;='Umrechnungskurse und Konstanten'!$C$7,B249&lt;='Umrechnungskurse und Konstanten'!$D$7),G249*'Umrechnungskurse und Konstanten'!$E$7,0)+IF(AND(B249&gt;='Umrechnungskurse und Konstanten'!$C$8,B249&lt;='Umrechnungskurse und Konstanten'!$D$8),G249*'Umrechnungskurse und Konstanten'!$E$8,0)+IF(AND(B249&gt;='Umrechnungskurse und Konstanten'!$C$9,B249&lt;='Umrechnungskurse und Konstanten'!$D$9),G249*'Umrechnungskurse und Konstanten'!$E$9,0)+IF(AND(B249&gt;='Umrechnungskurse und Konstanten'!$C$10,B249&lt;='Umrechnungskurse und Konstanten'!$D$10),G249*'Umrechnungskurse und Konstanten'!$E$10,0)+IF(AND(B249&gt;='Umrechnungskurse und Konstanten'!$C$11,B249&lt;='Umrechnungskurse und Konstanten'!$D$11),G249*'Umrechnungskurse und Konstanten'!$E$11,0)+IF(AND(B249&gt;='Umrechnungskurse und Konstanten'!$C$12,B249&lt;='Umrechnungskurse und Konstanten'!$D$12),G249*'Umrechnungskurse und Konstanten'!$E$12,0)+IF(AND(B249&gt;='Umrechnungskurse und Konstanten'!$C$13,B249&lt;='Umrechnungskurse und Konstanten'!$D$13),G249*'Umrechnungskurse und Konstanten'!$E$13,0)+IF(AND(B249&gt;='Umrechnungskurse und Konstanten'!$C$14,B249&lt;='Umrechnungskurse und Konstanten'!$D$14),G249*'Umrechnungskurse und Konstanten'!$E$14,0)+IF(AND(B249&gt;='Umrechnungskurse und Konstanten'!$C$15,B249&lt;='Umrechnungskurse und Konstanten'!$D$15),G249*'Umrechnungskurse und Konstanten'!$E$15,0)+IF(AND(B249&gt;='Umrechnungskurse und Konstanten'!$C$16,B249&lt;='Umrechnungskurse und Konstanten'!$D$16),G249*'Umrechnungskurse und Konstanten'!$E$16,0),G249*1)</f>
        <v>0</v>
      </c>
      <c r="K249" s="37">
        <f t="shared" si="6"/>
        <v>0</v>
      </c>
      <c r="L249" s="37">
        <f t="shared" si="7"/>
        <v>0</v>
      </c>
    </row>
    <row r="250" spans="2:12" x14ac:dyDescent="0.3">
      <c r="B250" s="42"/>
      <c r="C250" s="34"/>
      <c r="D250" s="34"/>
      <c r="E250" s="38"/>
      <c r="F250" s="35" t="s">
        <v>38</v>
      </c>
      <c r="G250" s="50"/>
      <c r="H250" s="39">
        <v>3.6999999999999998E-2</v>
      </c>
      <c r="I250" s="51" t="str">
        <f>IF(F250="EUR",Tabelle1327[[#This Row],[Betrag exkl. MwST.]]*Tabelle1327[[#This Row],[MwSt. Satz]],"Rg. nicht in EUR")</f>
        <v>Rg. nicht in EUR</v>
      </c>
      <c r="J250" s="37">
        <f>IF(F250="EUR",IF(AND(B250&gt;='Umrechnungskurse und Konstanten'!$C$5,B250&lt;='Umrechnungskurse und Konstanten'!$D$5),G250*'Umrechnungskurse und Konstanten'!$E$5,0)+IF(AND(B250&gt;='Umrechnungskurse und Konstanten'!$C$6,B250&lt;='Umrechnungskurse und Konstanten'!$D$6),G250*'Umrechnungskurse und Konstanten'!$E$6,0)+IF(AND(B250&gt;='Umrechnungskurse und Konstanten'!$C$7,B250&lt;='Umrechnungskurse und Konstanten'!$D$7),G250*'Umrechnungskurse und Konstanten'!$E$7,0)+IF(AND(B250&gt;='Umrechnungskurse und Konstanten'!$C$8,B250&lt;='Umrechnungskurse und Konstanten'!$D$8),G250*'Umrechnungskurse und Konstanten'!$E$8,0)+IF(AND(B250&gt;='Umrechnungskurse und Konstanten'!$C$9,B250&lt;='Umrechnungskurse und Konstanten'!$D$9),G250*'Umrechnungskurse und Konstanten'!$E$9,0)+IF(AND(B250&gt;='Umrechnungskurse und Konstanten'!$C$10,B250&lt;='Umrechnungskurse und Konstanten'!$D$10),G250*'Umrechnungskurse und Konstanten'!$E$10,0)+IF(AND(B250&gt;='Umrechnungskurse und Konstanten'!$C$11,B250&lt;='Umrechnungskurse und Konstanten'!$D$11),G250*'Umrechnungskurse und Konstanten'!$E$11,0)+IF(AND(B250&gt;='Umrechnungskurse und Konstanten'!$C$12,B250&lt;='Umrechnungskurse und Konstanten'!$D$12),G250*'Umrechnungskurse und Konstanten'!$E$12,0)+IF(AND(B250&gt;='Umrechnungskurse und Konstanten'!$C$13,B250&lt;='Umrechnungskurse und Konstanten'!$D$13),G250*'Umrechnungskurse und Konstanten'!$E$13,0)+IF(AND(B250&gt;='Umrechnungskurse und Konstanten'!$C$14,B250&lt;='Umrechnungskurse und Konstanten'!$D$14),G250*'Umrechnungskurse und Konstanten'!$E$14,0)+IF(AND(B250&gt;='Umrechnungskurse und Konstanten'!$C$15,B250&lt;='Umrechnungskurse und Konstanten'!$D$15),G250*'Umrechnungskurse und Konstanten'!$E$15,0)+IF(AND(B250&gt;='Umrechnungskurse und Konstanten'!$C$16,B250&lt;='Umrechnungskurse und Konstanten'!$D$16),G250*'Umrechnungskurse und Konstanten'!$E$16,0),G250*1)</f>
        <v>0</v>
      </c>
      <c r="K250" s="37">
        <f t="shared" si="6"/>
        <v>0</v>
      </c>
      <c r="L250" s="37">
        <f t="shared" si="7"/>
        <v>0</v>
      </c>
    </row>
    <row r="251" spans="2:12" x14ac:dyDescent="0.3">
      <c r="B251" s="42"/>
      <c r="C251" s="34"/>
      <c r="D251" s="34"/>
      <c r="E251" s="38"/>
      <c r="F251" s="35" t="s">
        <v>38</v>
      </c>
      <c r="G251" s="50"/>
      <c r="H251" s="39">
        <v>3.6999999999999998E-2</v>
      </c>
      <c r="I251" s="51" t="str">
        <f>IF(F251="EUR",Tabelle1327[[#This Row],[Betrag exkl. MwST.]]*Tabelle1327[[#This Row],[MwSt. Satz]],"Rg. nicht in EUR")</f>
        <v>Rg. nicht in EUR</v>
      </c>
      <c r="J251" s="37">
        <f>IF(F251="EUR",IF(AND(B251&gt;='Umrechnungskurse und Konstanten'!$C$5,B251&lt;='Umrechnungskurse und Konstanten'!$D$5),G251*'Umrechnungskurse und Konstanten'!$E$5,0)+IF(AND(B251&gt;='Umrechnungskurse und Konstanten'!$C$6,B251&lt;='Umrechnungskurse und Konstanten'!$D$6),G251*'Umrechnungskurse und Konstanten'!$E$6,0)+IF(AND(B251&gt;='Umrechnungskurse und Konstanten'!$C$7,B251&lt;='Umrechnungskurse und Konstanten'!$D$7),G251*'Umrechnungskurse und Konstanten'!$E$7,0)+IF(AND(B251&gt;='Umrechnungskurse und Konstanten'!$C$8,B251&lt;='Umrechnungskurse und Konstanten'!$D$8),G251*'Umrechnungskurse und Konstanten'!$E$8,0)+IF(AND(B251&gt;='Umrechnungskurse und Konstanten'!$C$9,B251&lt;='Umrechnungskurse und Konstanten'!$D$9),G251*'Umrechnungskurse und Konstanten'!$E$9,0)+IF(AND(B251&gt;='Umrechnungskurse und Konstanten'!$C$10,B251&lt;='Umrechnungskurse und Konstanten'!$D$10),G251*'Umrechnungskurse und Konstanten'!$E$10,0)+IF(AND(B251&gt;='Umrechnungskurse und Konstanten'!$C$11,B251&lt;='Umrechnungskurse und Konstanten'!$D$11),G251*'Umrechnungskurse und Konstanten'!$E$11,0)+IF(AND(B251&gt;='Umrechnungskurse und Konstanten'!$C$12,B251&lt;='Umrechnungskurse und Konstanten'!$D$12),G251*'Umrechnungskurse und Konstanten'!$E$12,0)+IF(AND(B251&gt;='Umrechnungskurse und Konstanten'!$C$13,B251&lt;='Umrechnungskurse und Konstanten'!$D$13),G251*'Umrechnungskurse und Konstanten'!$E$13,0)+IF(AND(B251&gt;='Umrechnungskurse und Konstanten'!$C$14,B251&lt;='Umrechnungskurse und Konstanten'!$D$14),G251*'Umrechnungskurse und Konstanten'!$E$14,0)+IF(AND(B251&gt;='Umrechnungskurse und Konstanten'!$C$15,B251&lt;='Umrechnungskurse und Konstanten'!$D$15),G251*'Umrechnungskurse und Konstanten'!$E$15,0)+IF(AND(B251&gt;='Umrechnungskurse und Konstanten'!$C$16,B251&lt;='Umrechnungskurse und Konstanten'!$D$16),G251*'Umrechnungskurse und Konstanten'!$E$16,0),G251*1)</f>
        <v>0</v>
      </c>
      <c r="K251" s="37">
        <f t="shared" si="6"/>
        <v>0</v>
      </c>
      <c r="L251" s="37">
        <f t="shared" si="7"/>
        <v>0</v>
      </c>
    </row>
    <row r="252" spans="2:12" x14ac:dyDescent="0.3">
      <c r="B252" s="42"/>
      <c r="C252" s="34"/>
      <c r="D252" s="34"/>
      <c r="E252" s="38"/>
      <c r="F252" s="35" t="s">
        <v>38</v>
      </c>
      <c r="G252" s="50"/>
      <c r="H252" s="39">
        <v>3.6999999999999998E-2</v>
      </c>
      <c r="I252" s="51" t="str">
        <f>IF(F252="EUR",Tabelle1327[[#This Row],[Betrag exkl. MwST.]]*Tabelle1327[[#This Row],[MwSt. Satz]],"Rg. nicht in EUR")</f>
        <v>Rg. nicht in EUR</v>
      </c>
      <c r="J252" s="37">
        <f>IF(F252="EUR",IF(AND(B252&gt;='Umrechnungskurse und Konstanten'!$C$5,B252&lt;='Umrechnungskurse und Konstanten'!$D$5),G252*'Umrechnungskurse und Konstanten'!$E$5,0)+IF(AND(B252&gt;='Umrechnungskurse und Konstanten'!$C$6,B252&lt;='Umrechnungskurse und Konstanten'!$D$6),G252*'Umrechnungskurse und Konstanten'!$E$6,0)+IF(AND(B252&gt;='Umrechnungskurse und Konstanten'!$C$7,B252&lt;='Umrechnungskurse und Konstanten'!$D$7),G252*'Umrechnungskurse und Konstanten'!$E$7,0)+IF(AND(B252&gt;='Umrechnungskurse und Konstanten'!$C$8,B252&lt;='Umrechnungskurse und Konstanten'!$D$8),G252*'Umrechnungskurse und Konstanten'!$E$8,0)+IF(AND(B252&gt;='Umrechnungskurse und Konstanten'!$C$9,B252&lt;='Umrechnungskurse und Konstanten'!$D$9),G252*'Umrechnungskurse und Konstanten'!$E$9,0)+IF(AND(B252&gt;='Umrechnungskurse und Konstanten'!$C$10,B252&lt;='Umrechnungskurse und Konstanten'!$D$10),G252*'Umrechnungskurse und Konstanten'!$E$10,0)+IF(AND(B252&gt;='Umrechnungskurse und Konstanten'!$C$11,B252&lt;='Umrechnungskurse und Konstanten'!$D$11),G252*'Umrechnungskurse und Konstanten'!$E$11,0)+IF(AND(B252&gt;='Umrechnungskurse und Konstanten'!$C$12,B252&lt;='Umrechnungskurse und Konstanten'!$D$12),G252*'Umrechnungskurse und Konstanten'!$E$12,0)+IF(AND(B252&gt;='Umrechnungskurse und Konstanten'!$C$13,B252&lt;='Umrechnungskurse und Konstanten'!$D$13),G252*'Umrechnungskurse und Konstanten'!$E$13,0)+IF(AND(B252&gt;='Umrechnungskurse und Konstanten'!$C$14,B252&lt;='Umrechnungskurse und Konstanten'!$D$14),G252*'Umrechnungskurse und Konstanten'!$E$14,0)+IF(AND(B252&gt;='Umrechnungskurse und Konstanten'!$C$15,B252&lt;='Umrechnungskurse und Konstanten'!$D$15),G252*'Umrechnungskurse und Konstanten'!$E$15,0)+IF(AND(B252&gt;='Umrechnungskurse und Konstanten'!$C$16,B252&lt;='Umrechnungskurse und Konstanten'!$D$16),G252*'Umrechnungskurse und Konstanten'!$E$16,0),G252*1)</f>
        <v>0</v>
      </c>
      <c r="K252" s="37">
        <f t="shared" si="6"/>
        <v>0</v>
      </c>
      <c r="L252" s="37">
        <f t="shared" si="7"/>
        <v>0</v>
      </c>
    </row>
    <row r="253" spans="2:12" x14ac:dyDescent="0.3">
      <c r="B253" s="42"/>
      <c r="C253" s="34"/>
      <c r="D253" s="34"/>
      <c r="E253" s="38"/>
      <c r="F253" s="35" t="s">
        <v>38</v>
      </c>
      <c r="G253" s="50"/>
      <c r="H253" s="39">
        <v>3.6999999999999998E-2</v>
      </c>
      <c r="I253" s="51" t="str">
        <f>IF(F253="EUR",Tabelle1327[[#This Row],[Betrag exkl. MwST.]]*Tabelle1327[[#This Row],[MwSt. Satz]],"Rg. nicht in EUR")</f>
        <v>Rg. nicht in EUR</v>
      </c>
      <c r="J253" s="37">
        <f>IF(F253="EUR",IF(AND(B253&gt;='Umrechnungskurse und Konstanten'!$C$5,B253&lt;='Umrechnungskurse und Konstanten'!$D$5),G253*'Umrechnungskurse und Konstanten'!$E$5,0)+IF(AND(B253&gt;='Umrechnungskurse und Konstanten'!$C$6,B253&lt;='Umrechnungskurse und Konstanten'!$D$6),G253*'Umrechnungskurse und Konstanten'!$E$6,0)+IF(AND(B253&gt;='Umrechnungskurse und Konstanten'!$C$7,B253&lt;='Umrechnungskurse und Konstanten'!$D$7),G253*'Umrechnungskurse und Konstanten'!$E$7,0)+IF(AND(B253&gt;='Umrechnungskurse und Konstanten'!$C$8,B253&lt;='Umrechnungskurse und Konstanten'!$D$8),G253*'Umrechnungskurse und Konstanten'!$E$8,0)+IF(AND(B253&gt;='Umrechnungskurse und Konstanten'!$C$9,B253&lt;='Umrechnungskurse und Konstanten'!$D$9),G253*'Umrechnungskurse und Konstanten'!$E$9,0)+IF(AND(B253&gt;='Umrechnungskurse und Konstanten'!$C$10,B253&lt;='Umrechnungskurse und Konstanten'!$D$10),G253*'Umrechnungskurse und Konstanten'!$E$10,0)+IF(AND(B253&gt;='Umrechnungskurse und Konstanten'!$C$11,B253&lt;='Umrechnungskurse und Konstanten'!$D$11),G253*'Umrechnungskurse und Konstanten'!$E$11,0)+IF(AND(B253&gt;='Umrechnungskurse und Konstanten'!$C$12,B253&lt;='Umrechnungskurse und Konstanten'!$D$12),G253*'Umrechnungskurse und Konstanten'!$E$12,0)+IF(AND(B253&gt;='Umrechnungskurse und Konstanten'!$C$13,B253&lt;='Umrechnungskurse und Konstanten'!$D$13),G253*'Umrechnungskurse und Konstanten'!$E$13,0)+IF(AND(B253&gt;='Umrechnungskurse und Konstanten'!$C$14,B253&lt;='Umrechnungskurse und Konstanten'!$D$14),G253*'Umrechnungskurse und Konstanten'!$E$14,0)+IF(AND(B253&gt;='Umrechnungskurse und Konstanten'!$C$15,B253&lt;='Umrechnungskurse und Konstanten'!$D$15),G253*'Umrechnungskurse und Konstanten'!$E$15,0)+IF(AND(B253&gt;='Umrechnungskurse und Konstanten'!$C$16,B253&lt;='Umrechnungskurse und Konstanten'!$D$16),G253*'Umrechnungskurse und Konstanten'!$E$16,0),G253*1)</f>
        <v>0</v>
      </c>
      <c r="K253" s="37">
        <f t="shared" si="6"/>
        <v>0</v>
      </c>
      <c r="L253" s="37">
        <f t="shared" si="7"/>
        <v>0</v>
      </c>
    </row>
    <row r="254" spans="2:12" x14ac:dyDescent="0.3">
      <c r="B254" s="42"/>
      <c r="C254" s="34"/>
      <c r="D254" s="34"/>
      <c r="E254" s="38"/>
      <c r="F254" s="35" t="s">
        <v>38</v>
      </c>
      <c r="G254" s="50"/>
      <c r="H254" s="39">
        <v>3.6999999999999998E-2</v>
      </c>
      <c r="I254" s="51" t="str">
        <f>IF(F254="EUR",Tabelle1327[[#This Row],[Betrag exkl. MwST.]]*Tabelle1327[[#This Row],[MwSt. Satz]],"Rg. nicht in EUR")</f>
        <v>Rg. nicht in EUR</v>
      </c>
      <c r="J254" s="37">
        <f>IF(F254="EUR",IF(AND(B254&gt;='Umrechnungskurse und Konstanten'!$C$5,B254&lt;='Umrechnungskurse und Konstanten'!$D$5),G254*'Umrechnungskurse und Konstanten'!$E$5,0)+IF(AND(B254&gt;='Umrechnungskurse und Konstanten'!$C$6,B254&lt;='Umrechnungskurse und Konstanten'!$D$6),G254*'Umrechnungskurse und Konstanten'!$E$6,0)+IF(AND(B254&gt;='Umrechnungskurse und Konstanten'!$C$7,B254&lt;='Umrechnungskurse und Konstanten'!$D$7),G254*'Umrechnungskurse und Konstanten'!$E$7,0)+IF(AND(B254&gt;='Umrechnungskurse und Konstanten'!$C$8,B254&lt;='Umrechnungskurse und Konstanten'!$D$8),G254*'Umrechnungskurse und Konstanten'!$E$8,0)+IF(AND(B254&gt;='Umrechnungskurse und Konstanten'!$C$9,B254&lt;='Umrechnungskurse und Konstanten'!$D$9),G254*'Umrechnungskurse und Konstanten'!$E$9,0)+IF(AND(B254&gt;='Umrechnungskurse und Konstanten'!$C$10,B254&lt;='Umrechnungskurse und Konstanten'!$D$10),G254*'Umrechnungskurse und Konstanten'!$E$10,0)+IF(AND(B254&gt;='Umrechnungskurse und Konstanten'!$C$11,B254&lt;='Umrechnungskurse und Konstanten'!$D$11),G254*'Umrechnungskurse und Konstanten'!$E$11,0)+IF(AND(B254&gt;='Umrechnungskurse und Konstanten'!$C$12,B254&lt;='Umrechnungskurse und Konstanten'!$D$12),G254*'Umrechnungskurse und Konstanten'!$E$12,0)+IF(AND(B254&gt;='Umrechnungskurse und Konstanten'!$C$13,B254&lt;='Umrechnungskurse und Konstanten'!$D$13),G254*'Umrechnungskurse und Konstanten'!$E$13,0)+IF(AND(B254&gt;='Umrechnungskurse und Konstanten'!$C$14,B254&lt;='Umrechnungskurse und Konstanten'!$D$14),G254*'Umrechnungskurse und Konstanten'!$E$14,0)+IF(AND(B254&gt;='Umrechnungskurse und Konstanten'!$C$15,B254&lt;='Umrechnungskurse und Konstanten'!$D$15),G254*'Umrechnungskurse und Konstanten'!$E$15,0)+IF(AND(B254&gt;='Umrechnungskurse und Konstanten'!$C$16,B254&lt;='Umrechnungskurse und Konstanten'!$D$16),G254*'Umrechnungskurse und Konstanten'!$E$16,0),G254*1)</f>
        <v>0</v>
      </c>
      <c r="K254" s="37">
        <f t="shared" si="6"/>
        <v>0</v>
      </c>
      <c r="L254" s="37">
        <f t="shared" si="7"/>
        <v>0</v>
      </c>
    </row>
    <row r="255" spans="2:12" x14ac:dyDescent="0.3">
      <c r="B255" s="42"/>
      <c r="C255" s="34"/>
      <c r="D255" s="34"/>
      <c r="E255" s="38"/>
      <c r="F255" s="35" t="s">
        <v>38</v>
      </c>
      <c r="G255" s="50"/>
      <c r="H255" s="39">
        <v>3.6999999999999998E-2</v>
      </c>
      <c r="I255" s="51" t="str">
        <f>IF(F255="EUR",Tabelle1327[[#This Row],[Betrag exkl. MwST.]]*Tabelle1327[[#This Row],[MwSt. Satz]],"Rg. nicht in EUR")</f>
        <v>Rg. nicht in EUR</v>
      </c>
      <c r="J255" s="37">
        <f>IF(F255="EUR",IF(AND(B255&gt;='Umrechnungskurse und Konstanten'!$C$5,B255&lt;='Umrechnungskurse und Konstanten'!$D$5),G255*'Umrechnungskurse und Konstanten'!$E$5,0)+IF(AND(B255&gt;='Umrechnungskurse und Konstanten'!$C$6,B255&lt;='Umrechnungskurse und Konstanten'!$D$6),G255*'Umrechnungskurse und Konstanten'!$E$6,0)+IF(AND(B255&gt;='Umrechnungskurse und Konstanten'!$C$7,B255&lt;='Umrechnungskurse und Konstanten'!$D$7),G255*'Umrechnungskurse und Konstanten'!$E$7,0)+IF(AND(B255&gt;='Umrechnungskurse und Konstanten'!$C$8,B255&lt;='Umrechnungskurse und Konstanten'!$D$8),G255*'Umrechnungskurse und Konstanten'!$E$8,0)+IF(AND(B255&gt;='Umrechnungskurse und Konstanten'!$C$9,B255&lt;='Umrechnungskurse und Konstanten'!$D$9),G255*'Umrechnungskurse und Konstanten'!$E$9,0)+IF(AND(B255&gt;='Umrechnungskurse und Konstanten'!$C$10,B255&lt;='Umrechnungskurse und Konstanten'!$D$10),G255*'Umrechnungskurse und Konstanten'!$E$10,0)+IF(AND(B255&gt;='Umrechnungskurse und Konstanten'!$C$11,B255&lt;='Umrechnungskurse und Konstanten'!$D$11),G255*'Umrechnungskurse und Konstanten'!$E$11,0)+IF(AND(B255&gt;='Umrechnungskurse und Konstanten'!$C$12,B255&lt;='Umrechnungskurse und Konstanten'!$D$12),G255*'Umrechnungskurse und Konstanten'!$E$12,0)+IF(AND(B255&gt;='Umrechnungskurse und Konstanten'!$C$13,B255&lt;='Umrechnungskurse und Konstanten'!$D$13),G255*'Umrechnungskurse und Konstanten'!$E$13,0)+IF(AND(B255&gt;='Umrechnungskurse und Konstanten'!$C$14,B255&lt;='Umrechnungskurse und Konstanten'!$D$14),G255*'Umrechnungskurse und Konstanten'!$E$14,0)+IF(AND(B255&gt;='Umrechnungskurse und Konstanten'!$C$15,B255&lt;='Umrechnungskurse und Konstanten'!$D$15),G255*'Umrechnungskurse und Konstanten'!$E$15,0)+IF(AND(B255&gt;='Umrechnungskurse und Konstanten'!$C$16,B255&lt;='Umrechnungskurse und Konstanten'!$D$16),G255*'Umrechnungskurse und Konstanten'!$E$16,0),G255*1)</f>
        <v>0</v>
      </c>
      <c r="K255" s="37">
        <f t="shared" si="6"/>
        <v>0</v>
      </c>
      <c r="L255" s="37">
        <f t="shared" si="7"/>
        <v>0</v>
      </c>
    </row>
    <row r="256" spans="2:12" x14ac:dyDescent="0.3">
      <c r="B256" s="42"/>
      <c r="C256" s="34"/>
      <c r="D256" s="34"/>
      <c r="E256" s="38"/>
      <c r="F256" s="35" t="s">
        <v>38</v>
      </c>
      <c r="G256" s="50"/>
      <c r="H256" s="39">
        <v>3.6999999999999998E-2</v>
      </c>
      <c r="I256" s="51" t="str">
        <f>IF(F256="EUR",Tabelle1327[[#This Row],[Betrag exkl. MwST.]]*Tabelle1327[[#This Row],[MwSt. Satz]],"Rg. nicht in EUR")</f>
        <v>Rg. nicht in EUR</v>
      </c>
      <c r="J256" s="37">
        <f>IF(F256="EUR",IF(AND(B256&gt;='Umrechnungskurse und Konstanten'!$C$5,B256&lt;='Umrechnungskurse und Konstanten'!$D$5),G256*'Umrechnungskurse und Konstanten'!$E$5,0)+IF(AND(B256&gt;='Umrechnungskurse und Konstanten'!$C$6,B256&lt;='Umrechnungskurse und Konstanten'!$D$6),G256*'Umrechnungskurse und Konstanten'!$E$6,0)+IF(AND(B256&gt;='Umrechnungskurse und Konstanten'!$C$7,B256&lt;='Umrechnungskurse und Konstanten'!$D$7),G256*'Umrechnungskurse und Konstanten'!$E$7,0)+IF(AND(B256&gt;='Umrechnungskurse und Konstanten'!$C$8,B256&lt;='Umrechnungskurse und Konstanten'!$D$8),G256*'Umrechnungskurse und Konstanten'!$E$8,0)+IF(AND(B256&gt;='Umrechnungskurse und Konstanten'!$C$9,B256&lt;='Umrechnungskurse und Konstanten'!$D$9),G256*'Umrechnungskurse und Konstanten'!$E$9,0)+IF(AND(B256&gt;='Umrechnungskurse und Konstanten'!$C$10,B256&lt;='Umrechnungskurse und Konstanten'!$D$10),G256*'Umrechnungskurse und Konstanten'!$E$10,0)+IF(AND(B256&gt;='Umrechnungskurse und Konstanten'!$C$11,B256&lt;='Umrechnungskurse und Konstanten'!$D$11),G256*'Umrechnungskurse und Konstanten'!$E$11,0)+IF(AND(B256&gt;='Umrechnungskurse und Konstanten'!$C$12,B256&lt;='Umrechnungskurse und Konstanten'!$D$12),G256*'Umrechnungskurse und Konstanten'!$E$12,0)+IF(AND(B256&gt;='Umrechnungskurse und Konstanten'!$C$13,B256&lt;='Umrechnungskurse und Konstanten'!$D$13),G256*'Umrechnungskurse und Konstanten'!$E$13,0)+IF(AND(B256&gt;='Umrechnungskurse und Konstanten'!$C$14,B256&lt;='Umrechnungskurse und Konstanten'!$D$14),G256*'Umrechnungskurse und Konstanten'!$E$14,0)+IF(AND(B256&gt;='Umrechnungskurse und Konstanten'!$C$15,B256&lt;='Umrechnungskurse und Konstanten'!$D$15),G256*'Umrechnungskurse und Konstanten'!$E$15,0)+IF(AND(B256&gt;='Umrechnungskurse und Konstanten'!$C$16,B256&lt;='Umrechnungskurse und Konstanten'!$D$16),G256*'Umrechnungskurse und Konstanten'!$E$16,0),G256*1)</f>
        <v>0</v>
      </c>
      <c r="K256" s="37">
        <f t="shared" si="6"/>
        <v>0</v>
      </c>
      <c r="L256" s="37">
        <f t="shared" si="7"/>
        <v>0</v>
      </c>
    </row>
    <row r="257" spans="2:12" x14ac:dyDescent="0.3">
      <c r="B257" s="42"/>
      <c r="C257" s="34"/>
      <c r="D257" s="34"/>
      <c r="E257" s="38"/>
      <c r="F257" s="35" t="s">
        <v>38</v>
      </c>
      <c r="G257" s="50"/>
      <c r="H257" s="39">
        <v>3.6999999999999998E-2</v>
      </c>
      <c r="I257" s="51" t="str">
        <f>IF(F257="EUR",Tabelle1327[[#This Row],[Betrag exkl. MwST.]]*Tabelle1327[[#This Row],[MwSt. Satz]],"Rg. nicht in EUR")</f>
        <v>Rg. nicht in EUR</v>
      </c>
      <c r="J257" s="37">
        <f>IF(F257="EUR",IF(AND(B257&gt;='Umrechnungskurse und Konstanten'!$C$5,B257&lt;='Umrechnungskurse und Konstanten'!$D$5),G257*'Umrechnungskurse und Konstanten'!$E$5,0)+IF(AND(B257&gt;='Umrechnungskurse und Konstanten'!$C$6,B257&lt;='Umrechnungskurse und Konstanten'!$D$6),G257*'Umrechnungskurse und Konstanten'!$E$6,0)+IF(AND(B257&gt;='Umrechnungskurse und Konstanten'!$C$7,B257&lt;='Umrechnungskurse und Konstanten'!$D$7),G257*'Umrechnungskurse und Konstanten'!$E$7,0)+IF(AND(B257&gt;='Umrechnungskurse und Konstanten'!$C$8,B257&lt;='Umrechnungskurse und Konstanten'!$D$8),G257*'Umrechnungskurse und Konstanten'!$E$8,0)+IF(AND(B257&gt;='Umrechnungskurse und Konstanten'!$C$9,B257&lt;='Umrechnungskurse und Konstanten'!$D$9),G257*'Umrechnungskurse und Konstanten'!$E$9,0)+IF(AND(B257&gt;='Umrechnungskurse und Konstanten'!$C$10,B257&lt;='Umrechnungskurse und Konstanten'!$D$10),G257*'Umrechnungskurse und Konstanten'!$E$10,0)+IF(AND(B257&gt;='Umrechnungskurse und Konstanten'!$C$11,B257&lt;='Umrechnungskurse und Konstanten'!$D$11),G257*'Umrechnungskurse und Konstanten'!$E$11,0)+IF(AND(B257&gt;='Umrechnungskurse und Konstanten'!$C$12,B257&lt;='Umrechnungskurse und Konstanten'!$D$12),G257*'Umrechnungskurse und Konstanten'!$E$12,0)+IF(AND(B257&gt;='Umrechnungskurse und Konstanten'!$C$13,B257&lt;='Umrechnungskurse und Konstanten'!$D$13),G257*'Umrechnungskurse und Konstanten'!$E$13,0)+IF(AND(B257&gt;='Umrechnungskurse und Konstanten'!$C$14,B257&lt;='Umrechnungskurse und Konstanten'!$D$14),G257*'Umrechnungskurse und Konstanten'!$E$14,0)+IF(AND(B257&gt;='Umrechnungskurse und Konstanten'!$C$15,B257&lt;='Umrechnungskurse und Konstanten'!$D$15),G257*'Umrechnungskurse und Konstanten'!$E$15,0)+IF(AND(B257&gt;='Umrechnungskurse und Konstanten'!$C$16,B257&lt;='Umrechnungskurse und Konstanten'!$D$16),G257*'Umrechnungskurse und Konstanten'!$E$16,0),G257*1)</f>
        <v>0</v>
      </c>
      <c r="K257" s="37">
        <f t="shared" si="6"/>
        <v>0</v>
      </c>
      <c r="L257" s="37">
        <f t="shared" si="7"/>
        <v>0</v>
      </c>
    </row>
    <row r="258" spans="2:12" x14ac:dyDescent="0.3">
      <c r="B258" s="42"/>
      <c r="C258" s="34"/>
      <c r="D258" s="34"/>
      <c r="E258" s="38"/>
      <c r="F258" s="35" t="s">
        <v>38</v>
      </c>
      <c r="G258" s="50"/>
      <c r="H258" s="39">
        <v>3.6999999999999998E-2</v>
      </c>
      <c r="I258" s="51" t="str">
        <f>IF(F258="EUR",Tabelle1327[[#This Row],[Betrag exkl. MwST.]]*Tabelle1327[[#This Row],[MwSt. Satz]],"Rg. nicht in EUR")</f>
        <v>Rg. nicht in EUR</v>
      </c>
      <c r="J258" s="37">
        <f>IF(F258="EUR",IF(AND(B258&gt;='Umrechnungskurse und Konstanten'!$C$5,B258&lt;='Umrechnungskurse und Konstanten'!$D$5),G258*'Umrechnungskurse und Konstanten'!$E$5,0)+IF(AND(B258&gt;='Umrechnungskurse und Konstanten'!$C$6,B258&lt;='Umrechnungskurse und Konstanten'!$D$6),G258*'Umrechnungskurse und Konstanten'!$E$6,0)+IF(AND(B258&gt;='Umrechnungskurse und Konstanten'!$C$7,B258&lt;='Umrechnungskurse und Konstanten'!$D$7),G258*'Umrechnungskurse und Konstanten'!$E$7,0)+IF(AND(B258&gt;='Umrechnungskurse und Konstanten'!$C$8,B258&lt;='Umrechnungskurse und Konstanten'!$D$8),G258*'Umrechnungskurse und Konstanten'!$E$8,0)+IF(AND(B258&gt;='Umrechnungskurse und Konstanten'!$C$9,B258&lt;='Umrechnungskurse und Konstanten'!$D$9),G258*'Umrechnungskurse und Konstanten'!$E$9,0)+IF(AND(B258&gt;='Umrechnungskurse und Konstanten'!$C$10,B258&lt;='Umrechnungskurse und Konstanten'!$D$10),G258*'Umrechnungskurse und Konstanten'!$E$10,0)+IF(AND(B258&gt;='Umrechnungskurse und Konstanten'!$C$11,B258&lt;='Umrechnungskurse und Konstanten'!$D$11),G258*'Umrechnungskurse und Konstanten'!$E$11,0)+IF(AND(B258&gt;='Umrechnungskurse und Konstanten'!$C$12,B258&lt;='Umrechnungskurse und Konstanten'!$D$12),G258*'Umrechnungskurse und Konstanten'!$E$12,0)+IF(AND(B258&gt;='Umrechnungskurse und Konstanten'!$C$13,B258&lt;='Umrechnungskurse und Konstanten'!$D$13),G258*'Umrechnungskurse und Konstanten'!$E$13,0)+IF(AND(B258&gt;='Umrechnungskurse und Konstanten'!$C$14,B258&lt;='Umrechnungskurse und Konstanten'!$D$14),G258*'Umrechnungskurse und Konstanten'!$E$14,0)+IF(AND(B258&gt;='Umrechnungskurse und Konstanten'!$C$15,B258&lt;='Umrechnungskurse und Konstanten'!$D$15),G258*'Umrechnungskurse und Konstanten'!$E$15,0)+IF(AND(B258&gt;='Umrechnungskurse und Konstanten'!$C$16,B258&lt;='Umrechnungskurse und Konstanten'!$D$16),G258*'Umrechnungskurse und Konstanten'!$E$16,0),G258*1)</f>
        <v>0</v>
      </c>
      <c r="K258" s="37">
        <f t="shared" si="6"/>
        <v>0</v>
      </c>
      <c r="L258" s="37">
        <f t="shared" si="7"/>
        <v>0</v>
      </c>
    </row>
    <row r="259" spans="2:12" x14ac:dyDescent="0.3">
      <c r="B259" s="42"/>
      <c r="C259" s="34"/>
      <c r="D259" s="34"/>
      <c r="E259" s="38"/>
      <c r="F259" s="35" t="s">
        <v>38</v>
      </c>
      <c r="G259" s="50"/>
      <c r="H259" s="39">
        <v>3.6999999999999998E-2</v>
      </c>
      <c r="I259" s="51" t="str">
        <f>IF(F259="EUR",Tabelle1327[[#This Row],[Betrag exkl. MwST.]]*Tabelle1327[[#This Row],[MwSt. Satz]],"Rg. nicht in EUR")</f>
        <v>Rg. nicht in EUR</v>
      </c>
      <c r="J259" s="37">
        <f>IF(F259="EUR",IF(AND(B259&gt;='Umrechnungskurse und Konstanten'!$C$5,B259&lt;='Umrechnungskurse und Konstanten'!$D$5),G259*'Umrechnungskurse und Konstanten'!$E$5,0)+IF(AND(B259&gt;='Umrechnungskurse und Konstanten'!$C$6,B259&lt;='Umrechnungskurse und Konstanten'!$D$6),G259*'Umrechnungskurse und Konstanten'!$E$6,0)+IF(AND(B259&gt;='Umrechnungskurse und Konstanten'!$C$7,B259&lt;='Umrechnungskurse und Konstanten'!$D$7),G259*'Umrechnungskurse und Konstanten'!$E$7,0)+IF(AND(B259&gt;='Umrechnungskurse und Konstanten'!$C$8,B259&lt;='Umrechnungskurse und Konstanten'!$D$8),G259*'Umrechnungskurse und Konstanten'!$E$8,0)+IF(AND(B259&gt;='Umrechnungskurse und Konstanten'!$C$9,B259&lt;='Umrechnungskurse und Konstanten'!$D$9),G259*'Umrechnungskurse und Konstanten'!$E$9,0)+IF(AND(B259&gt;='Umrechnungskurse und Konstanten'!$C$10,B259&lt;='Umrechnungskurse und Konstanten'!$D$10),G259*'Umrechnungskurse und Konstanten'!$E$10,0)+IF(AND(B259&gt;='Umrechnungskurse und Konstanten'!$C$11,B259&lt;='Umrechnungskurse und Konstanten'!$D$11),G259*'Umrechnungskurse und Konstanten'!$E$11,0)+IF(AND(B259&gt;='Umrechnungskurse und Konstanten'!$C$12,B259&lt;='Umrechnungskurse und Konstanten'!$D$12),G259*'Umrechnungskurse und Konstanten'!$E$12,0)+IF(AND(B259&gt;='Umrechnungskurse und Konstanten'!$C$13,B259&lt;='Umrechnungskurse und Konstanten'!$D$13),G259*'Umrechnungskurse und Konstanten'!$E$13,0)+IF(AND(B259&gt;='Umrechnungskurse und Konstanten'!$C$14,B259&lt;='Umrechnungskurse und Konstanten'!$D$14),G259*'Umrechnungskurse und Konstanten'!$E$14,0)+IF(AND(B259&gt;='Umrechnungskurse und Konstanten'!$C$15,B259&lt;='Umrechnungskurse und Konstanten'!$D$15),G259*'Umrechnungskurse und Konstanten'!$E$15,0)+IF(AND(B259&gt;='Umrechnungskurse und Konstanten'!$C$16,B259&lt;='Umrechnungskurse und Konstanten'!$D$16),G259*'Umrechnungskurse und Konstanten'!$E$16,0),G259*1)</f>
        <v>0</v>
      </c>
      <c r="K259" s="37">
        <f t="shared" si="6"/>
        <v>0</v>
      </c>
      <c r="L259" s="37">
        <f t="shared" si="7"/>
        <v>0</v>
      </c>
    </row>
    <row r="260" spans="2:12" x14ac:dyDescent="0.3">
      <c r="B260" s="42"/>
      <c r="C260" s="34"/>
      <c r="D260" s="34"/>
      <c r="E260" s="38"/>
      <c r="F260" s="35" t="s">
        <v>38</v>
      </c>
      <c r="G260" s="50"/>
      <c r="H260" s="39">
        <v>3.6999999999999998E-2</v>
      </c>
      <c r="I260" s="51" t="str">
        <f>IF(F260="EUR",Tabelle1327[[#This Row],[Betrag exkl. MwST.]]*Tabelle1327[[#This Row],[MwSt. Satz]],"Rg. nicht in EUR")</f>
        <v>Rg. nicht in EUR</v>
      </c>
      <c r="J260" s="37">
        <f>IF(F260="EUR",IF(AND(B260&gt;='Umrechnungskurse und Konstanten'!$C$5,B260&lt;='Umrechnungskurse und Konstanten'!$D$5),G260*'Umrechnungskurse und Konstanten'!$E$5,0)+IF(AND(B260&gt;='Umrechnungskurse und Konstanten'!$C$6,B260&lt;='Umrechnungskurse und Konstanten'!$D$6),G260*'Umrechnungskurse und Konstanten'!$E$6,0)+IF(AND(B260&gt;='Umrechnungskurse und Konstanten'!$C$7,B260&lt;='Umrechnungskurse und Konstanten'!$D$7),G260*'Umrechnungskurse und Konstanten'!$E$7,0)+IF(AND(B260&gt;='Umrechnungskurse und Konstanten'!$C$8,B260&lt;='Umrechnungskurse und Konstanten'!$D$8),G260*'Umrechnungskurse und Konstanten'!$E$8,0)+IF(AND(B260&gt;='Umrechnungskurse und Konstanten'!$C$9,B260&lt;='Umrechnungskurse und Konstanten'!$D$9),G260*'Umrechnungskurse und Konstanten'!$E$9,0)+IF(AND(B260&gt;='Umrechnungskurse und Konstanten'!$C$10,B260&lt;='Umrechnungskurse und Konstanten'!$D$10),G260*'Umrechnungskurse und Konstanten'!$E$10,0)+IF(AND(B260&gt;='Umrechnungskurse und Konstanten'!$C$11,B260&lt;='Umrechnungskurse und Konstanten'!$D$11),G260*'Umrechnungskurse und Konstanten'!$E$11,0)+IF(AND(B260&gt;='Umrechnungskurse und Konstanten'!$C$12,B260&lt;='Umrechnungskurse und Konstanten'!$D$12),G260*'Umrechnungskurse und Konstanten'!$E$12,0)+IF(AND(B260&gt;='Umrechnungskurse und Konstanten'!$C$13,B260&lt;='Umrechnungskurse und Konstanten'!$D$13),G260*'Umrechnungskurse und Konstanten'!$E$13,0)+IF(AND(B260&gt;='Umrechnungskurse und Konstanten'!$C$14,B260&lt;='Umrechnungskurse und Konstanten'!$D$14),G260*'Umrechnungskurse und Konstanten'!$E$14,0)+IF(AND(B260&gt;='Umrechnungskurse und Konstanten'!$C$15,B260&lt;='Umrechnungskurse und Konstanten'!$D$15),G260*'Umrechnungskurse und Konstanten'!$E$15,0)+IF(AND(B260&gt;='Umrechnungskurse und Konstanten'!$C$16,B260&lt;='Umrechnungskurse und Konstanten'!$D$16),G260*'Umrechnungskurse und Konstanten'!$E$16,0),G260*1)</f>
        <v>0</v>
      </c>
      <c r="K260" s="37">
        <f t="shared" si="6"/>
        <v>0</v>
      </c>
      <c r="L260" s="37">
        <f t="shared" si="7"/>
        <v>0</v>
      </c>
    </row>
    <row r="261" spans="2:12" x14ac:dyDescent="0.3">
      <c r="B261" s="42"/>
      <c r="C261" s="34"/>
      <c r="D261" s="34"/>
      <c r="E261" s="38"/>
      <c r="F261" s="35" t="s">
        <v>38</v>
      </c>
      <c r="G261" s="50"/>
      <c r="H261" s="39">
        <v>3.6999999999999998E-2</v>
      </c>
      <c r="I261" s="51" t="str">
        <f>IF(F261="EUR",Tabelle1327[[#This Row],[Betrag exkl. MwST.]]*Tabelle1327[[#This Row],[MwSt. Satz]],"Rg. nicht in EUR")</f>
        <v>Rg. nicht in EUR</v>
      </c>
      <c r="J261" s="37">
        <f>IF(F261="EUR",IF(AND(B261&gt;='Umrechnungskurse und Konstanten'!$C$5,B261&lt;='Umrechnungskurse und Konstanten'!$D$5),G261*'Umrechnungskurse und Konstanten'!$E$5,0)+IF(AND(B261&gt;='Umrechnungskurse und Konstanten'!$C$6,B261&lt;='Umrechnungskurse und Konstanten'!$D$6),G261*'Umrechnungskurse und Konstanten'!$E$6,0)+IF(AND(B261&gt;='Umrechnungskurse und Konstanten'!$C$7,B261&lt;='Umrechnungskurse und Konstanten'!$D$7),G261*'Umrechnungskurse und Konstanten'!$E$7,0)+IF(AND(B261&gt;='Umrechnungskurse und Konstanten'!$C$8,B261&lt;='Umrechnungskurse und Konstanten'!$D$8),G261*'Umrechnungskurse und Konstanten'!$E$8,0)+IF(AND(B261&gt;='Umrechnungskurse und Konstanten'!$C$9,B261&lt;='Umrechnungskurse und Konstanten'!$D$9),G261*'Umrechnungskurse und Konstanten'!$E$9,0)+IF(AND(B261&gt;='Umrechnungskurse und Konstanten'!$C$10,B261&lt;='Umrechnungskurse und Konstanten'!$D$10),G261*'Umrechnungskurse und Konstanten'!$E$10,0)+IF(AND(B261&gt;='Umrechnungskurse und Konstanten'!$C$11,B261&lt;='Umrechnungskurse und Konstanten'!$D$11),G261*'Umrechnungskurse und Konstanten'!$E$11,0)+IF(AND(B261&gt;='Umrechnungskurse und Konstanten'!$C$12,B261&lt;='Umrechnungskurse und Konstanten'!$D$12),G261*'Umrechnungskurse und Konstanten'!$E$12,0)+IF(AND(B261&gt;='Umrechnungskurse und Konstanten'!$C$13,B261&lt;='Umrechnungskurse und Konstanten'!$D$13),G261*'Umrechnungskurse und Konstanten'!$E$13,0)+IF(AND(B261&gt;='Umrechnungskurse und Konstanten'!$C$14,B261&lt;='Umrechnungskurse und Konstanten'!$D$14),G261*'Umrechnungskurse und Konstanten'!$E$14,0)+IF(AND(B261&gt;='Umrechnungskurse und Konstanten'!$C$15,B261&lt;='Umrechnungskurse und Konstanten'!$D$15),G261*'Umrechnungskurse und Konstanten'!$E$15,0)+IF(AND(B261&gt;='Umrechnungskurse und Konstanten'!$C$16,B261&lt;='Umrechnungskurse und Konstanten'!$D$16),G261*'Umrechnungskurse und Konstanten'!$E$16,0),G261*1)</f>
        <v>0</v>
      </c>
      <c r="K261" s="37">
        <f t="shared" si="6"/>
        <v>0</v>
      </c>
      <c r="L261" s="37">
        <f t="shared" si="7"/>
        <v>0</v>
      </c>
    </row>
    <row r="262" spans="2:12" x14ac:dyDescent="0.3">
      <c r="B262" s="42"/>
      <c r="C262" s="34"/>
      <c r="D262" s="34"/>
      <c r="E262" s="38"/>
      <c r="F262" s="35" t="s">
        <v>38</v>
      </c>
      <c r="G262" s="50"/>
      <c r="H262" s="39">
        <v>3.6999999999999998E-2</v>
      </c>
      <c r="I262" s="51" t="str">
        <f>IF(F262="EUR",Tabelle1327[[#This Row],[Betrag exkl. MwST.]]*Tabelle1327[[#This Row],[MwSt. Satz]],"Rg. nicht in EUR")</f>
        <v>Rg. nicht in EUR</v>
      </c>
      <c r="J262" s="37">
        <f>IF(F262="EUR",IF(AND(B262&gt;='Umrechnungskurse und Konstanten'!$C$5,B262&lt;='Umrechnungskurse und Konstanten'!$D$5),G262*'Umrechnungskurse und Konstanten'!$E$5,0)+IF(AND(B262&gt;='Umrechnungskurse und Konstanten'!$C$6,B262&lt;='Umrechnungskurse und Konstanten'!$D$6),G262*'Umrechnungskurse und Konstanten'!$E$6,0)+IF(AND(B262&gt;='Umrechnungskurse und Konstanten'!$C$7,B262&lt;='Umrechnungskurse und Konstanten'!$D$7),G262*'Umrechnungskurse und Konstanten'!$E$7,0)+IF(AND(B262&gt;='Umrechnungskurse und Konstanten'!$C$8,B262&lt;='Umrechnungskurse und Konstanten'!$D$8),G262*'Umrechnungskurse und Konstanten'!$E$8,0)+IF(AND(B262&gt;='Umrechnungskurse und Konstanten'!$C$9,B262&lt;='Umrechnungskurse und Konstanten'!$D$9),G262*'Umrechnungskurse und Konstanten'!$E$9,0)+IF(AND(B262&gt;='Umrechnungskurse und Konstanten'!$C$10,B262&lt;='Umrechnungskurse und Konstanten'!$D$10),G262*'Umrechnungskurse und Konstanten'!$E$10,0)+IF(AND(B262&gt;='Umrechnungskurse und Konstanten'!$C$11,B262&lt;='Umrechnungskurse und Konstanten'!$D$11),G262*'Umrechnungskurse und Konstanten'!$E$11,0)+IF(AND(B262&gt;='Umrechnungskurse und Konstanten'!$C$12,B262&lt;='Umrechnungskurse und Konstanten'!$D$12),G262*'Umrechnungskurse und Konstanten'!$E$12,0)+IF(AND(B262&gt;='Umrechnungskurse und Konstanten'!$C$13,B262&lt;='Umrechnungskurse und Konstanten'!$D$13),G262*'Umrechnungskurse und Konstanten'!$E$13,0)+IF(AND(B262&gt;='Umrechnungskurse und Konstanten'!$C$14,B262&lt;='Umrechnungskurse und Konstanten'!$D$14),G262*'Umrechnungskurse und Konstanten'!$E$14,0)+IF(AND(B262&gt;='Umrechnungskurse und Konstanten'!$C$15,B262&lt;='Umrechnungskurse und Konstanten'!$D$15),G262*'Umrechnungskurse und Konstanten'!$E$15,0)+IF(AND(B262&gt;='Umrechnungskurse und Konstanten'!$C$16,B262&lt;='Umrechnungskurse und Konstanten'!$D$16),G262*'Umrechnungskurse und Konstanten'!$E$16,0),G262*1)</f>
        <v>0</v>
      </c>
      <c r="K262" s="37">
        <f t="shared" si="6"/>
        <v>0</v>
      </c>
      <c r="L262" s="37">
        <f t="shared" si="7"/>
        <v>0</v>
      </c>
    </row>
    <row r="263" spans="2:12" x14ac:dyDescent="0.3">
      <c r="B263" s="42"/>
      <c r="C263" s="34"/>
      <c r="D263" s="34"/>
      <c r="E263" s="38"/>
      <c r="F263" s="35" t="s">
        <v>38</v>
      </c>
      <c r="G263" s="50"/>
      <c r="H263" s="39">
        <v>3.6999999999999998E-2</v>
      </c>
      <c r="I263" s="51" t="str">
        <f>IF(F263="EUR",Tabelle1327[[#This Row],[Betrag exkl. MwST.]]*Tabelle1327[[#This Row],[MwSt. Satz]],"Rg. nicht in EUR")</f>
        <v>Rg. nicht in EUR</v>
      </c>
      <c r="J263" s="37">
        <f>IF(F263="EUR",IF(AND(B263&gt;='Umrechnungskurse und Konstanten'!$C$5,B263&lt;='Umrechnungskurse und Konstanten'!$D$5),G263*'Umrechnungskurse und Konstanten'!$E$5,0)+IF(AND(B263&gt;='Umrechnungskurse und Konstanten'!$C$6,B263&lt;='Umrechnungskurse und Konstanten'!$D$6),G263*'Umrechnungskurse und Konstanten'!$E$6,0)+IF(AND(B263&gt;='Umrechnungskurse und Konstanten'!$C$7,B263&lt;='Umrechnungskurse und Konstanten'!$D$7),G263*'Umrechnungskurse und Konstanten'!$E$7,0)+IF(AND(B263&gt;='Umrechnungskurse und Konstanten'!$C$8,B263&lt;='Umrechnungskurse und Konstanten'!$D$8),G263*'Umrechnungskurse und Konstanten'!$E$8,0)+IF(AND(B263&gt;='Umrechnungskurse und Konstanten'!$C$9,B263&lt;='Umrechnungskurse und Konstanten'!$D$9),G263*'Umrechnungskurse und Konstanten'!$E$9,0)+IF(AND(B263&gt;='Umrechnungskurse und Konstanten'!$C$10,B263&lt;='Umrechnungskurse und Konstanten'!$D$10),G263*'Umrechnungskurse und Konstanten'!$E$10,0)+IF(AND(B263&gt;='Umrechnungskurse und Konstanten'!$C$11,B263&lt;='Umrechnungskurse und Konstanten'!$D$11),G263*'Umrechnungskurse und Konstanten'!$E$11,0)+IF(AND(B263&gt;='Umrechnungskurse und Konstanten'!$C$12,B263&lt;='Umrechnungskurse und Konstanten'!$D$12),G263*'Umrechnungskurse und Konstanten'!$E$12,0)+IF(AND(B263&gt;='Umrechnungskurse und Konstanten'!$C$13,B263&lt;='Umrechnungskurse und Konstanten'!$D$13),G263*'Umrechnungskurse und Konstanten'!$E$13,0)+IF(AND(B263&gt;='Umrechnungskurse und Konstanten'!$C$14,B263&lt;='Umrechnungskurse und Konstanten'!$D$14),G263*'Umrechnungskurse und Konstanten'!$E$14,0)+IF(AND(B263&gt;='Umrechnungskurse und Konstanten'!$C$15,B263&lt;='Umrechnungskurse und Konstanten'!$D$15),G263*'Umrechnungskurse und Konstanten'!$E$15,0)+IF(AND(B263&gt;='Umrechnungskurse und Konstanten'!$C$16,B263&lt;='Umrechnungskurse und Konstanten'!$D$16),G263*'Umrechnungskurse und Konstanten'!$E$16,0),G263*1)</f>
        <v>0</v>
      </c>
      <c r="K263" s="37">
        <f t="shared" si="6"/>
        <v>0</v>
      </c>
      <c r="L263" s="37">
        <f t="shared" si="7"/>
        <v>0</v>
      </c>
    </row>
    <row r="264" spans="2:12" x14ac:dyDescent="0.3">
      <c r="B264" s="42"/>
      <c r="C264" s="34"/>
      <c r="D264" s="34"/>
      <c r="E264" s="38"/>
      <c r="F264" s="35" t="s">
        <v>38</v>
      </c>
      <c r="G264" s="50"/>
      <c r="H264" s="39">
        <v>3.6999999999999998E-2</v>
      </c>
      <c r="I264" s="51" t="str">
        <f>IF(F264="EUR",Tabelle1327[[#This Row],[Betrag exkl. MwST.]]*Tabelle1327[[#This Row],[MwSt. Satz]],"Rg. nicht in EUR")</f>
        <v>Rg. nicht in EUR</v>
      </c>
      <c r="J264" s="37">
        <f>IF(F264="EUR",IF(AND(B264&gt;='Umrechnungskurse und Konstanten'!$C$5,B264&lt;='Umrechnungskurse und Konstanten'!$D$5),G264*'Umrechnungskurse und Konstanten'!$E$5,0)+IF(AND(B264&gt;='Umrechnungskurse und Konstanten'!$C$6,B264&lt;='Umrechnungskurse und Konstanten'!$D$6),G264*'Umrechnungskurse und Konstanten'!$E$6,0)+IF(AND(B264&gt;='Umrechnungskurse und Konstanten'!$C$7,B264&lt;='Umrechnungskurse und Konstanten'!$D$7),G264*'Umrechnungskurse und Konstanten'!$E$7,0)+IF(AND(B264&gt;='Umrechnungskurse und Konstanten'!$C$8,B264&lt;='Umrechnungskurse und Konstanten'!$D$8),G264*'Umrechnungskurse und Konstanten'!$E$8,0)+IF(AND(B264&gt;='Umrechnungskurse und Konstanten'!$C$9,B264&lt;='Umrechnungskurse und Konstanten'!$D$9),G264*'Umrechnungskurse und Konstanten'!$E$9,0)+IF(AND(B264&gt;='Umrechnungskurse und Konstanten'!$C$10,B264&lt;='Umrechnungskurse und Konstanten'!$D$10),G264*'Umrechnungskurse und Konstanten'!$E$10,0)+IF(AND(B264&gt;='Umrechnungskurse und Konstanten'!$C$11,B264&lt;='Umrechnungskurse und Konstanten'!$D$11),G264*'Umrechnungskurse und Konstanten'!$E$11,0)+IF(AND(B264&gt;='Umrechnungskurse und Konstanten'!$C$12,B264&lt;='Umrechnungskurse und Konstanten'!$D$12),G264*'Umrechnungskurse und Konstanten'!$E$12,0)+IF(AND(B264&gt;='Umrechnungskurse und Konstanten'!$C$13,B264&lt;='Umrechnungskurse und Konstanten'!$D$13),G264*'Umrechnungskurse und Konstanten'!$E$13,0)+IF(AND(B264&gt;='Umrechnungskurse und Konstanten'!$C$14,B264&lt;='Umrechnungskurse und Konstanten'!$D$14),G264*'Umrechnungskurse und Konstanten'!$E$14,0)+IF(AND(B264&gt;='Umrechnungskurse und Konstanten'!$C$15,B264&lt;='Umrechnungskurse und Konstanten'!$D$15),G264*'Umrechnungskurse und Konstanten'!$E$15,0)+IF(AND(B264&gt;='Umrechnungskurse und Konstanten'!$C$16,B264&lt;='Umrechnungskurse und Konstanten'!$D$16),G264*'Umrechnungskurse und Konstanten'!$E$16,0),G264*1)</f>
        <v>0</v>
      </c>
      <c r="K264" s="37">
        <f t="shared" si="6"/>
        <v>0</v>
      </c>
      <c r="L264" s="37">
        <f t="shared" si="7"/>
        <v>0</v>
      </c>
    </row>
    <row r="265" spans="2:12" x14ac:dyDescent="0.3">
      <c r="B265" s="42"/>
      <c r="C265" s="34"/>
      <c r="D265" s="34"/>
      <c r="E265" s="38"/>
      <c r="F265" s="35" t="s">
        <v>38</v>
      </c>
      <c r="G265" s="50"/>
      <c r="H265" s="39">
        <v>3.6999999999999998E-2</v>
      </c>
      <c r="I265" s="51" t="str">
        <f>IF(F265="EUR",Tabelle1327[[#This Row],[Betrag exkl. MwST.]]*Tabelle1327[[#This Row],[MwSt. Satz]],"Rg. nicht in EUR")</f>
        <v>Rg. nicht in EUR</v>
      </c>
      <c r="J265" s="37">
        <f>IF(F265="EUR",IF(AND(B265&gt;='Umrechnungskurse und Konstanten'!$C$5,B265&lt;='Umrechnungskurse und Konstanten'!$D$5),G265*'Umrechnungskurse und Konstanten'!$E$5,0)+IF(AND(B265&gt;='Umrechnungskurse und Konstanten'!$C$6,B265&lt;='Umrechnungskurse und Konstanten'!$D$6),G265*'Umrechnungskurse und Konstanten'!$E$6,0)+IF(AND(B265&gt;='Umrechnungskurse und Konstanten'!$C$7,B265&lt;='Umrechnungskurse und Konstanten'!$D$7),G265*'Umrechnungskurse und Konstanten'!$E$7,0)+IF(AND(B265&gt;='Umrechnungskurse und Konstanten'!$C$8,B265&lt;='Umrechnungskurse und Konstanten'!$D$8),G265*'Umrechnungskurse und Konstanten'!$E$8,0)+IF(AND(B265&gt;='Umrechnungskurse und Konstanten'!$C$9,B265&lt;='Umrechnungskurse und Konstanten'!$D$9),G265*'Umrechnungskurse und Konstanten'!$E$9,0)+IF(AND(B265&gt;='Umrechnungskurse und Konstanten'!$C$10,B265&lt;='Umrechnungskurse und Konstanten'!$D$10),G265*'Umrechnungskurse und Konstanten'!$E$10,0)+IF(AND(B265&gt;='Umrechnungskurse und Konstanten'!$C$11,B265&lt;='Umrechnungskurse und Konstanten'!$D$11),G265*'Umrechnungskurse und Konstanten'!$E$11,0)+IF(AND(B265&gt;='Umrechnungskurse und Konstanten'!$C$12,B265&lt;='Umrechnungskurse und Konstanten'!$D$12),G265*'Umrechnungskurse und Konstanten'!$E$12,0)+IF(AND(B265&gt;='Umrechnungskurse und Konstanten'!$C$13,B265&lt;='Umrechnungskurse und Konstanten'!$D$13),G265*'Umrechnungskurse und Konstanten'!$E$13,0)+IF(AND(B265&gt;='Umrechnungskurse und Konstanten'!$C$14,B265&lt;='Umrechnungskurse und Konstanten'!$D$14),G265*'Umrechnungskurse und Konstanten'!$E$14,0)+IF(AND(B265&gt;='Umrechnungskurse und Konstanten'!$C$15,B265&lt;='Umrechnungskurse und Konstanten'!$D$15),G265*'Umrechnungskurse und Konstanten'!$E$15,0)+IF(AND(B265&gt;='Umrechnungskurse und Konstanten'!$C$16,B265&lt;='Umrechnungskurse und Konstanten'!$D$16),G265*'Umrechnungskurse und Konstanten'!$E$16,0),G265*1)</f>
        <v>0</v>
      </c>
      <c r="K265" s="37">
        <f t="shared" si="6"/>
        <v>0</v>
      </c>
      <c r="L265" s="37">
        <f t="shared" si="7"/>
        <v>0</v>
      </c>
    </row>
    <row r="266" spans="2:12" x14ac:dyDescent="0.3">
      <c r="B266" s="42"/>
      <c r="C266" s="34"/>
      <c r="D266" s="34"/>
      <c r="E266" s="38"/>
      <c r="F266" s="35" t="s">
        <v>38</v>
      </c>
      <c r="G266" s="50"/>
      <c r="H266" s="39">
        <v>3.6999999999999998E-2</v>
      </c>
      <c r="I266" s="51" t="str">
        <f>IF(F266="EUR",Tabelle1327[[#This Row],[Betrag exkl. MwST.]]*Tabelle1327[[#This Row],[MwSt. Satz]],"Rg. nicht in EUR")</f>
        <v>Rg. nicht in EUR</v>
      </c>
      <c r="J266" s="37">
        <f>IF(F266="EUR",IF(AND(B266&gt;='Umrechnungskurse und Konstanten'!$C$5,B266&lt;='Umrechnungskurse und Konstanten'!$D$5),G266*'Umrechnungskurse und Konstanten'!$E$5,0)+IF(AND(B266&gt;='Umrechnungskurse und Konstanten'!$C$6,B266&lt;='Umrechnungskurse und Konstanten'!$D$6),G266*'Umrechnungskurse und Konstanten'!$E$6,0)+IF(AND(B266&gt;='Umrechnungskurse und Konstanten'!$C$7,B266&lt;='Umrechnungskurse und Konstanten'!$D$7),G266*'Umrechnungskurse und Konstanten'!$E$7,0)+IF(AND(B266&gt;='Umrechnungskurse und Konstanten'!$C$8,B266&lt;='Umrechnungskurse und Konstanten'!$D$8),G266*'Umrechnungskurse und Konstanten'!$E$8,0)+IF(AND(B266&gt;='Umrechnungskurse und Konstanten'!$C$9,B266&lt;='Umrechnungskurse und Konstanten'!$D$9),G266*'Umrechnungskurse und Konstanten'!$E$9,0)+IF(AND(B266&gt;='Umrechnungskurse und Konstanten'!$C$10,B266&lt;='Umrechnungskurse und Konstanten'!$D$10),G266*'Umrechnungskurse und Konstanten'!$E$10,0)+IF(AND(B266&gt;='Umrechnungskurse und Konstanten'!$C$11,B266&lt;='Umrechnungskurse und Konstanten'!$D$11),G266*'Umrechnungskurse und Konstanten'!$E$11,0)+IF(AND(B266&gt;='Umrechnungskurse und Konstanten'!$C$12,B266&lt;='Umrechnungskurse und Konstanten'!$D$12),G266*'Umrechnungskurse und Konstanten'!$E$12,0)+IF(AND(B266&gt;='Umrechnungskurse und Konstanten'!$C$13,B266&lt;='Umrechnungskurse und Konstanten'!$D$13),G266*'Umrechnungskurse und Konstanten'!$E$13,0)+IF(AND(B266&gt;='Umrechnungskurse und Konstanten'!$C$14,B266&lt;='Umrechnungskurse und Konstanten'!$D$14),G266*'Umrechnungskurse und Konstanten'!$E$14,0)+IF(AND(B266&gt;='Umrechnungskurse und Konstanten'!$C$15,B266&lt;='Umrechnungskurse und Konstanten'!$D$15),G266*'Umrechnungskurse und Konstanten'!$E$15,0)+IF(AND(B266&gt;='Umrechnungskurse und Konstanten'!$C$16,B266&lt;='Umrechnungskurse und Konstanten'!$D$16),G266*'Umrechnungskurse und Konstanten'!$E$16,0),G266*1)</f>
        <v>0</v>
      </c>
      <c r="K266" s="37">
        <f t="shared" ref="K266:K329" si="8">H266*J266</f>
        <v>0</v>
      </c>
      <c r="L266" s="37">
        <f t="shared" ref="L266:L329" si="9">J266+K266</f>
        <v>0</v>
      </c>
    </row>
    <row r="267" spans="2:12" x14ac:dyDescent="0.3">
      <c r="B267" s="42"/>
      <c r="C267" s="34"/>
      <c r="D267" s="34"/>
      <c r="E267" s="38"/>
      <c r="F267" s="35" t="s">
        <v>38</v>
      </c>
      <c r="G267" s="50"/>
      <c r="H267" s="39">
        <v>3.6999999999999998E-2</v>
      </c>
      <c r="I267" s="51" t="str">
        <f>IF(F267="EUR",Tabelle1327[[#This Row],[Betrag exkl. MwST.]]*Tabelle1327[[#This Row],[MwSt. Satz]],"Rg. nicht in EUR")</f>
        <v>Rg. nicht in EUR</v>
      </c>
      <c r="J267" s="37">
        <f>IF(F267="EUR",IF(AND(B267&gt;='Umrechnungskurse und Konstanten'!$C$5,B267&lt;='Umrechnungskurse und Konstanten'!$D$5),G267*'Umrechnungskurse und Konstanten'!$E$5,0)+IF(AND(B267&gt;='Umrechnungskurse und Konstanten'!$C$6,B267&lt;='Umrechnungskurse und Konstanten'!$D$6),G267*'Umrechnungskurse und Konstanten'!$E$6,0)+IF(AND(B267&gt;='Umrechnungskurse und Konstanten'!$C$7,B267&lt;='Umrechnungskurse und Konstanten'!$D$7),G267*'Umrechnungskurse und Konstanten'!$E$7,0)+IF(AND(B267&gt;='Umrechnungskurse und Konstanten'!$C$8,B267&lt;='Umrechnungskurse und Konstanten'!$D$8),G267*'Umrechnungskurse und Konstanten'!$E$8,0)+IF(AND(B267&gt;='Umrechnungskurse und Konstanten'!$C$9,B267&lt;='Umrechnungskurse und Konstanten'!$D$9),G267*'Umrechnungskurse und Konstanten'!$E$9,0)+IF(AND(B267&gt;='Umrechnungskurse und Konstanten'!$C$10,B267&lt;='Umrechnungskurse und Konstanten'!$D$10),G267*'Umrechnungskurse und Konstanten'!$E$10,0)+IF(AND(B267&gt;='Umrechnungskurse und Konstanten'!$C$11,B267&lt;='Umrechnungskurse und Konstanten'!$D$11),G267*'Umrechnungskurse und Konstanten'!$E$11,0)+IF(AND(B267&gt;='Umrechnungskurse und Konstanten'!$C$12,B267&lt;='Umrechnungskurse und Konstanten'!$D$12),G267*'Umrechnungskurse und Konstanten'!$E$12,0)+IF(AND(B267&gt;='Umrechnungskurse und Konstanten'!$C$13,B267&lt;='Umrechnungskurse und Konstanten'!$D$13),G267*'Umrechnungskurse und Konstanten'!$E$13,0)+IF(AND(B267&gt;='Umrechnungskurse und Konstanten'!$C$14,B267&lt;='Umrechnungskurse und Konstanten'!$D$14),G267*'Umrechnungskurse und Konstanten'!$E$14,0)+IF(AND(B267&gt;='Umrechnungskurse und Konstanten'!$C$15,B267&lt;='Umrechnungskurse und Konstanten'!$D$15),G267*'Umrechnungskurse und Konstanten'!$E$15,0)+IF(AND(B267&gt;='Umrechnungskurse und Konstanten'!$C$16,B267&lt;='Umrechnungskurse und Konstanten'!$D$16),G267*'Umrechnungskurse und Konstanten'!$E$16,0),G267*1)</f>
        <v>0</v>
      </c>
      <c r="K267" s="37">
        <f t="shared" si="8"/>
        <v>0</v>
      </c>
      <c r="L267" s="37">
        <f t="shared" si="9"/>
        <v>0</v>
      </c>
    </row>
    <row r="268" spans="2:12" x14ac:dyDescent="0.3">
      <c r="B268" s="42"/>
      <c r="C268" s="34"/>
      <c r="D268" s="34"/>
      <c r="E268" s="38"/>
      <c r="F268" s="35" t="s">
        <v>38</v>
      </c>
      <c r="G268" s="50"/>
      <c r="H268" s="39">
        <v>3.6999999999999998E-2</v>
      </c>
      <c r="I268" s="51" t="str">
        <f>IF(F268="EUR",Tabelle1327[[#This Row],[Betrag exkl. MwST.]]*Tabelle1327[[#This Row],[MwSt. Satz]],"Rg. nicht in EUR")</f>
        <v>Rg. nicht in EUR</v>
      </c>
      <c r="J268" s="37">
        <f>IF(F268="EUR",IF(AND(B268&gt;='Umrechnungskurse und Konstanten'!$C$5,B268&lt;='Umrechnungskurse und Konstanten'!$D$5),G268*'Umrechnungskurse und Konstanten'!$E$5,0)+IF(AND(B268&gt;='Umrechnungskurse und Konstanten'!$C$6,B268&lt;='Umrechnungskurse und Konstanten'!$D$6),G268*'Umrechnungskurse und Konstanten'!$E$6,0)+IF(AND(B268&gt;='Umrechnungskurse und Konstanten'!$C$7,B268&lt;='Umrechnungskurse und Konstanten'!$D$7),G268*'Umrechnungskurse und Konstanten'!$E$7,0)+IF(AND(B268&gt;='Umrechnungskurse und Konstanten'!$C$8,B268&lt;='Umrechnungskurse und Konstanten'!$D$8),G268*'Umrechnungskurse und Konstanten'!$E$8,0)+IF(AND(B268&gt;='Umrechnungskurse und Konstanten'!$C$9,B268&lt;='Umrechnungskurse und Konstanten'!$D$9),G268*'Umrechnungskurse und Konstanten'!$E$9,0)+IF(AND(B268&gt;='Umrechnungskurse und Konstanten'!$C$10,B268&lt;='Umrechnungskurse und Konstanten'!$D$10),G268*'Umrechnungskurse und Konstanten'!$E$10,0)+IF(AND(B268&gt;='Umrechnungskurse und Konstanten'!$C$11,B268&lt;='Umrechnungskurse und Konstanten'!$D$11),G268*'Umrechnungskurse und Konstanten'!$E$11,0)+IF(AND(B268&gt;='Umrechnungskurse und Konstanten'!$C$12,B268&lt;='Umrechnungskurse und Konstanten'!$D$12),G268*'Umrechnungskurse und Konstanten'!$E$12,0)+IF(AND(B268&gt;='Umrechnungskurse und Konstanten'!$C$13,B268&lt;='Umrechnungskurse und Konstanten'!$D$13),G268*'Umrechnungskurse und Konstanten'!$E$13,0)+IF(AND(B268&gt;='Umrechnungskurse und Konstanten'!$C$14,B268&lt;='Umrechnungskurse und Konstanten'!$D$14),G268*'Umrechnungskurse und Konstanten'!$E$14,0)+IF(AND(B268&gt;='Umrechnungskurse und Konstanten'!$C$15,B268&lt;='Umrechnungskurse und Konstanten'!$D$15),G268*'Umrechnungskurse und Konstanten'!$E$15,0)+IF(AND(B268&gt;='Umrechnungskurse und Konstanten'!$C$16,B268&lt;='Umrechnungskurse und Konstanten'!$D$16),G268*'Umrechnungskurse und Konstanten'!$E$16,0),G268*1)</f>
        <v>0</v>
      </c>
      <c r="K268" s="37">
        <f t="shared" si="8"/>
        <v>0</v>
      </c>
      <c r="L268" s="37">
        <f t="shared" si="9"/>
        <v>0</v>
      </c>
    </row>
    <row r="269" spans="2:12" x14ac:dyDescent="0.3">
      <c r="B269" s="42"/>
      <c r="C269" s="34"/>
      <c r="D269" s="34"/>
      <c r="E269" s="38"/>
      <c r="F269" s="35" t="s">
        <v>38</v>
      </c>
      <c r="G269" s="50"/>
      <c r="H269" s="39">
        <v>3.6999999999999998E-2</v>
      </c>
      <c r="I269" s="51" t="str">
        <f>IF(F269="EUR",Tabelle1327[[#This Row],[Betrag exkl. MwST.]]*Tabelle1327[[#This Row],[MwSt. Satz]],"Rg. nicht in EUR")</f>
        <v>Rg. nicht in EUR</v>
      </c>
      <c r="J269" s="37">
        <f>IF(F269="EUR",IF(AND(B269&gt;='Umrechnungskurse und Konstanten'!$C$5,B269&lt;='Umrechnungskurse und Konstanten'!$D$5),G269*'Umrechnungskurse und Konstanten'!$E$5,0)+IF(AND(B269&gt;='Umrechnungskurse und Konstanten'!$C$6,B269&lt;='Umrechnungskurse und Konstanten'!$D$6),G269*'Umrechnungskurse und Konstanten'!$E$6,0)+IF(AND(B269&gt;='Umrechnungskurse und Konstanten'!$C$7,B269&lt;='Umrechnungskurse und Konstanten'!$D$7),G269*'Umrechnungskurse und Konstanten'!$E$7,0)+IF(AND(B269&gt;='Umrechnungskurse und Konstanten'!$C$8,B269&lt;='Umrechnungskurse und Konstanten'!$D$8),G269*'Umrechnungskurse und Konstanten'!$E$8,0)+IF(AND(B269&gt;='Umrechnungskurse und Konstanten'!$C$9,B269&lt;='Umrechnungskurse und Konstanten'!$D$9),G269*'Umrechnungskurse und Konstanten'!$E$9,0)+IF(AND(B269&gt;='Umrechnungskurse und Konstanten'!$C$10,B269&lt;='Umrechnungskurse und Konstanten'!$D$10),G269*'Umrechnungskurse und Konstanten'!$E$10,0)+IF(AND(B269&gt;='Umrechnungskurse und Konstanten'!$C$11,B269&lt;='Umrechnungskurse und Konstanten'!$D$11),G269*'Umrechnungskurse und Konstanten'!$E$11,0)+IF(AND(B269&gt;='Umrechnungskurse und Konstanten'!$C$12,B269&lt;='Umrechnungskurse und Konstanten'!$D$12),G269*'Umrechnungskurse und Konstanten'!$E$12,0)+IF(AND(B269&gt;='Umrechnungskurse und Konstanten'!$C$13,B269&lt;='Umrechnungskurse und Konstanten'!$D$13),G269*'Umrechnungskurse und Konstanten'!$E$13,0)+IF(AND(B269&gt;='Umrechnungskurse und Konstanten'!$C$14,B269&lt;='Umrechnungskurse und Konstanten'!$D$14),G269*'Umrechnungskurse und Konstanten'!$E$14,0)+IF(AND(B269&gt;='Umrechnungskurse und Konstanten'!$C$15,B269&lt;='Umrechnungskurse und Konstanten'!$D$15),G269*'Umrechnungskurse und Konstanten'!$E$15,0)+IF(AND(B269&gt;='Umrechnungskurse und Konstanten'!$C$16,B269&lt;='Umrechnungskurse und Konstanten'!$D$16),G269*'Umrechnungskurse und Konstanten'!$E$16,0),G269*1)</f>
        <v>0</v>
      </c>
      <c r="K269" s="37">
        <f t="shared" si="8"/>
        <v>0</v>
      </c>
      <c r="L269" s="37">
        <f t="shared" si="9"/>
        <v>0</v>
      </c>
    </row>
    <row r="270" spans="2:12" x14ac:dyDescent="0.3">
      <c r="B270" s="42"/>
      <c r="C270" s="34"/>
      <c r="D270" s="34"/>
      <c r="E270" s="38"/>
      <c r="F270" s="35" t="s">
        <v>38</v>
      </c>
      <c r="G270" s="50"/>
      <c r="H270" s="39">
        <v>3.6999999999999998E-2</v>
      </c>
      <c r="I270" s="51" t="str">
        <f>IF(F270="EUR",Tabelle1327[[#This Row],[Betrag exkl. MwST.]]*Tabelle1327[[#This Row],[MwSt. Satz]],"Rg. nicht in EUR")</f>
        <v>Rg. nicht in EUR</v>
      </c>
      <c r="J270" s="37">
        <f>IF(F270="EUR",IF(AND(B270&gt;='Umrechnungskurse und Konstanten'!$C$5,B270&lt;='Umrechnungskurse und Konstanten'!$D$5),G270*'Umrechnungskurse und Konstanten'!$E$5,0)+IF(AND(B270&gt;='Umrechnungskurse und Konstanten'!$C$6,B270&lt;='Umrechnungskurse und Konstanten'!$D$6),G270*'Umrechnungskurse und Konstanten'!$E$6,0)+IF(AND(B270&gt;='Umrechnungskurse und Konstanten'!$C$7,B270&lt;='Umrechnungskurse und Konstanten'!$D$7),G270*'Umrechnungskurse und Konstanten'!$E$7,0)+IF(AND(B270&gt;='Umrechnungskurse und Konstanten'!$C$8,B270&lt;='Umrechnungskurse und Konstanten'!$D$8),G270*'Umrechnungskurse und Konstanten'!$E$8,0)+IF(AND(B270&gt;='Umrechnungskurse und Konstanten'!$C$9,B270&lt;='Umrechnungskurse und Konstanten'!$D$9),G270*'Umrechnungskurse und Konstanten'!$E$9,0)+IF(AND(B270&gt;='Umrechnungskurse und Konstanten'!$C$10,B270&lt;='Umrechnungskurse und Konstanten'!$D$10),G270*'Umrechnungskurse und Konstanten'!$E$10,0)+IF(AND(B270&gt;='Umrechnungskurse und Konstanten'!$C$11,B270&lt;='Umrechnungskurse und Konstanten'!$D$11),G270*'Umrechnungskurse und Konstanten'!$E$11,0)+IF(AND(B270&gt;='Umrechnungskurse und Konstanten'!$C$12,B270&lt;='Umrechnungskurse und Konstanten'!$D$12),G270*'Umrechnungskurse und Konstanten'!$E$12,0)+IF(AND(B270&gt;='Umrechnungskurse und Konstanten'!$C$13,B270&lt;='Umrechnungskurse und Konstanten'!$D$13),G270*'Umrechnungskurse und Konstanten'!$E$13,0)+IF(AND(B270&gt;='Umrechnungskurse und Konstanten'!$C$14,B270&lt;='Umrechnungskurse und Konstanten'!$D$14),G270*'Umrechnungskurse und Konstanten'!$E$14,0)+IF(AND(B270&gt;='Umrechnungskurse und Konstanten'!$C$15,B270&lt;='Umrechnungskurse und Konstanten'!$D$15),G270*'Umrechnungskurse und Konstanten'!$E$15,0)+IF(AND(B270&gt;='Umrechnungskurse und Konstanten'!$C$16,B270&lt;='Umrechnungskurse und Konstanten'!$D$16),G270*'Umrechnungskurse und Konstanten'!$E$16,0),G270*1)</f>
        <v>0</v>
      </c>
      <c r="K270" s="37">
        <f t="shared" si="8"/>
        <v>0</v>
      </c>
      <c r="L270" s="37">
        <f t="shared" si="9"/>
        <v>0</v>
      </c>
    </row>
    <row r="271" spans="2:12" x14ac:dyDescent="0.3">
      <c r="B271" s="42"/>
      <c r="C271" s="34"/>
      <c r="D271" s="34"/>
      <c r="E271" s="38"/>
      <c r="F271" s="35" t="s">
        <v>38</v>
      </c>
      <c r="G271" s="50"/>
      <c r="H271" s="39">
        <v>3.6999999999999998E-2</v>
      </c>
      <c r="I271" s="51" t="str">
        <f>IF(F271="EUR",Tabelle1327[[#This Row],[Betrag exkl. MwST.]]*Tabelle1327[[#This Row],[MwSt. Satz]],"Rg. nicht in EUR")</f>
        <v>Rg. nicht in EUR</v>
      </c>
      <c r="J271" s="37">
        <f>IF(F271="EUR",IF(AND(B271&gt;='Umrechnungskurse und Konstanten'!$C$5,B271&lt;='Umrechnungskurse und Konstanten'!$D$5),G271*'Umrechnungskurse und Konstanten'!$E$5,0)+IF(AND(B271&gt;='Umrechnungskurse und Konstanten'!$C$6,B271&lt;='Umrechnungskurse und Konstanten'!$D$6),G271*'Umrechnungskurse und Konstanten'!$E$6,0)+IF(AND(B271&gt;='Umrechnungskurse und Konstanten'!$C$7,B271&lt;='Umrechnungskurse und Konstanten'!$D$7),G271*'Umrechnungskurse und Konstanten'!$E$7,0)+IF(AND(B271&gt;='Umrechnungskurse und Konstanten'!$C$8,B271&lt;='Umrechnungskurse und Konstanten'!$D$8),G271*'Umrechnungskurse und Konstanten'!$E$8,0)+IF(AND(B271&gt;='Umrechnungskurse und Konstanten'!$C$9,B271&lt;='Umrechnungskurse und Konstanten'!$D$9),G271*'Umrechnungskurse und Konstanten'!$E$9,0)+IF(AND(B271&gt;='Umrechnungskurse und Konstanten'!$C$10,B271&lt;='Umrechnungskurse und Konstanten'!$D$10),G271*'Umrechnungskurse und Konstanten'!$E$10,0)+IF(AND(B271&gt;='Umrechnungskurse und Konstanten'!$C$11,B271&lt;='Umrechnungskurse und Konstanten'!$D$11),G271*'Umrechnungskurse und Konstanten'!$E$11,0)+IF(AND(B271&gt;='Umrechnungskurse und Konstanten'!$C$12,B271&lt;='Umrechnungskurse und Konstanten'!$D$12),G271*'Umrechnungskurse und Konstanten'!$E$12,0)+IF(AND(B271&gt;='Umrechnungskurse und Konstanten'!$C$13,B271&lt;='Umrechnungskurse und Konstanten'!$D$13),G271*'Umrechnungskurse und Konstanten'!$E$13,0)+IF(AND(B271&gt;='Umrechnungskurse und Konstanten'!$C$14,B271&lt;='Umrechnungskurse und Konstanten'!$D$14),G271*'Umrechnungskurse und Konstanten'!$E$14,0)+IF(AND(B271&gt;='Umrechnungskurse und Konstanten'!$C$15,B271&lt;='Umrechnungskurse und Konstanten'!$D$15),G271*'Umrechnungskurse und Konstanten'!$E$15,0)+IF(AND(B271&gt;='Umrechnungskurse und Konstanten'!$C$16,B271&lt;='Umrechnungskurse und Konstanten'!$D$16),G271*'Umrechnungskurse und Konstanten'!$E$16,0),G271*1)</f>
        <v>0</v>
      </c>
      <c r="K271" s="37">
        <f t="shared" si="8"/>
        <v>0</v>
      </c>
      <c r="L271" s="37">
        <f t="shared" si="9"/>
        <v>0</v>
      </c>
    </row>
    <row r="272" spans="2:12" x14ac:dyDescent="0.3">
      <c r="B272" s="42"/>
      <c r="C272" s="34"/>
      <c r="D272" s="34"/>
      <c r="E272" s="38"/>
      <c r="F272" s="35" t="s">
        <v>38</v>
      </c>
      <c r="G272" s="50"/>
      <c r="H272" s="39">
        <v>3.6999999999999998E-2</v>
      </c>
      <c r="I272" s="51" t="str">
        <f>IF(F272="EUR",Tabelle1327[[#This Row],[Betrag exkl. MwST.]]*Tabelle1327[[#This Row],[MwSt. Satz]],"Rg. nicht in EUR")</f>
        <v>Rg. nicht in EUR</v>
      </c>
      <c r="J272" s="37">
        <f>IF(F272="EUR",IF(AND(B272&gt;='Umrechnungskurse und Konstanten'!$C$5,B272&lt;='Umrechnungskurse und Konstanten'!$D$5),G272*'Umrechnungskurse und Konstanten'!$E$5,0)+IF(AND(B272&gt;='Umrechnungskurse und Konstanten'!$C$6,B272&lt;='Umrechnungskurse und Konstanten'!$D$6),G272*'Umrechnungskurse und Konstanten'!$E$6,0)+IF(AND(B272&gt;='Umrechnungskurse und Konstanten'!$C$7,B272&lt;='Umrechnungskurse und Konstanten'!$D$7),G272*'Umrechnungskurse und Konstanten'!$E$7,0)+IF(AND(B272&gt;='Umrechnungskurse und Konstanten'!$C$8,B272&lt;='Umrechnungskurse und Konstanten'!$D$8),G272*'Umrechnungskurse und Konstanten'!$E$8,0)+IF(AND(B272&gt;='Umrechnungskurse und Konstanten'!$C$9,B272&lt;='Umrechnungskurse und Konstanten'!$D$9),G272*'Umrechnungskurse und Konstanten'!$E$9,0)+IF(AND(B272&gt;='Umrechnungskurse und Konstanten'!$C$10,B272&lt;='Umrechnungskurse und Konstanten'!$D$10),G272*'Umrechnungskurse und Konstanten'!$E$10,0)+IF(AND(B272&gt;='Umrechnungskurse und Konstanten'!$C$11,B272&lt;='Umrechnungskurse und Konstanten'!$D$11),G272*'Umrechnungskurse und Konstanten'!$E$11,0)+IF(AND(B272&gt;='Umrechnungskurse und Konstanten'!$C$12,B272&lt;='Umrechnungskurse und Konstanten'!$D$12),G272*'Umrechnungskurse und Konstanten'!$E$12,0)+IF(AND(B272&gt;='Umrechnungskurse und Konstanten'!$C$13,B272&lt;='Umrechnungskurse und Konstanten'!$D$13),G272*'Umrechnungskurse und Konstanten'!$E$13,0)+IF(AND(B272&gt;='Umrechnungskurse und Konstanten'!$C$14,B272&lt;='Umrechnungskurse und Konstanten'!$D$14),G272*'Umrechnungskurse und Konstanten'!$E$14,0)+IF(AND(B272&gt;='Umrechnungskurse und Konstanten'!$C$15,B272&lt;='Umrechnungskurse und Konstanten'!$D$15),G272*'Umrechnungskurse und Konstanten'!$E$15,0)+IF(AND(B272&gt;='Umrechnungskurse und Konstanten'!$C$16,B272&lt;='Umrechnungskurse und Konstanten'!$D$16),G272*'Umrechnungskurse und Konstanten'!$E$16,0),G272*1)</f>
        <v>0</v>
      </c>
      <c r="K272" s="37">
        <f t="shared" si="8"/>
        <v>0</v>
      </c>
      <c r="L272" s="37">
        <f t="shared" si="9"/>
        <v>0</v>
      </c>
    </row>
    <row r="273" spans="2:12" x14ac:dyDescent="0.3">
      <c r="B273" s="42"/>
      <c r="C273" s="34"/>
      <c r="D273" s="34"/>
      <c r="E273" s="38"/>
      <c r="F273" s="35" t="s">
        <v>38</v>
      </c>
      <c r="G273" s="50"/>
      <c r="H273" s="39">
        <v>3.6999999999999998E-2</v>
      </c>
      <c r="I273" s="51" t="str">
        <f>IF(F273="EUR",Tabelle1327[[#This Row],[Betrag exkl. MwST.]]*Tabelle1327[[#This Row],[MwSt. Satz]],"Rg. nicht in EUR")</f>
        <v>Rg. nicht in EUR</v>
      </c>
      <c r="J273" s="37">
        <f>IF(F273="EUR",IF(AND(B273&gt;='Umrechnungskurse und Konstanten'!$C$5,B273&lt;='Umrechnungskurse und Konstanten'!$D$5),G273*'Umrechnungskurse und Konstanten'!$E$5,0)+IF(AND(B273&gt;='Umrechnungskurse und Konstanten'!$C$6,B273&lt;='Umrechnungskurse und Konstanten'!$D$6),G273*'Umrechnungskurse und Konstanten'!$E$6,0)+IF(AND(B273&gt;='Umrechnungskurse und Konstanten'!$C$7,B273&lt;='Umrechnungskurse und Konstanten'!$D$7),G273*'Umrechnungskurse und Konstanten'!$E$7,0)+IF(AND(B273&gt;='Umrechnungskurse und Konstanten'!$C$8,B273&lt;='Umrechnungskurse und Konstanten'!$D$8),G273*'Umrechnungskurse und Konstanten'!$E$8,0)+IF(AND(B273&gt;='Umrechnungskurse und Konstanten'!$C$9,B273&lt;='Umrechnungskurse und Konstanten'!$D$9),G273*'Umrechnungskurse und Konstanten'!$E$9,0)+IF(AND(B273&gt;='Umrechnungskurse und Konstanten'!$C$10,B273&lt;='Umrechnungskurse und Konstanten'!$D$10),G273*'Umrechnungskurse und Konstanten'!$E$10,0)+IF(AND(B273&gt;='Umrechnungskurse und Konstanten'!$C$11,B273&lt;='Umrechnungskurse und Konstanten'!$D$11),G273*'Umrechnungskurse und Konstanten'!$E$11,0)+IF(AND(B273&gt;='Umrechnungskurse und Konstanten'!$C$12,B273&lt;='Umrechnungskurse und Konstanten'!$D$12),G273*'Umrechnungskurse und Konstanten'!$E$12,0)+IF(AND(B273&gt;='Umrechnungskurse und Konstanten'!$C$13,B273&lt;='Umrechnungskurse und Konstanten'!$D$13),G273*'Umrechnungskurse und Konstanten'!$E$13,0)+IF(AND(B273&gt;='Umrechnungskurse und Konstanten'!$C$14,B273&lt;='Umrechnungskurse und Konstanten'!$D$14),G273*'Umrechnungskurse und Konstanten'!$E$14,0)+IF(AND(B273&gt;='Umrechnungskurse und Konstanten'!$C$15,B273&lt;='Umrechnungskurse und Konstanten'!$D$15),G273*'Umrechnungskurse und Konstanten'!$E$15,0)+IF(AND(B273&gt;='Umrechnungskurse und Konstanten'!$C$16,B273&lt;='Umrechnungskurse und Konstanten'!$D$16),G273*'Umrechnungskurse und Konstanten'!$E$16,0),G273*1)</f>
        <v>0</v>
      </c>
      <c r="K273" s="37">
        <f t="shared" si="8"/>
        <v>0</v>
      </c>
      <c r="L273" s="37">
        <f t="shared" si="9"/>
        <v>0</v>
      </c>
    </row>
    <row r="274" spans="2:12" x14ac:dyDescent="0.3">
      <c r="B274" s="42"/>
      <c r="C274" s="34"/>
      <c r="D274" s="34"/>
      <c r="E274" s="38"/>
      <c r="F274" s="35" t="s">
        <v>38</v>
      </c>
      <c r="G274" s="50"/>
      <c r="H274" s="39">
        <v>3.6999999999999998E-2</v>
      </c>
      <c r="I274" s="51" t="str">
        <f>IF(F274="EUR",Tabelle1327[[#This Row],[Betrag exkl. MwST.]]*Tabelle1327[[#This Row],[MwSt. Satz]],"Rg. nicht in EUR")</f>
        <v>Rg. nicht in EUR</v>
      </c>
      <c r="J274" s="37">
        <f>IF(F274="EUR",IF(AND(B274&gt;='Umrechnungskurse und Konstanten'!$C$5,B274&lt;='Umrechnungskurse und Konstanten'!$D$5),G274*'Umrechnungskurse und Konstanten'!$E$5,0)+IF(AND(B274&gt;='Umrechnungskurse und Konstanten'!$C$6,B274&lt;='Umrechnungskurse und Konstanten'!$D$6),G274*'Umrechnungskurse und Konstanten'!$E$6,0)+IF(AND(B274&gt;='Umrechnungskurse und Konstanten'!$C$7,B274&lt;='Umrechnungskurse und Konstanten'!$D$7),G274*'Umrechnungskurse und Konstanten'!$E$7,0)+IF(AND(B274&gt;='Umrechnungskurse und Konstanten'!$C$8,B274&lt;='Umrechnungskurse und Konstanten'!$D$8),G274*'Umrechnungskurse und Konstanten'!$E$8,0)+IF(AND(B274&gt;='Umrechnungskurse und Konstanten'!$C$9,B274&lt;='Umrechnungskurse und Konstanten'!$D$9),G274*'Umrechnungskurse und Konstanten'!$E$9,0)+IF(AND(B274&gt;='Umrechnungskurse und Konstanten'!$C$10,B274&lt;='Umrechnungskurse und Konstanten'!$D$10),G274*'Umrechnungskurse und Konstanten'!$E$10,0)+IF(AND(B274&gt;='Umrechnungskurse und Konstanten'!$C$11,B274&lt;='Umrechnungskurse und Konstanten'!$D$11),G274*'Umrechnungskurse und Konstanten'!$E$11,0)+IF(AND(B274&gt;='Umrechnungskurse und Konstanten'!$C$12,B274&lt;='Umrechnungskurse und Konstanten'!$D$12),G274*'Umrechnungskurse und Konstanten'!$E$12,0)+IF(AND(B274&gt;='Umrechnungskurse und Konstanten'!$C$13,B274&lt;='Umrechnungskurse und Konstanten'!$D$13),G274*'Umrechnungskurse und Konstanten'!$E$13,0)+IF(AND(B274&gt;='Umrechnungskurse und Konstanten'!$C$14,B274&lt;='Umrechnungskurse und Konstanten'!$D$14),G274*'Umrechnungskurse und Konstanten'!$E$14,0)+IF(AND(B274&gt;='Umrechnungskurse und Konstanten'!$C$15,B274&lt;='Umrechnungskurse und Konstanten'!$D$15),G274*'Umrechnungskurse und Konstanten'!$E$15,0)+IF(AND(B274&gt;='Umrechnungskurse und Konstanten'!$C$16,B274&lt;='Umrechnungskurse und Konstanten'!$D$16),G274*'Umrechnungskurse und Konstanten'!$E$16,0),G274*1)</f>
        <v>0</v>
      </c>
      <c r="K274" s="37">
        <f t="shared" si="8"/>
        <v>0</v>
      </c>
      <c r="L274" s="37">
        <f t="shared" si="9"/>
        <v>0</v>
      </c>
    </row>
    <row r="275" spans="2:12" x14ac:dyDescent="0.3">
      <c r="B275" s="42"/>
      <c r="C275" s="34"/>
      <c r="D275" s="34"/>
      <c r="E275" s="38"/>
      <c r="F275" s="35" t="s">
        <v>38</v>
      </c>
      <c r="G275" s="50"/>
      <c r="H275" s="39">
        <v>3.6999999999999998E-2</v>
      </c>
      <c r="I275" s="51" t="str">
        <f>IF(F275="EUR",Tabelle1327[[#This Row],[Betrag exkl. MwST.]]*Tabelle1327[[#This Row],[MwSt. Satz]],"Rg. nicht in EUR")</f>
        <v>Rg. nicht in EUR</v>
      </c>
      <c r="J275" s="37">
        <f>IF(F275="EUR",IF(AND(B275&gt;='Umrechnungskurse und Konstanten'!$C$5,B275&lt;='Umrechnungskurse und Konstanten'!$D$5),G275*'Umrechnungskurse und Konstanten'!$E$5,0)+IF(AND(B275&gt;='Umrechnungskurse und Konstanten'!$C$6,B275&lt;='Umrechnungskurse und Konstanten'!$D$6),G275*'Umrechnungskurse und Konstanten'!$E$6,0)+IF(AND(B275&gt;='Umrechnungskurse und Konstanten'!$C$7,B275&lt;='Umrechnungskurse und Konstanten'!$D$7),G275*'Umrechnungskurse und Konstanten'!$E$7,0)+IF(AND(B275&gt;='Umrechnungskurse und Konstanten'!$C$8,B275&lt;='Umrechnungskurse und Konstanten'!$D$8),G275*'Umrechnungskurse und Konstanten'!$E$8,0)+IF(AND(B275&gt;='Umrechnungskurse und Konstanten'!$C$9,B275&lt;='Umrechnungskurse und Konstanten'!$D$9),G275*'Umrechnungskurse und Konstanten'!$E$9,0)+IF(AND(B275&gt;='Umrechnungskurse und Konstanten'!$C$10,B275&lt;='Umrechnungskurse und Konstanten'!$D$10),G275*'Umrechnungskurse und Konstanten'!$E$10,0)+IF(AND(B275&gt;='Umrechnungskurse und Konstanten'!$C$11,B275&lt;='Umrechnungskurse und Konstanten'!$D$11),G275*'Umrechnungskurse und Konstanten'!$E$11,0)+IF(AND(B275&gt;='Umrechnungskurse und Konstanten'!$C$12,B275&lt;='Umrechnungskurse und Konstanten'!$D$12),G275*'Umrechnungskurse und Konstanten'!$E$12,0)+IF(AND(B275&gt;='Umrechnungskurse und Konstanten'!$C$13,B275&lt;='Umrechnungskurse und Konstanten'!$D$13),G275*'Umrechnungskurse und Konstanten'!$E$13,0)+IF(AND(B275&gt;='Umrechnungskurse und Konstanten'!$C$14,B275&lt;='Umrechnungskurse und Konstanten'!$D$14),G275*'Umrechnungskurse und Konstanten'!$E$14,0)+IF(AND(B275&gt;='Umrechnungskurse und Konstanten'!$C$15,B275&lt;='Umrechnungskurse und Konstanten'!$D$15),G275*'Umrechnungskurse und Konstanten'!$E$15,0)+IF(AND(B275&gt;='Umrechnungskurse und Konstanten'!$C$16,B275&lt;='Umrechnungskurse und Konstanten'!$D$16),G275*'Umrechnungskurse und Konstanten'!$E$16,0),G275*1)</f>
        <v>0</v>
      </c>
      <c r="K275" s="37">
        <f t="shared" si="8"/>
        <v>0</v>
      </c>
      <c r="L275" s="37">
        <f t="shared" si="9"/>
        <v>0</v>
      </c>
    </row>
    <row r="276" spans="2:12" x14ac:dyDescent="0.3">
      <c r="B276" s="42"/>
      <c r="C276" s="34"/>
      <c r="D276" s="34"/>
      <c r="E276" s="38"/>
      <c r="F276" s="35" t="s">
        <v>38</v>
      </c>
      <c r="G276" s="50"/>
      <c r="H276" s="39">
        <v>3.6999999999999998E-2</v>
      </c>
      <c r="I276" s="51" t="str">
        <f>IF(F276="EUR",Tabelle1327[[#This Row],[Betrag exkl. MwST.]]*Tabelle1327[[#This Row],[MwSt. Satz]],"Rg. nicht in EUR")</f>
        <v>Rg. nicht in EUR</v>
      </c>
      <c r="J276" s="37">
        <f>IF(F276="EUR",IF(AND(B276&gt;='Umrechnungskurse und Konstanten'!$C$5,B276&lt;='Umrechnungskurse und Konstanten'!$D$5),G276*'Umrechnungskurse und Konstanten'!$E$5,0)+IF(AND(B276&gt;='Umrechnungskurse und Konstanten'!$C$6,B276&lt;='Umrechnungskurse und Konstanten'!$D$6),G276*'Umrechnungskurse und Konstanten'!$E$6,0)+IF(AND(B276&gt;='Umrechnungskurse und Konstanten'!$C$7,B276&lt;='Umrechnungskurse und Konstanten'!$D$7),G276*'Umrechnungskurse und Konstanten'!$E$7,0)+IF(AND(B276&gt;='Umrechnungskurse und Konstanten'!$C$8,B276&lt;='Umrechnungskurse und Konstanten'!$D$8),G276*'Umrechnungskurse und Konstanten'!$E$8,0)+IF(AND(B276&gt;='Umrechnungskurse und Konstanten'!$C$9,B276&lt;='Umrechnungskurse und Konstanten'!$D$9),G276*'Umrechnungskurse und Konstanten'!$E$9,0)+IF(AND(B276&gt;='Umrechnungskurse und Konstanten'!$C$10,B276&lt;='Umrechnungskurse und Konstanten'!$D$10),G276*'Umrechnungskurse und Konstanten'!$E$10,0)+IF(AND(B276&gt;='Umrechnungskurse und Konstanten'!$C$11,B276&lt;='Umrechnungskurse und Konstanten'!$D$11),G276*'Umrechnungskurse und Konstanten'!$E$11,0)+IF(AND(B276&gt;='Umrechnungskurse und Konstanten'!$C$12,B276&lt;='Umrechnungskurse und Konstanten'!$D$12),G276*'Umrechnungskurse und Konstanten'!$E$12,0)+IF(AND(B276&gt;='Umrechnungskurse und Konstanten'!$C$13,B276&lt;='Umrechnungskurse und Konstanten'!$D$13),G276*'Umrechnungskurse und Konstanten'!$E$13,0)+IF(AND(B276&gt;='Umrechnungskurse und Konstanten'!$C$14,B276&lt;='Umrechnungskurse und Konstanten'!$D$14),G276*'Umrechnungskurse und Konstanten'!$E$14,0)+IF(AND(B276&gt;='Umrechnungskurse und Konstanten'!$C$15,B276&lt;='Umrechnungskurse und Konstanten'!$D$15),G276*'Umrechnungskurse und Konstanten'!$E$15,0)+IF(AND(B276&gt;='Umrechnungskurse und Konstanten'!$C$16,B276&lt;='Umrechnungskurse und Konstanten'!$D$16),G276*'Umrechnungskurse und Konstanten'!$E$16,0),G276*1)</f>
        <v>0</v>
      </c>
      <c r="K276" s="37">
        <f t="shared" si="8"/>
        <v>0</v>
      </c>
      <c r="L276" s="37">
        <f t="shared" si="9"/>
        <v>0</v>
      </c>
    </row>
    <row r="277" spans="2:12" x14ac:dyDescent="0.3">
      <c r="B277" s="42"/>
      <c r="C277" s="34"/>
      <c r="D277" s="34"/>
      <c r="E277" s="38"/>
      <c r="F277" s="35" t="s">
        <v>38</v>
      </c>
      <c r="G277" s="50"/>
      <c r="H277" s="39">
        <v>3.6999999999999998E-2</v>
      </c>
      <c r="I277" s="51" t="str">
        <f>IF(F277="EUR",Tabelle1327[[#This Row],[Betrag exkl. MwST.]]*Tabelle1327[[#This Row],[MwSt. Satz]],"Rg. nicht in EUR")</f>
        <v>Rg. nicht in EUR</v>
      </c>
      <c r="J277" s="37">
        <f>IF(F277="EUR",IF(AND(B277&gt;='Umrechnungskurse und Konstanten'!$C$5,B277&lt;='Umrechnungskurse und Konstanten'!$D$5),G277*'Umrechnungskurse und Konstanten'!$E$5,0)+IF(AND(B277&gt;='Umrechnungskurse und Konstanten'!$C$6,B277&lt;='Umrechnungskurse und Konstanten'!$D$6),G277*'Umrechnungskurse und Konstanten'!$E$6,0)+IF(AND(B277&gt;='Umrechnungskurse und Konstanten'!$C$7,B277&lt;='Umrechnungskurse und Konstanten'!$D$7),G277*'Umrechnungskurse und Konstanten'!$E$7,0)+IF(AND(B277&gt;='Umrechnungskurse und Konstanten'!$C$8,B277&lt;='Umrechnungskurse und Konstanten'!$D$8),G277*'Umrechnungskurse und Konstanten'!$E$8,0)+IF(AND(B277&gt;='Umrechnungskurse und Konstanten'!$C$9,B277&lt;='Umrechnungskurse und Konstanten'!$D$9),G277*'Umrechnungskurse und Konstanten'!$E$9,0)+IF(AND(B277&gt;='Umrechnungskurse und Konstanten'!$C$10,B277&lt;='Umrechnungskurse und Konstanten'!$D$10),G277*'Umrechnungskurse und Konstanten'!$E$10,0)+IF(AND(B277&gt;='Umrechnungskurse und Konstanten'!$C$11,B277&lt;='Umrechnungskurse und Konstanten'!$D$11),G277*'Umrechnungskurse und Konstanten'!$E$11,0)+IF(AND(B277&gt;='Umrechnungskurse und Konstanten'!$C$12,B277&lt;='Umrechnungskurse und Konstanten'!$D$12),G277*'Umrechnungskurse und Konstanten'!$E$12,0)+IF(AND(B277&gt;='Umrechnungskurse und Konstanten'!$C$13,B277&lt;='Umrechnungskurse und Konstanten'!$D$13),G277*'Umrechnungskurse und Konstanten'!$E$13,0)+IF(AND(B277&gt;='Umrechnungskurse und Konstanten'!$C$14,B277&lt;='Umrechnungskurse und Konstanten'!$D$14),G277*'Umrechnungskurse und Konstanten'!$E$14,0)+IF(AND(B277&gt;='Umrechnungskurse und Konstanten'!$C$15,B277&lt;='Umrechnungskurse und Konstanten'!$D$15),G277*'Umrechnungskurse und Konstanten'!$E$15,0)+IF(AND(B277&gt;='Umrechnungskurse und Konstanten'!$C$16,B277&lt;='Umrechnungskurse und Konstanten'!$D$16),G277*'Umrechnungskurse und Konstanten'!$E$16,0),G277*1)</f>
        <v>0</v>
      </c>
      <c r="K277" s="37">
        <f t="shared" si="8"/>
        <v>0</v>
      </c>
      <c r="L277" s="37">
        <f t="shared" si="9"/>
        <v>0</v>
      </c>
    </row>
    <row r="278" spans="2:12" x14ac:dyDescent="0.3">
      <c r="B278" s="42"/>
      <c r="C278" s="34"/>
      <c r="D278" s="34"/>
      <c r="E278" s="38"/>
      <c r="F278" s="35" t="s">
        <v>38</v>
      </c>
      <c r="G278" s="50"/>
      <c r="H278" s="39">
        <v>3.6999999999999998E-2</v>
      </c>
      <c r="I278" s="51" t="str">
        <f>IF(F278="EUR",Tabelle1327[[#This Row],[Betrag exkl. MwST.]]*Tabelle1327[[#This Row],[MwSt. Satz]],"Rg. nicht in EUR")</f>
        <v>Rg. nicht in EUR</v>
      </c>
      <c r="J278" s="37">
        <f>IF(F278="EUR",IF(AND(B278&gt;='Umrechnungskurse und Konstanten'!$C$5,B278&lt;='Umrechnungskurse und Konstanten'!$D$5),G278*'Umrechnungskurse und Konstanten'!$E$5,0)+IF(AND(B278&gt;='Umrechnungskurse und Konstanten'!$C$6,B278&lt;='Umrechnungskurse und Konstanten'!$D$6),G278*'Umrechnungskurse und Konstanten'!$E$6,0)+IF(AND(B278&gt;='Umrechnungskurse und Konstanten'!$C$7,B278&lt;='Umrechnungskurse und Konstanten'!$D$7),G278*'Umrechnungskurse und Konstanten'!$E$7,0)+IF(AND(B278&gt;='Umrechnungskurse und Konstanten'!$C$8,B278&lt;='Umrechnungskurse und Konstanten'!$D$8),G278*'Umrechnungskurse und Konstanten'!$E$8,0)+IF(AND(B278&gt;='Umrechnungskurse und Konstanten'!$C$9,B278&lt;='Umrechnungskurse und Konstanten'!$D$9),G278*'Umrechnungskurse und Konstanten'!$E$9,0)+IF(AND(B278&gt;='Umrechnungskurse und Konstanten'!$C$10,B278&lt;='Umrechnungskurse und Konstanten'!$D$10),G278*'Umrechnungskurse und Konstanten'!$E$10,0)+IF(AND(B278&gt;='Umrechnungskurse und Konstanten'!$C$11,B278&lt;='Umrechnungskurse und Konstanten'!$D$11),G278*'Umrechnungskurse und Konstanten'!$E$11,0)+IF(AND(B278&gt;='Umrechnungskurse und Konstanten'!$C$12,B278&lt;='Umrechnungskurse und Konstanten'!$D$12),G278*'Umrechnungskurse und Konstanten'!$E$12,0)+IF(AND(B278&gt;='Umrechnungskurse und Konstanten'!$C$13,B278&lt;='Umrechnungskurse und Konstanten'!$D$13),G278*'Umrechnungskurse und Konstanten'!$E$13,0)+IF(AND(B278&gt;='Umrechnungskurse und Konstanten'!$C$14,B278&lt;='Umrechnungskurse und Konstanten'!$D$14),G278*'Umrechnungskurse und Konstanten'!$E$14,0)+IF(AND(B278&gt;='Umrechnungskurse und Konstanten'!$C$15,B278&lt;='Umrechnungskurse und Konstanten'!$D$15),G278*'Umrechnungskurse und Konstanten'!$E$15,0)+IF(AND(B278&gt;='Umrechnungskurse und Konstanten'!$C$16,B278&lt;='Umrechnungskurse und Konstanten'!$D$16),G278*'Umrechnungskurse und Konstanten'!$E$16,0),G278*1)</f>
        <v>0</v>
      </c>
      <c r="K278" s="37">
        <f t="shared" si="8"/>
        <v>0</v>
      </c>
      <c r="L278" s="37">
        <f t="shared" si="9"/>
        <v>0</v>
      </c>
    </row>
    <row r="279" spans="2:12" x14ac:dyDescent="0.3">
      <c r="B279" s="42"/>
      <c r="C279" s="34"/>
      <c r="D279" s="34"/>
      <c r="E279" s="38"/>
      <c r="F279" s="35" t="s">
        <v>38</v>
      </c>
      <c r="G279" s="50"/>
      <c r="H279" s="39">
        <v>3.6999999999999998E-2</v>
      </c>
      <c r="I279" s="51" t="str">
        <f>IF(F279="EUR",Tabelle1327[[#This Row],[Betrag exkl. MwST.]]*Tabelle1327[[#This Row],[MwSt. Satz]],"Rg. nicht in EUR")</f>
        <v>Rg. nicht in EUR</v>
      </c>
      <c r="J279" s="37">
        <f>IF(F279="EUR",IF(AND(B279&gt;='Umrechnungskurse und Konstanten'!$C$5,B279&lt;='Umrechnungskurse und Konstanten'!$D$5),G279*'Umrechnungskurse und Konstanten'!$E$5,0)+IF(AND(B279&gt;='Umrechnungskurse und Konstanten'!$C$6,B279&lt;='Umrechnungskurse und Konstanten'!$D$6),G279*'Umrechnungskurse und Konstanten'!$E$6,0)+IF(AND(B279&gt;='Umrechnungskurse und Konstanten'!$C$7,B279&lt;='Umrechnungskurse und Konstanten'!$D$7),G279*'Umrechnungskurse und Konstanten'!$E$7,0)+IF(AND(B279&gt;='Umrechnungskurse und Konstanten'!$C$8,B279&lt;='Umrechnungskurse und Konstanten'!$D$8),G279*'Umrechnungskurse und Konstanten'!$E$8,0)+IF(AND(B279&gt;='Umrechnungskurse und Konstanten'!$C$9,B279&lt;='Umrechnungskurse und Konstanten'!$D$9),G279*'Umrechnungskurse und Konstanten'!$E$9,0)+IF(AND(B279&gt;='Umrechnungskurse und Konstanten'!$C$10,B279&lt;='Umrechnungskurse und Konstanten'!$D$10),G279*'Umrechnungskurse und Konstanten'!$E$10,0)+IF(AND(B279&gt;='Umrechnungskurse und Konstanten'!$C$11,B279&lt;='Umrechnungskurse und Konstanten'!$D$11),G279*'Umrechnungskurse und Konstanten'!$E$11,0)+IF(AND(B279&gt;='Umrechnungskurse und Konstanten'!$C$12,B279&lt;='Umrechnungskurse und Konstanten'!$D$12),G279*'Umrechnungskurse und Konstanten'!$E$12,0)+IF(AND(B279&gt;='Umrechnungskurse und Konstanten'!$C$13,B279&lt;='Umrechnungskurse und Konstanten'!$D$13),G279*'Umrechnungskurse und Konstanten'!$E$13,0)+IF(AND(B279&gt;='Umrechnungskurse und Konstanten'!$C$14,B279&lt;='Umrechnungskurse und Konstanten'!$D$14),G279*'Umrechnungskurse und Konstanten'!$E$14,0)+IF(AND(B279&gt;='Umrechnungskurse und Konstanten'!$C$15,B279&lt;='Umrechnungskurse und Konstanten'!$D$15),G279*'Umrechnungskurse und Konstanten'!$E$15,0)+IF(AND(B279&gt;='Umrechnungskurse und Konstanten'!$C$16,B279&lt;='Umrechnungskurse und Konstanten'!$D$16),G279*'Umrechnungskurse und Konstanten'!$E$16,0),G279*1)</f>
        <v>0</v>
      </c>
      <c r="K279" s="37">
        <f t="shared" si="8"/>
        <v>0</v>
      </c>
      <c r="L279" s="37">
        <f t="shared" si="9"/>
        <v>0</v>
      </c>
    </row>
    <row r="280" spans="2:12" x14ac:dyDescent="0.3">
      <c r="B280" s="42"/>
      <c r="C280" s="34"/>
      <c r="D280" s="34"/>
      <c r="E280" s="38"/>
      <c r="F280" s="35" t="s">
        <v>38</v>
      </c>
      <c r="G280" s="50"/>
      <c r="H280" s="39">
        <v>3.6999999999999998E-2</v>
      </c>
      <c r="I280" s="51" t="str">
        <f>IF(F280="EUR",Tabelle1327[[#This Row],[Betrag exkl. MwST.]]*Tabelle1327[[#This Row],[MwSt. Satz]],"Rg. nicht in EUR")</f>
        <v>Rg. nicht in EUR</v>
      </c>
      <c r="J280" s="37">
        <f>IF(F280="EUR",IF(AND(B280&gt;='Umrechnungskurse und Konstanten'!$C$5,B280&lt;='Umrechnungskurse und Konstanten'!$D$5),G280*'Umrechnungskurse und Konstanten'!$E$5,0)+IF(AND(B280&gt;='Umrechnungskurse und Konstanten'!$C$6,B280&lt;='Umrechnungskurse und Konstanten'!$D$6),G280*'Umrechnungskurse und Konstanten'!$E$6,0)+IF(AND(B280&gt;='Umrechnungskurse und Konstanten'!$C$7,B280&lt;='Umrechnungskurse und Konstanten'!$D$7),G280*'Umrechnungskurse und Konstanten'!$E$7,0)+IF(AND(B280&gt;='Umrechnungskurse und Konstanten'!$C$8,B280&lt;='Umrechnungskurse und Konstanten'!$D$8),G280*'Umrechnungskurse und Konstanten'!$E$8,0)+IF(AND(B280&gt;='Umrechnungskurse und Konstanten'!$C$9,B280&lt;='Umrechnungskurse und Konstanten'!$D$9),G280*'Umrechnungskurse und Konstanten'!$E$9,0)+IF(AND(B280&gt;='Umrechnungskurse und Konstanten'!$C$10,B280&lt;='Umrechnungskurse und Konstanten'!$D$10),G280*'Umrechnungskurse und Konstanten'!$E$10,0)+IF(AND(B280&gt;='Umrechnungskurse und Konstanten'!$C$11,B280&lt;='Umrechnungskurse und Konstanten'!$D$11),G280*'Umrechnungskurse und Konstanten'!$E$11,0)+IF(AND(B280&gt;='Umrechnungskurse und Konstanten'!$C$12,B280&lt;='Umrechnungskurse und Konstanten'!$D$12),G280*'Umrechnungskurse und Konstanten'!$E$12,0)+IF(AND(B280&gt;='Umrechnungskurse und Konstanten'!$C$13,B280&lt;='Umrechnungskurse und Konstanten'!$D$13),G280*'Umrechnungskurse und Konstanten'!$E$13,0)+IF(AND(B280&gt;='Umrechnungskurse und Konstanten'!$C$14,B280&lt;='Umrechnungskurse und Konstanten'!$D$14),G280*'Umrechnungskurse und Konstanten'!$E$14,0)+IF(AND(B280&gt;='Umrechnungskurse und Konstanten'!$C$15,B280&lt;='Umrechnungskurse und Konstanten'!$D$15),G280*'Umrechnungskurse und Konstanten'!$E$15,0)+IF(AND(B280&gt;='Umrechnungskurse und Konstanten'!$C$16,B280&lt;='Umrechnungskurse und Konstanten'!$D$16),G280*'Umrechnungskurse und Konstanten'!$E$16,0),G280*1)</f>
        <v>0</v>
      </c>
      <c r="K280" s="37">
        <f t="shared" si="8"/>
        <v>0</v>
      </c>
      <c r="L280" s="37">
        <f t="shared" si="9"/>
        <v>0</v>
      </c>
    </row>
    <row r="281" spans="2:12" x14ac:dyDescent="0.3">
      <c r="B281" s="42"/>
      <c r="C281" s="34"/>
      <c r="D281" s="34"/>
      <c r="E281" s="38"/>
      <c r="F281" s="35" t="s">
        <v>38</v>
      </c>
      <c r="G281" s="50"/>
      <c r="H281" s="39">
        <v>3.6999999999999998E-2</v>
      </c>
      <c r="I281" s="51" t="str">
        <f>IF(F281="EUR",Tabelle1327[[#This Row],[Betrag exkl. MwST.]]*Tabelle1327[[#This Row],[MwSt. Satz]],"Rg. nicht in EUR")</f>
        <v>Rg. nicht in EUR</v>
      </c>
      <c r="J281" s="37">
        <f>IF(F281="EUR",IF(AND(B281&gt;='Umrechnungskurse und Konstanten'!$C$5,B281&lt;='Umrechnungskurse und Konstanten'!$D$5),G281*'Umrechnungskurse und Konstanten'!$E$5,0)+IF(AND(B281&gt;='Umrechnungskurse und Konstanten'!$C$6,B281&lt;='Umrechnungskurse und Konstanten'!$D$6),G281*'Umrechnungskurse und Konstanten'!$E$6,0)+IF(AND(B281&gt;='Umrechnungskurse und Konstanten'!$C$7,B281&lt;='Umrechnungskurse und Konstanten'!$D$7),G281*'Umrechnungskurse und Konstanten'!$E$7,0)+IF(AND(B281&gt;='Umrechnungskurse und Konstanten'!$C$8,B281&lt;='Umrechnungskurse und Konstanten'!$D$8),G281*'Umrechnungskurse und Konstanten'!$E$8,0)+IF(AND(B281&gt;='Umrechnungskurse und Konstanten'!$C$9,B281&lt;='Umrechnungskurse und Konstanten'!$D$9),G281*'Umrechnungskurse und Konstanten'!$E$9,0)+IF(AND(B281&gt;='Umrechnungskurse und Konstanten'!$C$10,B281&lt;='Umrechnungskurse und Konstanten'!$D$10),G281*'Umrechnungskurse und Konstanten'!$E$10,0)+IF(AND(B281&gt;='Umrechnungskurse und Konstanten'!$C$11,B281&lt;='Umrechnungskurse und Konstanten'!$D$11),G281*'Umrechnungskurse und Konstanten'!$E$11,0)+IF(AND(B281&gt;='Umrechnungskurse und Konstanten'!$C$12,B281&lt;='Umrechnungskurse und Konstanten'!$D$12),G281*'Umrechnungskurse und Konstanten'!$E$12,0)+IF(AND(B281&gt;='Umrechnungskurse und Konstanten'!$C$13,B281&lt;='Umrechnungskurse und Konstanten'!$D$13),G281*'Umrechnungskurse und Konstanten'!$E$13,0)+IF(AND(B281&gt;='Umrechnungskurse und Konstanten'!$C$14,B281&lt;='Umrechnungskurse und Konstanten'!$D$14),G281*'Umrechnungskurse und Konstanten'!$E$14,0)+IF(AND(B281&gt;='Umrechnungskurse und Konstanten'!$C$15,B281&lt;='Umrechnungskurse und Konstanten'!$D$15),G281*'Umrechnungskurse und Konstanten'!$E$15,0)+IF(AND(B281&gt;='Umrechnungskurse und Konstanten'!$C$16,B281&lt;='Umrechnungskurse und Konstanten'!$D$16),G281*'Umrechnungskurse und Konstanten'!$E$16,0),G281*1)</f>
        <v>0</v>
      </c>
      <c r="K281" s="37">
        <f t="shared" si="8"/>
        <v>0</v>
      </c>
      <c r="L281" s="37">
        <f t="shared" si="9"/>
        <v>0</v>
      </c>
    </row>
    <row r="282" spans="2:12" x14ac:dyDescent="0.3">
      <c r="B282" s="42"/>
      <c r="C282" s="34"/>
      <c r="D282" s="34"/>
      <c r="E282" s="38"/>
      <c r="F282" s="35" t="s">
        <v>38</v>
      </c>
      <c r="G282" s="50"/>
      <c r="H282" s="39">
        <v>3.6999999999999998E-2</v>
      </c>
      <c r="I282" s="51" t="str">
        <f>IF(F282="EUR",Tabelle1327[[#This Row],[Betrag exkl. MwST.]]*Tabelle1327[[#This Row],[MwSt. Satz]],"Rg. nicht in EUR")</f>
        <v>Rg. nicht in EUR</v>
      </c>
      <c r="J282" s="37">
        <f>IF(F282="EUR",IF(AND(B282&gt;='Umrechnungskurse und Konstanten'!$C$5,B282&lt;='Umrechnungskurse und Konstanten'!$D$5),G282*'Umrechnungskurse und Konstanten'!$E$5,0)+IF(AND(B282&gt;='Umrechnungskurse und Konstanten'!$C$6,B282&lt;='Umrechnungskurse und Konstanten'!$D$6),G282*'Umrechnungskurse und Konstanten'!$E$6,0)+IF(AND(B282&gt;='Umrechnungskurse und Konstanten'!$C$7,B282&lt;='Umrechnungskurse und Konstanten'!$D$7),G282*'Umrechnungskurse und Konstanten'!$E$7,0)+IF(AND(B282&gt;='Umrechnungskurse und Konstanten'!$C$8,B282&lt;='Umrechnungskurse und Konstanten'!$D$8),G282*'Umrechnungskurse und Konstanten'!$E$8,0)+IF(AND(B282&gt;='Umrechnungskurse und Konstanten'!$C$9,B282&lt;='Umrechnungskurse und Konstanten'!$D$9),G282*'Umrechnungskurse und Konstanten'!$E$9,0)+IF(AND(B282&gt;='Umrechnungskurse und Konstanten'!$C$10,B282&lt;='Umrechnungskurse und Konstanten'!$D$10),G282*'Umrechnungskurse und Konstanten'!$E$10,0)+IF(AND(B282&gt;='Umrechnungskurse und Konstanten'!$C$11,B282&lt;='Umrechnungskurse und Konstanten'!$D$11),G282*'Umrechnungskurse und Konstanten'!$E$11,0)+IF(AND(B282&gt;='Umrechnungskurse und Konstanten'!$C$12,B282&lt;='Umrechnungskurse und Konstanten'!$D$12),G282*'Umrechnungskurse und Konstanten'!$E$12,0)+IF(AND(B282&gt;='Umrechnungskurse und Konstanten'!$C$13,B282&lt;='Umrechnungskurse und Konstanten'!$D$13),G282*'Umrechnungskurse und Konstanten'!$E$13,0)+IF(AND(B282&gt;='Umrechnungskurse und Konstanten'!$C$14,B282&lt;='Umrechnungskurse und Konstanten'!$D$14),G282*'Umrechnungskurse und Konstanten'!$E$14,0)+IF(AND(B282&gt;='Umrechnungskurse und Konstanten'!$C$15,B282&lt;='Umrechnungskurse und Konstanten'!$D$15),G282*'Umrechnungskurse und Konstanten'!$E$15,0)+IF(AND(B282&gt;='Umrechnungskurse und Konstanten'!$C$16,B282&lt;='Umrechnungskurse und Konstanten'!$D$16),G282*'Umrechnungskurse und Konstanten'!$E$16,0),G282*1)</f>
        <v>0</v>
      </c>
      <c r="K282" s="37">
        <f t="shared" si="8"/>
        <v>0</v>
      </c>
      <c r="L282" s="37">
        <f t="shared" si="9"/>
        <v>0</v>
      </c>
    </row>
    <row r="283" spans="2:12" x14ac:dyDescent="0.3">
      <c r="B283" s="42"/>
      <c r="C283" s="34"/>
      <c r="D283" s="34"/>
      <c r="E283" s="38"/>
      <c r="F283" s="35" t="s">
        <v>38</v>
      </c>
      <c r="G283" s="50"/>
      <c r="H283" s="39">
        <v>3.6999999999999998E-2</v>
      </c>
      <c r="I283" s="51" t="str">
        <f>IF(F283="EUR",Tabelle1327[[#This Row],[Betrag exkl. MwST.]]*Tabelle1327[[#This Row],[MwSt. Satz]],"Rg. nicht in EUR")</f>
        <v>Rg. nicht in EUR</v>
      </c>
      <c r="J283" s="37">
        <f>IF(F283="EUR",IF(AND(B283&gt;='Umrechnungskurse und Konstanten'!$C$5,B283&lt;='Umrechnungskurse und Konstanten'!$D$5),G283*'Umrechnungskurse und Konstanten'!$E$5,0)+IF(AND(B283&gt;='Umrechnungskurse und Konstanten'!$C$6,B283&lt;='Umrechnungskurse und Konstanten'!$D$6),G283*'Umrechnungskurse und Konstanten'!$E$6,0)+IF(AND(B283&gt;='Umrechnungskurse und Konstanten'!$C$7,B283&lt;='Umrechnungskurse und Konstanten'!$D$7),G283*'Umrechnungskurse und Konstanten'!$E$7,0)+IF(AND(B283&gt;='Umrechnungskurse und Konstanten'!$C$8,B283&lt;='Umrechnungskurse und Konstanten'!$D$8),G283*'Umrechnungskurse und Konstanten'!$E$8,0)+IF(AND(B283&gt;='Umrechnungskurse und Konstanten'!$C$9,B283&lt;='Umrechnungskurse und Konstanten'!$D$9),G283*'Umrechnungskurse und Konstanten'!$E$9,0)+IF(AND(B283&gt;='Umrechnungskurse und Konstanten'!$C$10,B283&lt;='Umrechnungskurse und Konstanten'!$D$10),G283*'Umrechnungskurse und Konstanten'!$E$10,0)+IF(AND(B283&gt;='Umrechnungskurse und Konstanten'!$C$11,B283&lt;='Umrechnungskurse und Konstanten'!$D$11),G283*'Umrechnungskurse und Konstanten'!$E$11,0)+IF(AND(B283&gt;='Umrechnungskurse und Konstanten'!$C$12,B283&lt;='Umrechnungskurse und Konstanten'!$D$12),G283*'Umrechnungskurse und Konstanten'!$E$12,0)+IF(AND(B283&gt;='Umrechnungskurse und Konstanten'!$C$13,B283&lt;='Umrechnungskurse und Konstanten'!$D$13),G283*'Umrechnungskurse und Konstanten'!$E$13,0)+IF(AND(B283&gt;='Umrechnungskurse und Konstanten'!$C$14,B283&lt;='Umrechnungskurse und Konstanten'!$D$14),G283*'Umrechnungskurse und Konstanten'!$E$14,0)+IF(AND(B283&gt;='Umrechnungskurse und Konstanten'!$C$15,B283&lt;='Umrechnungskurse und Konstanten'!$D$15),G283*'Umrechnungskurse und Konstanten'!$E$15,0)+IF(AND(B283&gt;='Umrechnungskurse und Konstanten'!$C$16,B283&lt;='Umrechnungskurse und Konstanten'!$D$16),G283*'Umrechnungskurse und Konstanten'!$E$16,0),G283*1)</f>
        <v>0</v>
      </c>
      <c r="K283" s="37">
        <f t="shared" si="8"/>
        <v>0</v>
      </c>
      <c r="L283" s="37">
        <f t="shared" si="9"/>
        <v>0</v>
      </c>
    </row>
    <row r="284" spans="2:12" x14ac:dyDescent="0.3">
      <c r="B284" s="42"/>
      <c r="C284" s="34"/>
      <c r="D284" s="34"/>
      <c r="E284" s="38"/>
      <c r="F284" s="35" t="s">
        <v>38</v>
      </c>
      <c r="G284" s="50"/>
      <c r="H284" s="39">
        <v>3.6999999999999998E-2</v>
      </c>
      <c r="I284" s="51" t="str">
        <f>IF(F284="EUR",Tabelle1327[[#This Row],[Betrag exkl. MwST.]]*Tabelle1327[[#This Row],[MwSt. Satz]],"Rg. nicht in EUR")</f>
        <v>Rg. nicht in EUR</v>
      </c>
      <c r="J284" s="37">
        <f>IF(F284="EUR",IF(AND(B284&gt;='Umrechnungskurse und Konstanten'!$C$5,B284&lt;='Umrechnungskurse und Konstanten'!$D$5),G284*'Umrechnungskurse und Konstanten'!$E$5,0)+IF(AND(B284&gt;='Umrechnungskurse und Konstanten'!$C$6,B284&lt;='Umrechnungskurse und Konstanten'!$D$6),G284*'Umrechnungskurse und Konstanten'!$E$6,0)+IF(AND(B284&gt;='Umrechnungskurse und Konstanten'!$C$7,B284&lt;='Umrechnungskurse und Konstanten'!$D$7),G284*'Umrechnungskurse und Konstanten'!$E$7,0)+IF(AND(B284&gt;='Umrechnungskurse und Konstanten'!$C$8,B284&lt;='Umrechnungskurse und Konstanten'!$D$8),G284*'Umrechnungskurse und Konstanten'!$E$8,0)+IF(AND(B284&gt;='Umrechnungskurse und Konstanten'!$C$9,B284&lt;='Umrechnungskurse und Konstanten'!$D$9),G284*'Umrechnungskurse und Konstanten'!$E$9,0)+IF(AND(B284&gt;='Umrechnungskurse und Konstanten'!$C$10,B284&lt;='Umrechnungskurse und Konstanten'!$D$10),G284*'Umrechnungskurse und Konstanten'!$E$10,0)+IF(AND(B284&gt;='Umrechnungskurse und Konstanten'!$C$11,B284&lt;='Umrechnungskurse und Konstanten'!$D$11),G284*'Umrechnungskurse und Konstanten'!$E$11,0)+IF(AND(B284&gt;='Umrechnungskurse und Konstanten'!$C$12,B284&lt;='Umrechnungskurse und Konstanten'!$D$12),G284*'Umrechnungskurse und Konstanten'!$E$12,0)+IF(AND(B284&gt;='Umrechnungskurse und Konstanten'!$C$13,B284&lt;='Umrechnungskurse und Konstanten'!$D$13),G284*'Umrechnungskurse und Konstanten'!$E$13,0)+IF(AND(B284&gt;='Umrechnungskurse und Konstanten'!$C$14,B284&lt;='Umrechnungskurse und Konstanten'!$D$14),G284*'Umrechnungskurse und Konstanten'!$E$14,0)+IF(AND(B284&gt;='Umrechnungskurse und Konstanten'!$C$15,B284&lt;='Umrechnungskurse und Konstanten'!$D$15),G284*'Umrechnungskurse und Konstanten'!$E$15,0)+IF(AND(B284&gt;='Umrechnungskurse und Konstanten'!$C$16,B284&lt;='Umrechnungskurse und Konstanten'!$D$16),G284*'Umrechnungskurse und Konstanten'!$E$16,0),G284*1)</f>
        <v>0</v>
      </c>
      <c r="K284" s="37">
        <f t="shared" si="8"/>
        <v>0</v>
      </c>
      <c r="L284" s="37">
        <f t="shared" si="9"/>
        <v>0</v>
      </c>
    </row>
    <row r="285" spans="2:12" x14ac:dyDescent="0.3">
      <c r="B285" s="42"/>
      <c r="C285" s="34"/>
      <c r="D285" s="34"/>
      <c r="E285" s="38"/>
      <c r="F285" s="35" t="s">
        <v>38</v>
      </c>
      <c r="G285" s="50"/>
      <c r="H285" s="39">
        <v>3.6999999999999998E-2</v>
      </c>
      <c r="I285" s="51" t="str">
        <f>IF(F285="EUR",Tabelle1327[[#This Row],[Betrag exkl. MwST.]]*Tabelle1327[[#This Row],[MwSt. Satz]],"Rg. nicht in EUR")</f>
        <v>Rg. nicht in EUR</v>
      </c>
      <c r="J285" s="37">
        <f>IF(F285="EUR",IF(AND(B285&gt;='Umrechnungskurse und Konstanten'!$C$5,B285&lt;='Umrechnungskurse und Konstanten'!$D$5),G285*'Umrechnungskurse und Konstanten'!$E$5,0)+IF(AND(B285&gt;='Umrechnungskurse und Konstanten'!$C$6,B285&lt;='Umrechnungskurse und Konstanten'!$D$6),G285*'Umrechnungskurse und Konstanten'!$E$6,0)+IF(AND(B285&gt;='Umrechnungskurse und Konstanten'!$C$7,B285&lt;='Umrechnungskurse und Konstanten'!$D$7),G285*'Umrechnungskurse und Konstanten'!$E$7,0)+IF(AND(B285&gt;='Umrechnungskurse und Konstanten'!$C$8,B285&lt;='Umrechnungskurse und Konstanten'!$D$8),G285*'Umrechnungskurse und Konstanten'!$E$8,0)+IF(AND(B285&gt;='Umrechnungskurse und Konstanten'!$C$9,B285&lt;='Umrechnungskurse und Konstanten'!$D$9),G285*'Umrechnungskurse und Konstanten'!$E$9,0)+IF(AND(B285&gt;='Umrechnungskurse und Konstanten'!$C$10,B285&lt;='Umrechnungskurse und Konstanten'!$D$10),G285*'Umrechnungskurse und Konstanten'!$E$10,0)+IF(AND(B285&gt;='Umrechnungskurse und Konstanten'!$C$11,B285&lt;='Umrechnungskurse und Konstanten'!$D$11),G285*'Umrechnungskurse und Konstanten'!$E$11,0)+IF(AND(B285&gt;='Umrechnungskurse und Konstanten'!$C$12,B285&lt;='Umrechnungskurse und Konstanten'!$D$12),G285*'Umrechnungskurse und Konstanten'!$E$12,0)+IF(AND(B285&gt;='Umrechnungskurse und Konstanten'!$C$13,B285&lt;='Umrechnungskurse und Konstanten'!$D$13),G285*'Umrechnungskurse und Konstanten'!$E$13,0)+IF(AND(B285&gt;='Umrechnungskurse und Konstanten'!$C$14,B285&lt;='Umrechnungskurse und Konstanten'!$D$14),G285*'Umrechnungskurse und Konstanten'!$E$14,0)+IF(AND(B285&gt;='Umrechnungskurse und Konstanten'!$C$15,B285&lt;='Umrechnungskurse und Konstanten'!$D$15),G285*'Umrechnungskurse und Konstanten'!$E$15,0)+IF(AND(B285&gt;='Umrechnungskurse und Konstanten'!$C$16,B285&lt;='Umrechnungskurse und Konstanten'!$D$16),G285*'Umrechnungskurse und Konstanten'!$E$16,0),G285*1)</f>
        <v>0</v>
      </c>
      <c r="K285" s="37">
        <f t="shared" si="8"/>
        <v>0</v>
      </c>
      <c r="L285" s="37">
        <f t="shared" si="9"/>
        <v>0</v>
      </c>
    </row>
    <row r="286" spans="2:12" x14ac:dyDescent="0.3">
      <c r="B286" s="42"/>
      <c r="C286" s="34"/>
      <c r="D286" s="34"/>
      <c r="E286" s="38"/>
      <c r="F286" s="35" t="s">
        <v>38</v>
      </c>
      <c r="G286" s="50"/>
      <c r="H286" s="39">
        <v>3.6999999999999998E-2</v>
      </c>
      <c r="I286" s="51" t="str">
        <f>IF(F286="EUR",Tabelle1327[[#This Row],[Betrag exkl. MwST.]]*Tabelle1327[[#This Row],[MwSt. Satz]],"Rg. nicht in EUR")</f>
        <v>Rg. nicht in EUR</v>
      </c>
      <c r="J286" s="37">
        <f>IF(F286="EUR",IF(AND(B286&gt;='Umrechnungskurse und Konstanten'!$C$5,B286&lt;='Umrechnungskurse und Konstanten'!$D$5),G286*'Umrechnungskurse und Konstanten'!$E$5,0)+IF(AND(B286&gt;='Umrechnungskurse und Konstanten'!$C$6,B286&lt;='Umrechnungskurse und Konstanten'!$D$6),G286*'Umrechnungskurse und Konstanten'!$E$6,0)+IF(AND(B286&gt;='Umrechnungskurse und Konstanten'!$C$7,B286&lt;='Umrechnungskurse und Konstanten'!$D$7),G286*'Umrechnungskurse und Konstanten'!$E$7,0)+IF(AND(B286&gt;='Umrechnungskurse und Konstanten'!$C$8,B286&lt;='Umrechnungskurse und Konstanten'!$D$8),G286*'Umrechnungskurse und Konstanten'!$E$8,0)+IF(AND(B286&gt;='Umrechnungskurse und Konstanten'!$C$9,B286&lt;='Umrechnungskurse und Konstanten'!$D$9),G286*'Umrechnungskurse und Konstanten'!$E$9,0)+IF(AND(B286&gt;='Umrechnungskurse und Konstanten'!$C$10,B286&lt;='Umrechnungskurse und Konstanten'!$D$10),G286*'Umrechnungskurse und Konstanten'!$E$10,0)+IF(AND(B286&gt;='Umrechnungskurse und Konstanten'!$C$11,B286&lt;='Umrechnungskurse und Konstanten'!$D$11),G286*'Umrechnungskurse und Konstanten'!$E$11,0)+IF(AND(B286&gt;='Umrechnungskurse und Konstanten'!$C$12,B286&lt;='Umrechnungskurse und Konstanten'!$D$12),G286*'Umrechnungskurse und Konstanten'!$E$12,0)+IF(AND(B286&gt;='Umrechnungskurse und Konstanten'!$C$13,B286&lt;='Umrechnungskurse und Konstanten'!$D$13),G286*'Umrechnungskurse und Konstanten'!$E$13,0)+IF(AND(B286&gt;='Umrechnungskurse und Konstanten'!$C$14,B286&lt;='Umrechnungskurse und Konstanten'!$D$14),G286*'Umrechnungskurse und Konstanten'!$E$14,0)+IF(AND(B286&gt;='Umrechnungskurse und Konstanten'!$C$15,B286&lt;='Umrechnungskurse und Konstanten'!$D$15),G286*'Umrechnungskurse und Konstanten'!$E$15,0)+IF(AND(B286&gt;='Umrechnungskurse und Konstanten'!$C$16,B286&lt;='Umrechnungskurse und Konstanten'!$D$16),G286*'Umrechnungskurse und Konstanten'!$E$16,0),G286*1)</f>
        <v>0</v>
      </c>
      <c r="K286" s="37">
        <f t="shared" si="8"/>
        <v>0</v>
      </c>
      <c r="L286" s="37">
        <f t="shared" si="9"/>
        <v>0</v>
      </c>
    </row>
    <row r="287" spans="2:12" x14ac:dyDescent="0.3">
      <c r="B287" s="42"/>
      <c r="C287" s="34"/>
      <c r="D287" s="34"/>
      <c r="E287" s="38"/>
      <c r="F287" s="35" t="s">
        <v>38</v>
      </c>
      <c r="G287" s="50"/>
      <c r="H287" s="39">
        <v>3.6999999999999998E-2</v>
      </c>
      <c r="I287" s="51" t="str">
        <f>IF(F287="EUR",Tabelle1327[[#This Row],[Betrag exkl. MwST.]]*Tabelle1327[[#This Row],[MwSt. Satz]],"Rg. nicht in EUR")</f>
        <v>Rg. nicht in EUR</v>
      </c>
      <c r="J287" s="37">
        <f>IF(F287="EUR",IF(AND(B287&gt;='Umrechnungskurse und Konstanten'!$C$5,B287&lt;='Umrechnungskurse und Konstanten'!$D$5),G287*'Umrechnungskurse und Konstanten'!$E$5,0)+IF(AND(B287&gt;='Umrechnungskurse und Konstanten'!$C$6,B287&lt;='Umrechnungskurse und Konstanten'!$D$6),G287*'Umrechnungskurse und Konstanten'!$E$6,0)+IF(AND(B287&gt;='Umrechnungskurse und Konstanten'!$C$7,B287&lt;='Umrechnungskurse und Konstanten'!$D$7),G287*'Umrechnungskurse und Konstanten'!$E$7,0)+IF(AND(B287&gt;='Umrechnungskurse und Konstanten'!$C$8,B287&lt;='Umrechnungskurse und Konstanten'!$D$8),G287*'Umrechnungskurse und Konstanten'!$E$8,0)+IF(AND(B287&gt;='Umrechnungskurse und Konstanten'!$C$9,B287&lt;='Umrechnungskurse und Konstanten'!$D$9),G287*'Umrechnungskurse und Konstanten'!$E$9,0)+IF(AND(B287&gt;='Umrechnungskurse und Konstanten'!$C$10,B287&lt;='Umrechnungskurse und Konstanten'!$D$10),G287*'Umrechnungskurse und Konstanten'!$E$10,0)+IF(AND(B287&gt;='Umrechnungskurse und Konstanten'!$C$11,B287&lt;='Umrechnungskurse und Konstanten'!$D$11),G287*'Umrechnungskurse und Konstanten'!$E$11,0)+IF(AND(B287&gt;='Umrechnungskurse und Konstanten'!$C$12,B287&lt;='Umrechnungskurse und Konstanten'!$D$12),G287*'Umrechnungskurse und Konstanten'!$E$12,0)+IF(AND(B287&gt;='Umrechnungskurse und Konstanten'!$C$13,B287&lt;='Umrechnungskurse und Konstanten'!$D$13),G287*'Umrechnungskurse und Konstanten'!$E$13,0)+IF(AND(B287&gt;='Umrechnungskurse und Konstanten'!$C$14,B287&lt;='Umrechnungskurse und Konstanten'!$D$14),G287*'Umrechnungskurse und Konstanten'!$E$14,0)+IF(AND(B287&gt;='Umrechnungskurse und Konstanten'!$C$15,B287&lt;='Umrechnungskurse und Konstanten'!$D$15),G287*'Umrechnungskurse und Konstanten'!$E$15,0)+IF(AND(B287&gt;='Umrechnungskurse und Konstanten'!$C$16,B287&lt;='Umrechnungskurse und Konstanten'!$D$16),G287*'Umrechnungskurse und Konstanten'!$E$16,0),G287*1)</f>
        <v>0</v>
      </c>
      <c r="K287" s="37">
        <f t="shared" si="8"/>
        <v>0</v>
      </c>
      <c r="L287" s="37">
        <f t="shared" si="9"/>
        <v>0</v>
      </c>
    </row>
    <row r="288" spans="2:12" x14ac:dyDescent="0.3">
      <c r="B288" s="42"/>
      <c r="C288" s="34"/>
      <c r="D288" s="34"/>
      <c r="E288" s="38"/>
      <c r="F288" s="35" t="s">
        <v>38</v>
      </c>
      <c r="G288" s="50"/>
      <c r="H288" s="39">
        <v>3.6999999999999998E-2</v>
      </c>
      <c r="I288" s="51" t="str">
        <f>IF(F288="EUR",Tabelle1327[[#This Row],[Betrag exkl. MwST.]]*Tabelle1327[[#This Row],[MwSt. Satz]],"Rg. nicht in EUR")</f>
        <v>Rg. nicht in EUR</v>
      </c>
      <c r="J288" s="37">
        <f>IF(F288="EUR",IF(AND(B288&gt;='Umrechnungskurse und Konstanten'!$C$5,B288&lt;='Umrechnungskurse und Konstanten'!$D$5),G288*'Umrechnungskurse und Konstanten'!$E$5,0)+IF(AND(B288&gt;='Umrechnungskurse und Konstanten'!$C$6,B288&lt;='Umrechnungskurse und Konstanten'!$D$6),G288*'Umrechnungskurse und Konstanten'!$E$6,0)+IF(AND(B288&gt;='Umrechnungskurse und Konstanten'!$C$7,B288&lt;='Umrechnungskurse und Konstanten'!$D$7),G288*'Umrechnungskurse und Konstanten'!$E$7,0)+IF(AND(B288&gt;='Umrechnungskurse und Konstanten'!$C$8,B288&lt;='Umrechnungskurse und Konstanten'!$D$8),G288*'Umrechnungskurse und Konstanten'!$E$8,0)+IF(AND(B288&gt;='Umrechnungskurse und Konstanten'!$C$9,B288&lt;='Umrechnungskurse und Konstanten'!$D$9),G288*'Umrechnungskurse und Konstanten'!$E$9,0)+IF(AND(B288&gt;='Umrechnungskurse und Konstanten'!$C$10,B288&lt;='Umrechnungskurse und Konstanten'!$D$10),G288*'Umrechnungskurse und Konstanten'!$E$10,0)+IF(AND(B288&gt;='Umrechnungskurse und Konstanten'!$C$11,B288&lt;='Umrechnungskurse und Konstanten'!$D$11),G288*'Umrechnungskurse und Konstanten'!$E$11,0)+IF(AND(B288&gt;='Umrechnungskurse und Konstanten'!$C$12,B288&lt;='Umrechnungskurse und Konstanten'!$D$12),G288*'Umrechnungskurse und Konstanten'!$E$12,0)+IF(AND(B288&gt;='Umrechnungskurse und Konstanten'!$C$13,B288&lt;='Umrechnungskurse und Konstanten'!$D$13),G288*'Umrechnungskurse und Konstanten'!$E$13,0)+IF(AND(B288&gt;='Umrechnungskurse und Konstanten'!$C$14,B288&lt;='Umrechnungskurse und Konstanten'!$D$14),G288*'Umrechnungskurse und Konstanten'!$E$14,0)+IF(AND(B288&gt;='Umrechnungskurse und Konstanten'!$C$15,B288&lt;='Umrechnungskurse und Konstanten'!$D$15),G288*'Umrechnungskurse und Konstanten'!$E$15,0)+IF(AND(B288&gt;='Umrechnungskurse und Konstanten'!$C$16,B288&lt;='Umrechnungskurse und Konstanten'!$D$16),G288*'Umrechnungskurse und Konstanten'!$E$16,0),G288*1)</f>
        <v>0</v>
      </c>
      <c r="K288" s="37">
        <f t="shared" si="8"/>
        <v>0</v>
      </c>
      <c r="L288" s="37">
        <f t="shared" si="9"/>
        <v>0</v>
      </c>
    </row>
    <row r="289" spans="2:12" x14ac:dyDescent="0.3">
      <c r="B289" s="42"/>
      <c r="C289" s="34"/>
      <c r="D289" s="34"/>
      <c r="E289" s="38"/>
      <c r="F289" s="35" t="s">
        <v>38</v>
      </c>
      <c r="G289" s="50"/>
      <c r="H289" s="39">
        <v>3.6999999999999998E-2</v>
      </c>
      <c r="I289" s="51" t="str">
        <f>IF(F289="EUR",Tabelle1327[[#This Row],[Betrag exkl. MwST.]]*Tabelle1327[[#This Row],[MwSt. Satz]],"Rg. nicht in EUR")</f>
        <v>Rg. nicht in EUR</v>
      </c>
      <c r="J289" s="37">
        <f>IF(F289="EUR",IF(AND(B289&gt;='Umrechnungskurse und Konstanten'!$C$5,B289&lt;='Umrechnungskurse und Konstanten'!$D$5),G289*'Umrechnungskurse und Konstanten'!$E$5,0)+IF(AND(B289&gt;='Umrechnungskurse und Konstanten'!$C$6,B289&lt;='Umrechnungskurse und Konstanten'!$D$6),G289*'Umrechnungskurse und Konstanten'!$E$6,0)+IF(AND(B289&gt;='Umrechnungskurse und Konstanten'!$C$7,B289&lt;='Umrechnungskurse und Konstanten'!$D$7),G289*'Umrechnungskurse und Konstanten'!$E$7,0)+IF(AND(B289&gt;='Umrechnungskurse und Konstanten'!$C$8,B289&lt;='Umrechnungskurse und Konstanten'!$D$8),G289*'Umrechnungskurse und Konstanten'!$E$8,0)+IF(AND(B289&gt;='Umrechnungskurse und Konstanten'!$C$9,B289&lt;='Umrechnungskurse und Konstanten'!$D$9),G289*'Umrechnungskurse und Konstanten'!$E$9,0)+IF(AND(B289&gt;='Umrechnungskurse und Konstanten'!$C$10,B289&lt;='Umrechnungskurse und Konstanten'!$D$10),G289*'Umrechnungskurse und Konstanten'!$E$10,0)+IF(AND(B289&gt;='Umrechnungskurse und Konstanten'!$C$11,B289&lt;='Umrechnungskurse und Konstanten'!$D$11),G289*'Umrechnungskurse und Konstanten'!$E$11,0)+IF(AND(B289&gt;='Umrechnungskurse und Konstanten'!$C$12,B289&lt;='Umrechnungskurse und Konstanten'!$D$12),G289*'Umrechnungskurse und Konstanten'!$E$12,0)+IF(AND(B289&gt;='Umrechnungskurse und Konstanten'!$C$13,B289&lt;='Umrechnungskurse und Konstanten'!$D$13),G289*'Umrechnungskurse und Konstanten'!$E$13,0)+IF(AND(B289&gt;='Umrechnungskurse und Konstanten'!$C$14,B289&lt;='Umrechnungskurse und Konstanten'!$D$14),G289*'Umrechnungskurse und Konstanten'!$E$14,0)+IF(AND(B289&gt;='Umrechnungskurse und Konstanten'!$C$15,B289&lt;='Umrechnungskurse und Konstanten'!$D$15),G289*'Umrechnungskurse und Konstanten'!$E$15,0)+IF(AND(B289&gt;='Umrechnungskurse und Konstanten'!$C$16,B289&lt;='Umrechnungskurse und Konstanten'!$D$16),G289*'Umrechnungskurse und Konstanten'!$E$16,0),G289*1)</f>
        <v>0</v>
      </c>
      <c r="K289" s="37">
        <f t="shared" si="8"/>
        <v>0</v>
      </c>
      <c r="L289" s="37">
        <f t="shared" si="9"/>
        <v>0</v>
      </c>
    </row>
    <row r="290" spans="2:12" x14ac:dyDescent="0.3">
      <c r="B290" s="42"/>
      <c r="C290" s="34"/>
      <c r="D290" s="34"/>
      <c r="E290" s="38"/>
      <c r="F290" s="35" t="s">
        <v>38</v>
      </c>
      <c r="G290" s="50"/>
      <c r="H290" s="39">
        <v>3.6999999999999998E-2</v>
      </c>
      <c r="I290" s="51" t="str">
        <f>IF(F290="EUR",Tabelle1327[[#This Row],[Betrag exkl. MwST.]]*Tabelle1327[[#This Row],[MwSt. Satz]],"Rg. nicht in EUR")</f>
        <v>Rg. nicht in EUR</v>
      </c>
      <c r="J290" s="37">
        <f>IF(F290="EUR",IF(AND(B290&gt;='Umrechnungskurse und Konstanten'!$C$5,B290&lt;='Umrechnungskurse und Konstanten'!$D$5),G290*'Umrechnungskurse und Konstanten'!$E$5,0)+IF(AND(B290&gt;='Umrechnungskurse und Konstanten'!$C$6,B290&lt;='Umrechnungskurse und Konstanten'!$D$6),G290*'Umrechnungskurse und Konstanten'!$E$6,0)+IF(AND(B290&gt;='Umrechnungskurse und Konstanten'!$C$7,B290&lt;='Umrechnungskurse und Konstanten'!$D$7),G290*'Umrechnungskurse und Konstanten'!$E$7,0)+IF(AND(B290&gt;='Umrechnungskurse und Konstanten'!$C$8,B290&lt;='Umrechnungskurse und Konstanten'!$D$8),G290*'Umrechnungskurse und Konstanten'!$E$8,0)+IF(AND(B290&gt;='Umrechnungskurse und Konstanten'!$C$9,B290&lt;='Umrechnungskurse und Konstanten'!$D$9),G290*'Umrechnungskurse und Konstanten'!$E$9,0)+IF(AND(B290&gt;='Umrechnungskurse und Konstanten'!$C$10,B290&lt;='Umrechnungskurse und Konstanten'!$D$10),G290*'Umrechnungskurse und Konstanten'!$E$10,0)+IF(AND(B290&gt;='Umrechnungskurse und Konstanten'!$C$11,B290&lt;='Umrechnungskurse und Konstanten'!$D$11),G290*'Umrechnungskurse und Konstanten'!$E$11,0)+IF(AND(B290&gt;='Umrechnungskurse und Konstanten'!$C$12,B290&lt;='Umrechnungskurse und Konstanten'!$D$12),G290*'Umrechnungskurse und Konstanten'!$E$12,0)+IF(AND(B290&gt;='Umrechnungskurse und Konstanten'!$C$13,B290&lt;='Umrechnungskurse und Konstanten'!$D$13),G290*'Umrechnungskurse und Konstanten'!$E$13,0)+IF(AND(B290&gt;='Umrechnungskurse und Konstanten'!$C$14,B290&lt;='Umrechnungskurse und Konstanten'!$D$14),G290*'Umrechnungskurse und Konstanten'!$E$14,0)+IF(AND(B290&gt;='Umrechnungskurse und Konstanten'!$C$15,B290&lt;='Umrechnungskurse und Konstanten'!$D$15),G290*'Umrechnungskurse und Konstanten'!$E$15,0)+IF(AND(B290&gt;='Umrechnungskurse und Konstanten'!$C$16,B290&lt;='Umrechnungskurse und Konstanten'!$D$16),G290*'Umrechnungskurse und Konstanten'!$E$16,0),G290*1)</f>
        <v>0</v>
      </c>
      <c r="K290" s="37">
        <f t="shared" si="8"/>
        <v>0</v>
      </c>
      <c r="L290" s="37">
        <f t="shared" si="9"/>
        <v>0</v>
      </c>
    </row>
    <row r="291" spans="2:12" x14ac:dyDescent="0.3">
      <c r="B291" s="42"/>
      <c r="C291" s="34"/>
      <c r="D291" s="34"/>
      <c r="E291" s="38"/>
      <c r="F291" s="35" t="s">
        <v>38</v>
      </c>
      <c r="G291" s="50"/>
      <c r="H291" s="39">
        <v>3.6999999999999998E-2</v>
      </c>
      <c r="I291" s="51" t="str">
        <f>IF(F291="EUR",Tabelle1327[[#This Row],[Betrag exkl. MwST.]]*Tabelle1327[[#This Row],[MwSt. Satz]],"Rg. nicht in EUR")</f>
        <v>Rg. nicht in EUR</v>
      </c>
      <c r="J291" s="37">
        <f>IF(F291="EUR",IF(AND(B291&gt;='Umrechnungskurse und Konstanten'!$C$5,B291&lt;='Umrechnungskurse und Konstanten'!$D$5),G291*'Umrechnungskurse und Konstanten'!$E$5,0)+IF(AND(B291&gt;='Umrechnungskurse und Konstanten'!$C$6,B291&lt;='Umrechnungskurse und Konstanten'!$D$6),G291*'Umrechnungskurse und Konstanten'!$E$6,0)+IF(AND(B291&gt;='Umrechnungskurse und Konstanten'!$C$7,B291&lt;='Umrechnungskurse und Konstanten'!$D$7),G291*'Umrechnungskurse und Konstanten'!$E$7,0)+IF(AND(B291&gt;='Umrechnungskurse und Konstanten'!$C$8,B291&lt;='Umrechnungskurse und Konstanten'!$D$8),G291*'Umrechnungskurse und Konstanten'!$E$8,0)+IF(AND(B291&gt;='Umrechnungskurse und Konstanten'!$C$9,B291&lt;='Umrechnungskurse und Konstanten'!$D$9),G291*'Umrechnungskurse und Konstanten'!$E$9,0)+IF(AND(B291&gt;='Umrechnungskurse und Konstanten'!$C$10,B291&lt;='Umrechnungskurse und Konstanten'!$D$10),G291*'Umrechnungskurse und Konstanten'!$E$10,0)+IF(AND(B291&gt;='Umrechnungskurse und Konstanten'!$C$11,B291&lt;='Umrechnungskurse und Konstanten'!$D$11),G291*'Umrechnungskurse und Konstanten'!$E$11,0)+IF(AND(B291&gt;='Umrechnungskurse und Konstanten'!$C$12,B291&lt;='Umrechnungskurse und Konstanten'!$D$12),G291*'Umrechnungskurse und Konstanten'!$E$12,0)+IF(AND(B291&gt;='Umrechnungskurse und Konstanten'!$C$13,B291&lt;='Umrechnungskurse und Konstanten'!$D$13),G291*'Umrechnungskurse und Konstanten'!$E$13,0)+IF(AND(B291&gt;='Umrechnungskurse und Konstanten'!$C$14,B291&lt;='Umrechnungskurse und Konstanten'!$D$14),G291*'Umrechnungskurse und Konstanten'!$E$14,0)+IF(AND(B291&gt;='Umrechnungskurse und Konstanten'!$C$15,B291&lt;='Umrechnungskurse und Konstanten'!$D$15),G291*'Umrechnungskurse und Konstanten'!$E$15,0)+IF(AND(B291&gt;='Umrechnungskurse und Konstanten'!$C$16,B291&lt;='Umrechnungskurse und Konstanten'!$D$16),G291*'Umrechnungskurse und Konstanten'!$E$16,0),G291*1)</f>
        <v>0</v>
      </c>
      <c r="K291" s="37">
        <f t="shared" si="8"/>
        <v>0</v>
      </c>
      <c r="L291" s="37">
        <f t="shared" si="9"/>
        <v>0</v>
      </c>
    </row>
    <row r="292" spans="2:12" x14ac:dyDescent="0.3">
      <c r="B292" s="42"/>
      <c r="C292" s="34"/>
      <c r="D292" s="34"/>
      <c r="E292" s="38"/>
      <c r="F292" s="35" t="s">
        <v>38</v>
      </c>
      <c r="G292" s="50"/>
      <c r="H292" s="39">
        <v>3.6999999999999998E-2</v>
      </c>
      <c r="I292" s="51" t="str">
        <f>IF(F292="EUR",Tabelle1327[[#This Row],[Betrag exkl. MwST.]]*Tabelle1327[[#This Row],[MwSt. Satz]],"Rg. nicht in EUR")</f>
        <v>Rg. nicht in EUR</v>
      </c>
      <c r="J292" s="37">
        <f>IF(F292="EUR",IF(AND(B292&gt;='Umrechnungskurse und Konstanten'!$C$5,B292&lt;='Umrechnungskurse und Konstanten'!$D$5),G292*'Umrechnungskurse und Konstanten'!$E$5,0)+IF(AND(B292&gt;='Umrechnungskurse und Konstanten'!$C$6,B292&lt;='Umrechnungskurse und Konstanten'!$D$6),G292*'Umrechnungskurse und Konstanten'!$E$6,0)+IF(AND(B292&gt;='Umrechnungskurse und Konstanten'!$C$7,B292&lt;='Umrechnungskurse und Konstanten'!$D$7),G292*'Umrechnungskurse und Konstanten'!$E$7,0)+IF(AND(B292&gt;='Umrechnungskurse und Konstanten'!$C$8,B292&lt;='Umrechnungskurse und Konstanten'!$D$8),G292*'Umrechnungskurse und Konstanten'!$E$8,0)+IF(AND(B292&gt;='Umrechnungskurse und Konstanten'!$C$9,B292&lt;='Umrechnungskurse und Konstanten'!$D$9),G292*'Umrechnungskurse und Konstanten'!$E$9,0)+IF(AND(B292&gt;='Umrechnungskurse und Konstanten'!$C$10,B292&lt;='Umrechnungskurse und Konstanten'!$D$10),G292*'Umrechnungskurse und Konstanten'!$E$10,0)+IF(AND(B292&gt;='Umrechnungskurse und Konstanten'!$C$11,B292&lt;='Umrechnungskurse und Konstanten'!$D$11),G292*'Umrechnungskurse und Konstanten'!$E$11,0)+IF(AND(B292&gt;='Umrechnungskurse und Konstanten'!$C$12,B292&lt;='Umrechnungskurse und Konstanten'!$D$12),G292*'Umrechnungskurse und Konstanten'!$E$12,0)+IF(AND(B292&gt;='Umrechnungskurse und Konstanten'!$C$13,B292&lt;='Umrechnungskurse und Konstanten'!$D$13),G292*'Umrechnungskurse und Konstanten'!$E$13,0)+IF(AND(B292&gt;='Umrechnungskurse und Konstanten'!$C$14,B292&lt;='Umrechnungskurse und Konstanten'!$D$14),G292*'Umrechnungskurse und Konstanten'!$E$14,0)+IF(AND(B292&gt;='Umrechnungskurse und Konstanten'!$C$15,B292&lt;='Umrechnungskurse und Konstanten'!$D$15),G292*'Umrechnungskurse und Konstanten'!$E$15,0)+IF(AND(B292&gt;='Umrechnungskurse und Konstanten'!$C$16,B292&lt;='Umrechnungskurse und Konstanten'!$D$16),G292*'Umrechnungskurse und Konstanten'!$E$16,0),G292*1)</f>
        <v>0</v>
      </c>
      <c r="K292" s="37">
        <f t="shared" si="8"/>
        <v>0</v>
      </c>
      <c r="L292" s="37">
        <f t="shared" si="9"/>
        <v>0</v>
      </c>
    </row>
    <row r="293" spans="2:12" x14ac:dyDescent="0.3">
      <c r="B293" s="42"/>
      <c r="C293" s="34"/>
      <c r="D293" s="34"/>
      <c r="E293" s="38"/>
      <c r="F293" s="35" t="s">
        <v>38</v>
      </c>
      <c r="G293" s="50"/>
      <c r="H293" s="39">
        <v>3.6999999999999998E-2</v>
      </c>
      <c r="I293" s="51" t="str">
        <f>IF(F293="EUR",Tabelle1327[[#This Row],[Betrag exkl. MwST.]]*Tabelle1327[[#This Row],[MwSt. Satz]],"Rg. nicht in EUR")</f>
        <v>Rg. nicht in EUR</v>
      </c>
      <c r="J293" s="37">
        <f>IF(F293="EUR",IF(AND(B293&gt;='Umrechnungskurse und Konstanten'!$C$5,B293&lt;='Umrechnungskurse und Konstanten'!$D$5),G293*'Umrechnungskurse und Konstanten'!$E$5,0)+IF(AND(B293&gt;='Umrechnungskurse und Konstanten'!$C$6,B293&lt;='Umrechnungskurse und Konstanten'!$D$6),G293*'Umrechnungskurse und Konstanten'!$E$6,0)+IF(AND(B293&gt;='Umrechnungskurse und Konstanten'!$C$7,B293&lt;='Umrechnungskurse und Konstanten'!$D$7),G293*'Umrechnungskurse und Konstanten'!$E$7,0)+IF(AND(B293&gt;='Umrechnungskurse und Konstanten'!$C$8,B293&lt;='Umrechnungskurse und Konstanten'!$D$8),G293*'Umrechnungskurse und Konstanten'!$E$8,0)+IF(AND(B293&gt;='Umrechnungskurse und Konstanten'!$C$9,B293&lt;='Umrechnungskurse und Konstanten'!$D$9),G293*'Umrechnungskurse und Konstanten'!$E$9,0)+IF(AND(B293&gt;='Umrechnungskurse und Konstanten'!$C$10,B293&lt;='Umrechnungskurse und Konstanten'!$D$10),G293*'Umrechnungskurse und Konstanten'!$E$10,0)+IF(AND(B293&gt;='Umrechnungskurse und Konstanten'!$C$11,B293&lt;='Umrechnungskurse und Konstanten'!$D$11),G293*'Umrechnungskurse und Konstanten'!$E$11,0)+IF(AND(B293&gt;='Umrechnungskurse und Konstanten'!$C$12,B293&lt;='Umrechnungskurse und Konstanten'!$D$12),G293*'Umrechnungskurse und Konstanten'!$E$12,0)+IF(AND(B293&gt;='Umrechnungskurse und Konstanten'!$C$13,B293&lt;='Umrechnungskurse und Konstanten'!$D$13),G293*'Umrechnungskurse und Konstanten'!$E$13,0)+IF(AND(B293&gt;='Umrechnungskurse und Konstanten'!$C$14,B293&lt;='Umrechnungskurse und Konstanten'!$D$14),G293*'Umrechnungskurse und Konstanten'!$E$14,0)+IF(AND(B293&gt;='Umrechnungskurse und Konstanten'!$C$15,B293&lt;='Umrechnungskurse und Konstanten'!$D$15),G293*'Umrechnungskurse und Konstanten'!$E$15,0)+IF(AND(B293&gt;='Umrechnungskurse und Konstanten'!$C$16,B293&lt;='Umrechnungskurse und Konstanten'!$D$16),G293*'Umrechnungskurse und Konstanten'!$E$16,0),G293*1)</f>
        <v>0</v>
      </c>
      <c r="K293" s="37">
        <f t="shared" si="8"/>
        <v>0</v>
      </c>
      <c r="L293" s="37">
        <f t="shared" si="9"/>
        <v>0</v>
      </c>
    </row>
    <row r="294" spans="2:12" x14ac:dyDescent="0.3">
      <c r="B294" s="42"/>
      <c r="C294" s="34"/>
      <c r="D294" s="34"/>
      <c r="E294" s="38"/>
      <c r="F294" s="35" t="s">
        <v>38</v>
      </c>
      <c r="G294" s="50"/>
      <c r="H294" s="39">
        <v>3.6999999999999998E-2</v>
      </c>
      <c r="I294" s="51" t="str">
        <f>IF(F294="EUR",Tabelle1327[[#This Row],[Betrag exkl. MwST.]]*Tabelle1327[[#This Row],[MwSt. Satz]],"Rg. nicht in EUR")</f>
        <v>Rg. nicht in EUR</v>
      </c>
      <c r="J294" s="37">
        <f>IF(F294="EUR",IF(AND(B294&gt;='Umrechnungskurse und Konstanten'!$C$5,B294&lt;='Umrechnungskurse und Konstanten'!$D$5),G294*'Umrechnungskurse und Konstanten'!$E$5,0)+IF(AND(B294&gt;='Umrechnungskurse und Konstanten'!$C$6,B294&lt;='Umrechnungskurse und Konstanten'!$D$6),G294*'Umrechnungskurse und Konstanten'!$E$6,0)+IF(AND(B294&gt;='Umrechnungskurse und Konstanten'!$C$7,B294&lt;='Umrechnungskurse und Konstanten'!$D$7),G294*'Umrechnungskurse und Konstanten'!$E$7,0)+IF(AND(B294&gt;='Umrechnungskurse und Konstanten'!$C$8,B294&lt;='Umrechnungskurse und Konstanten'!$D$8),G294*'Umrechnungskurse und Konstanten'!$E$8,0)+IF(AND(B294&gt;='Umrechnungskurse und Konstanten'!$C$9,B294&lt;='Umrechnungskurse und Konstanten'!$D$9),G294*'Umrechnungskurse und Konstanten'!$E$9,0)+IF(AND(B294&gt;='Umrechnungskurse und Konstanten'!$C$10,B294&lt;='Umrechnungskurse und Konstanten'!$D$10),G294*'Umrechnungskurse und Konstanten'!$E$10,0)+IF(AND(B294&gt;='Umrechnungskurse und Konstanten'!$C$11,B294&lt;='Umrechnungskurse und Konstanten'!$D$11),G294*'Umrechnungskurse und Konstanten'!$E$11,0)+IF(AND(B294&gt;='Umrechnungskurse und Konstanten'!$C$12,B294&lt;='Umrechnungskurse und Konstanten'!$D$12),G294*'Umrechnungskurse und Konstanten'!$E$12,0)+IF(AND(B294&gt;='Umrechnungskurse und Konstanten'!$C$13,B294&lt;='Umrechnungskurse und Konstanten'!$D$13),G294*'Umrechnungskurse und Konstanten'!$E$13,0)+IF(AND(B294&gt;='Umrechnungskurse und Konstanten'!$C$14,B294&lt;='Umrechnungskurse und Konstanten'!$D$14),G294*'Umrechnungskurse und Konstanten'!$E$14,0)+IF(AND(B294&gt;='Umrechnungskurse und Konstanten'!$C$15,B294&lt;='Umrechnungskurse und Konstanten'!$D$15),G294*'Umrechnungskurse und Konstanten'!$E$15,0)+IF(AND(B294&gt;='Umrechnungskurse und Konstanten'!$C$16,B294&lt;='Umrechnungskurse und Konstanten'!$D$16),G294*'Umrechnungskurse und Konstanten'!$E$16,0),G294*1)</f>
        <v>0</v>
      </c>
      <c r="K294" s="37">
        <f t="shared" si="8"/>
        <v>0</v>
      </c>
      <c r="L294" s="37">
        <f t="shared" si="9"/>
        <v>0</v>
      </c>
    </row>
    <row r="295" spans="2:12" x14ac:dyDescent="0.3">
      <c r="B295" s="42"/>
      <c r="C295" s="34"/>
      <c r="D295" s="34"/>
      <c r="E295" s="38"/>
      <c r="F295" s="35" t="s">
        <v>38</v>
      </c>
      <c r="G295" s="50"/>
      <c r="H295" s="39">
        <v>3.6999999999999998E-2</v>
      </c>
      <c r="I295" s="51" t="str">
        <f>IF(F295="EUR",Tabelle1327[[#This Row],[Betrag exkl. MwST.]]*Tabelle1327[[#This Row],[MwSt. Satz]],"Rg. nicht in EUR")</f>
        <v>Rg. nicht in EUR</v>
      </c>
      <c r="J295" s="37">
        <f>IF(F295="EUR",IF(AND(B295&gt;='Umrechnungskurse und Konstanten'!$C$5,B295&lt;='Umrechnungskurse und Konstanten'!$D$5),G295*'Umrechnungskurse und Konstanten'!$E$5,0)+IF(AND(B295&gt;='Umrechnungskurse und Konstanten'!$C$6,B295&lt;='Umrechnungskurse und Konstanten'!$D$6),G295*'Umrechnungskurse und Konstanten'!$E$6,0)+IF(AND(B295&gt;='Umrechnungskurse und Konstanten'!$C$7,B295&lt;='Umrechnungskurse und Konstanten'!$D$7),G295*'Umrechnungskurse und Konstanten'!$E$7,0)+IF(AND(B295&gt;='Umrechnungskurse und Konstanten'!$C$8,B295&lt;='Umrechnungskurse und Konstanten'!$D$8),G295*'Umrechnungskurse und Konstanten'!$E$8,0)+IF(AND(B295&gt;='Umrechnungskurse und Konstanten'!$C$9,B295&lt;='Umrechnungskurse und Konstanten'!$D$9),G295*'Umrechnungskurse und Konstanten'!$E$9,0)+IF(AND(B295&gt;='Umrechnungskurse und Konstanten'!$C$10,B295&lt;='Umrechnungskurse und Konstanten'!$D$10),G295*'Umrechnungskurse und Konstanten'!$E$10,0)+IF(AND(B295&gt;='Umrechnungskurse und Konstanten'!$C$11,B295&lt;='Umrechnungskurse und Konstanten'!$D$11),G295*'Umrechnungskurse und Konstanten'!$E$11,0)+IF(AND(B295&gt;='Umrechnungskurse und Konstanten'!$C$12,B295&lt;='Umrechnungskurse und Konstanten'!$D$12),G295*'Umrechnungskurse und Konstanten'!$E$12,0)+IF(AND(B295&gt;='Umrechnungskurse und Konstanten'!$C$13,B295&lt;='Umrechnungskurse und Konstanten'!$D$13),G295*'Umrechnungskurse und Konstanten'!$E$13,0)+IF(AND(B295&gt;='Umrechnungskurse und Konstanten'!$C$14,B295&lt;='Umrechnungskurse und Konstanten'!$D$14),G295*'Umrechnungskurse und Konstanten'!$E$14,0)+IF(AND(B295&gt;='Umrechnungskurse und Konstanten'!$C$15,B295&lt;='Umrechnungskurse und Konstanten'!$D$15),G295*'Umrechnungskurse und Konstanten'!$E$15,0)+IF(AND(B295&gt;='Umrechnungskurse und Konstanten'!$C$16,B295&lt;='Umrechnungskurse und Konstanten'!$D$16),G295*'Umrechnungskurse und Konstanten'!$E$16,0),G295*1)</f>
        <v>0</v>
      </c>
      <c r="K295" s="37">
        <f t="shared" si="8"/>
        <v>0</v>
      </c>
      <c r="L295" s="37">
        <f t="shared" si="9"/>
        <v>0</v>
      </c>
    </row>
    <row r="296" spans="2:12" x14ac:dyDescent="0.3">
      <c r="B296" s="42"/>
      <c r="C296" s="34"/>
      <c r="D296" s="34"/>
      <c r="E296" s="38"/>
      <c r="F296" s="35" t="s">
        <v>38</v>
      </c>
      <c r="G296" s="50"/>
      <c r="H296" s="39">
        <v>3.6999999999999998E-2</v>
      </c>
      <c r="I296" s="51" t="str">
        <f>IF(F296="EUR",Tabelle1327[[#This Row],[Betrag exkl. MwST.]]*Tabelle1327[[#This Row],[MwSt. Satz]],"Rg. nicht in EUR")</f>
        <v>Rg. nicht in EUR</v>
      </c>
      <c r="J296" s="37">
        <f>IF(F296="EUR",IF(AND(B296&gt;='Umrechnungskurse und Konstanten'!$C$5,B296&lt;='Umrechnungskurse und Konstanten'!$D$5),G296*'Umrechnungskurse und Konstanten'!$E$5,0)+IF(AND(B296&gt;='Umrechnungskurse und Konstanten'!$C$6,B296&lt;='Umrechnungskurse und Konstanten'!$D$6),G296*'Umrechnungskurse und Konstanten'!$E$6,0)+IF(AND(B296&gt;='Umrechnungskurse und Konstanten'!$C$7,B296&lt;='Umrechnungskurse und Konstanten'!$D$7),G296*'Umrechnungskurse und Konstanten'!$E$7,0)+IF(AND(B296&gt;='Umrechnungskurse und Konstanten'!$C$8,B296&lt;='Umrechnungskurse und Konstanten'!$D$8),G296*'Umrechnungskurse und Konstanten'!$E$8,0)+IF(AND(B296&gt;='Umrechnungskurse und Konstanten'!$C$9,B296&lt;='Umrechnungskurse und Konstanten'!$D$9),G296*'Umrechnungskurse und Konstanten'!$E$9,0)+IF(AND(B296&gt;='Umrechnungskurse und Konstanten'!$C$10,B296&lt;='Umrechnungskurse und Konstanten'!$D$10),G296*'Umrechnungskurse und Konstanten'!$E$10,0)+IF(AND(B296&gt;='Umrechnungskurse und Konstanten'!$C$11,B296&lt;='Umrechnungskurse und Konstanten'!$D$11),G296*'Umrechnungskurse und Konstanten'!$E$11,0)+IF(AND(B296&gt;='Umrechnungskurse und Konstanten'!$C$12,B296&lt;='Umrechnungskurse und Konstanten'!$D$12),G296*'Umrechnungskurse und Konstanten'!$E$12,0)+IF(AND(B296&gt;='Umrechnungskurse und Konstanten'!$C$13,B296&lt;='Umrechnungskurse und Konstanten'!$D$13),G296*'Umrechnungskurse und Konstanten'!$E$13,0)+IF(AND(B296&gt;='Umrechnungskurse und Konstanten'!$C$14,B296&lt;='Umrechnungskurse und Konstanten'!$D$14),G296*'Umrechnungskurse und Konstanten'!$E$14,0)+IF(AND(B296&gt;='Umrechnungskurse und Konstanten'!$C$15,B296&lt;='Umrechnungskurse und Konstanten'!$D$15),G296*'Umrechnungskurse und Konstanten'!$E$15,0)+IF(AND(B296&gt;='Umrechnungskurse und Konstanten'!$C$16,B296&lt;='Umrechnungskurse und Konstanten'!$D$16),G296*'Umrechnungskurse und Konstanten'!$E$16,0),G296*1)</f>
        <v>0</v>
      </c>
      <c r="K296" s="37">
        <f t="shared" si="8"/>
        <v>0</v>
      </c>
      <c r="L296" s="37">
        <f t="shared" si="9"/>
        <v>0</v>
      </c>
    </row>
    <row r="297" spans="2:12" x14ac:dyDescent="0.3">
      <c r="B297" s="42"/>
      <c r="C297" s="34"/>
      <c r="D297" s="34"/>
      <c r="E297" s="38"/>
      <c r="F297" s="35" t="s">
        <v>38</v>
      </c>
      <c r="G297" s="50"/>
      <c r="H297" s="39">
        <v>3.6999999999999998E-2</v>
      </c>
      <c r="I297" s="51" t="str">
        <f>IF(F297="EUR",Tabelle1327[[#This Row],[Betrag exkl. MwST.]]*Tabelle1327[[#This Row],[MwSt. Satz]],"Rg. nicht in EUR")</f>
        <v>Rg. nicht in EUR</v>
      </c>
      <c r="J297" s="37">
        <f>IF(F297="EUR",IF(AND(B297&gt;='Umrechnungskurse und Konstanten'!$C$5,B297&lt;='Umrechnungskurse und Konstanten'!$D$5),G297*'Umrechnungskurse und Konstanten'!$E$5,0)+IF(AND(B297&gt;='Umrechnungskurse und Konstanten'!$C$6,B297&lt;='Umrechnungskurse und Konstanten'!$D$6),G297*'Umrechnungskurse und Konstanten'!$E$6,0)+IF(AND(B297&gt;='Umrechnungskurse und Konstanten'!$C$7,B297&lt;='Umrechnungskurse und Konstanten'!$D$7),G297*'Umrechnungskurse und Konstanten'!$E$7,0)+IF(AND(B297&gt;='Umrechnungskurse und Konstanten'!$C$8,B297&lt;='Umrechnungskurse und Konstanten'!$D$8),G297*'Umrechnungskurse und Konstanten'!$E$8,0)+IF(AND(B297&gt;='Umrechnungskurse und Konstanten'!$C$9,B297&lt;='Umrechnungskurse und Konstanten'!$D$9),G297*'Umrechnungskurse und Konstanten'!$E$9,0)+IF(AND(B297&gt;='Umrechnungskurse und Konstanten'!$C$10,B297&lt;='Umrechnungskurse und Konstanten'!$D$10),G297*'Umrechnungskurse und Konstanten'!$E$10,0)+IF(AND(B297&gt;='Umrechnungskurse und Konstanten'!$C$11,B297&lt;='Umrechnungskurse und Konstanten'!$D$11),G297*'Umrechnungskurse und Konstanten'!$E$11,0)+IF(AND(B297&gt;='Umrechnungskurse und Konstanten'!$C$12,B297&lt;='Umrechnungskurse und Konstanten'!$D$12),G297*'Umrechnungskurse und Konstanten'!$E$12,0)+IF(AND(B297&gt;='Umrechnungskurse und Konstanten'!$C$13,B297&lt;='Umrechnungskurse und Konstanten'!$D$13),G297*'Umrechnungskurse und Konstanten'!$E$13,0)+IF(AND(B297&gt;='Umrechnungskurse und Konstanten'!$C$14,B297&lt;='Umrechnungskurse und Konstanten'!$D$14),G297*'Umrechnungskurse und Konstanten'!$E$14,0)+IF(AND(B297&gt;='Umrechnungskurse und Konstanten'!$C$15,B297&lt;='Umrechnungskurse und Konstanten'!$D$15),G297*'Umrechnungskurse und Konstanten'!$E$15,0)+IF(AND(B297&gt;='Umrechnungskurse und Konstanten'!$C$16,B297&lt;='Umrechnungskurse und Konstanten'!$D$16),G297*'Umrechnungskurse und Konstanten'!$E$16,0),G297*1)</f>
        <v>0</v>
      </c>
      <c r="K297" s="37">
        <f t="shared" si="8"/>
        <v>0</v>
      </c>
      <c r="L297" s="37">
        <f t="shared" si="9"/>
        <v>0</v>
      </c>
    </row>
    <row r="298" spans="2:12" x14ac:dyDescent="0.3">
      <c r="B298" s="42"/>
      <c r="C298" s="34"/>
      <c r="D298" s="34"/>
      <c r="E298" s="38"/>
      <c r="F298" s="35" t="s">
        <v>38</v>
      </c>
      <c r="G298" s="50"/>
      <c r="H298" s="39">
        <v>3.6999999999999998E-2</v>
      </c>
      <c r="I298" s="51" t="str">
        <f>IF(F298="EUR",Tabelle1327[[#This Row],[Betrag exkl. MwST.]]*Tabelle1327[[#This Row],[MwSt. Satz]],"Rg. nicht in EUR")</f>
        <v>Rg. nicht in EUR</v>
      </c>
      <c r="J298" s="37">
        <f>IF(F298="EUR",IF(AND(B298&gt;='Umrechnungskurse und Konstanten'!$C$5,B298&lt;='Umrechnungskurse und Konstanten'!$D$5),G298*'Umrechnungskurse und Konstanten'!$E$5,0)+IF(AND(B298&gt;='Umrechnungskurse und Konstanten'!$C$6,B298&lt;='Umrechnungskurse und Konstanten'!$D$6),G298*'Umrechnungskurse und Konstanten'!$E$6,0)+IF(AND(B298&gt;='Umrechnungskurse und Konstanten'!$C$7,B298&lt;='Umrechnungskurse und Konstanten'!$D$7),G298*'Umrechnungskurse und Konstanten'!$E$7,0)+IF(AND(B298&gt;='Umrechnungskurse und Konstanten'!$C$8,B298&lt;='Umrechnungskurse und Konstanten'!$D$8),G298*'Umrechnungskurse und Konstanten'!$E$8,0)+IF(AND(B298&gt;='Umrechnungskurse und Konstanten'!$C$9,B298&lt;='Umrechnungskurse und Konstanten'!$D$9),G298*'Umrechnungskurse und Konstanten'!$E$9,0)+IF(AND(B298&gt;='Umrechnungskurse und Konstanten'!$C$10,B298&lt;='Umrechnungskurse und Konstanten'!$D$10),G298*'Umrechnungskurse und Konstanten'!$E$10,0)+IF(AND(B298&gt;='Umrechnungskurse und Konstanten'!$C$11,B298&lt;='Umrechnungskurse und Konstanten'!$D$11),G298*'Umrechnungskurse und Konstanten'!$E$11,0)+IF(AND(B298&gt;='Umrechnungskurse und Konstanten'!$C$12,B298&lt;='Umrechnungskurse und Konstanten'!$D$12),G298*'Umrechnungskurse und Konstanten'!$E$12,0)+IF(AND(B298&gt;='Umrechnungskurse und Konstanten'!$C$13,B298&lt;='Umrechnungskurse und Konstanten'!$D$13),G298*'Umrechnungskurse und Konstanten'!$E$13,0)+IF(AND(B298&gt;='Umrechnungskurse und Konstanten'!$C$14,B298&lt;='Umrechnungskurse und Konstanten'!$D$14),G298*'Umrechnungskurse und Konstanten'!$E$14,0)+IF(AND(B298&gt;='Umrechnungskurse und Konstanten'!$C$15,B298&lt;='Umrechnungskurse und Konstanten'!$D$15),G298*'Umrechnungskurse und Konstanten'!$E$15,0)+IF(AND(B298&gt;='Umrechnungskurse und Konstanten'!$C$16,B298&lt;='Umrechnungskurse und Konstanten'!$D$16),G298*'Umrechnungskurse und Konstanten'!$E$16,0),G298*1)</f>
        <v>0</v>
      </c>
      <c r="K298" s="37">
        <f t="shared" si="8"/>
        <v>0</v>
      </c>
      <c r="L298" s="37">
        <f t="shared" si="9"/>
        <v>0</v>
      </c>
    </row>
    <row r="299" spans="2:12" x14ac:dyDescent="0.3">
      <c r="B299" s="42"/>
      <c r="C299" s="34"/>
      <c r="D299" s="34"/>
      <c r="E299" s="38"/>
      <c r="F299" s="35" t="s">
        <v>38</v>
      </c>
      <c r="G299" s="50"/>
      <c r="H299" s="39">
        <v>3.6999999999999998E-2</v>
      </c>
      <c r="I299" s="51" t="str">
        <f>IF(F299="EUR",Tabelle1327[[#This Row],[Betrag exkl. MwST.]]*Tabelle1327[[#This Row],[MwSt. Satz]],"Rg. nicht in EUR")</f>
        <v>Rg. nicht in EUR</v>
      </c>
      <c r="J299" s="37">
        <f>IF(F299="EUR",IF(AND(B299&gt;='Umrechnungskurse und Konstanten'!$C$5,B299&lt;='Umrechnungskurse und Konstanten'!$D$5),G299*'Umrechnungskurse und Konstanten'!$E$5,0)+IF(AND(B299&gt;='Umrechnungskurse und Konstanten'!$C$6,B299&lt;='Umrechnungskurse und Konstanten'!$D$6),G299*'Umrechnungskurse und Konstanten'!$E$6,0)+IF(AND(B299&gt;='Umrechnungskurse und Konstanten'!$C$7,B299&lt;='Umrechnungskurse und Konstanten'!$D$7),G299*'Umrechnungskurse und Konstanten'!$E$7,0)+IF(AND(B299&gt;='Umrechnungskurse und Konstanten'!$C$8,B299&lt;='Umrechnungskurse und Konstanten'!$D$8),G299*'Umrechnungskurse und Konstanten'!$E$8,0)+IF(AND(B299&gt;='Umrechnungskurse und Konstanten'!$C$9,B299&lt;='Umrechnungskurse und Konstanten'!$D$9),G299*'Umrechnungskurse und Konstanten'!$E$9,0)+IF(AND(B299&gt;='Umrechnungskurse und Konstanten'!$C$10,B299&lt;='Umrechnungskurse und Konstanten'!$D$10),G299*'Umrechnungskurse und Konstanten'!$E$10,0)+IF(AND(B299&gt;='Umrechnungskurse und Konstanten'!$C$11,B299&lt;='Umrechnungskurse und Konstanten'!$D$11),G299*'Umrechnungskurse und Konstanten'!$E$11,0)+IF(AND(B299&gt;='Umrechnungskurse und Konstanten'!$C$12,B299&lt;='Umrechnungskurse und Konstanten'!$D$12),G299*'Umrechnungskurse und Konstanten'!$E$12,0)+IF(AND(B299&gt;='Umrechnungskurse und Konstanten'!$C$13,B299&lt;='Umrechnungskurse und Konstanten'!$D$13),G299*'Umrechnungskurse und Konstanten'!$E$13,0)+IF(AND(B299&gt;='Umrechnungskurse und Konstanten'!$C$14,B299&lt;='Umrechnungskurse und Konstanten'!$D$14),G299*'Umrechnungskurse und Konstanten'!$E$14,0)+IF(AND(B299&gt;='Umrechnungskurse und Konstanten'!$C$15,B299&lt;='Umrechnungskurse und Konstanten'!$D$15),G299*'Umrechnungskurse und Konstanten'!$E$15,0)+IF(AND(B299&gt;='Umrechnungskurse und Konstanten'!$C$16,B299&lt;='Umrechnungskurse und Konstanten'!$D$16),G299*'Umrechnungskurse und Konstanten'!$E$16,0),G299*1)</f>
        <v>0</v>
      </c>
      <c r="K299" s="37">
        <f t="shared" si="8"/>
        <v>0</v>
      </c>
      <c r="L299" s="37">
        <f t="shared" si="9"/>
        <v>0</v>
      </c>
    </row>
    <row r="300" spans="2:12" x14ac:dyDescent="0.3">
      <c r="B300" s="42"/>
      <c r="C300" s="34"/>
      <c r="D300" s="34"/>
      <c r="E300" s="38"/>
      <c r="F300" s="35" t="s">
        <v>38</v>
      </c>
      <c r="G300" s="50"/>
      <c r="H300" s="39">
        <v>3.6999999999999998E-2</v>
      </c>
      <c r="I300" s="51" t="str">
        <f>IF(F300="EUR",Tabelle1327[[#This Row],[Betrag exkl. MwST.]]*Tabelle1327[[#This Row],[MwSt. Satz]],"Rg. nicht in EUR")</f>
        <v>Rg. nicht in EUR</v>
      </c>
      <c r="J300" s="37">
        <f>IF(F300="EUR",IF(AND(B300&gt;='Umrechnungskurse und Konstanten'!$C$5,B300&lt;='Umrechnungskurse und Konstanten'!$D$5),G300*'Umrechnungskurse und Konstanten'!$E$5,0)+IF(AND(B300&gt;='Umrechnungskurse und Konstanten'!$C$6,B300&lt;='Umrechnungskurse und Konstanten'!$D$6),G300*'Umrechnungskurse und Konstanten'!$E$6,0)+IF(AND(B300&gt;='Umrechnungskurse und Konstanten'!$C$7,B300&lt;='Umrechnungskurse und Konstanten'!$D$7),G300*'Umrechnungskurse und Konstanten'!$E$7,0)+IF(AND(B300&gt;='Umrechnungskurse und Konstanten'!$C$8,B300&lt;='Umrechnungskurse und Konstanten'!$D$8),G300*'Umrechnungskurse und Konstanten'!$E$8,0)+IF(AND(B300&gt;='Umrechnungskurse und Konstanten'!$C$9,B300&lt;='Umrechnungskurse und Konstanten'!$D$9),G300*'Umrechnungskurse und Konstanten'!$E$9,0)+IF(AND(B300&gt;='Umrechnungskurse und Konstanten'!$C$10,B300&lt;='Umrechnungskurse und Konstanten'!$D$10),G300*'Umrechnungskurse und Konstanten'!$E$10,0)+IF(AND(B300&gt;='Umrechnungskurse und Konstanten'!$C$11,B300&lt;='Umrechnungskurse und Konstanten'!$D$11),G300*'Umrechnungskurse und Konstanten'!$E$11,0)+IF(AND(B300&gt;='Umrechnungskurse und Konstanten'!$C$12,B300&lt;='Umrechnungskurse und Konstanten'!$D$12),G300*'Umrechnungskurse und Konstanten'!$E$12,0)+IF(AND(B300&gt;='Umrechnungskurse und Konstanten'!$C$13,B300&lt;='Umrechnungskurse und Konstanten'!$D$13),G300*'Umrechnungskurse und Konstanten'!$E$13,0)+IF(AND(B300&gt;='Umrechnungskurse und Konstanten'!$C$14,B300&lt;='Umrechnungskurse und Konstanten'!$D$14),G300*'Umrechnungskurse und Konstanten'!$E$14,0)+IF(AND(B300&gt;='Umrechnungskurse und Konstanten'!$C$15,B300&lt;='Umrechnungskurse und Konstanten'!$D$15),G300*'Umrechnungskurse und Konstanten'!$E$15,0)+IF(AND(B300&gt;='Umrechnungskurse und Konstanten'!$C$16,B300&lt;='Umrechnungskurse und Konstanten'!$D$16),G300*'Umrechnungskurse und Konstanten'!$E$16,0),G300*1)</f>
        <v>0</v>
      </c>
      <c r="K300" s="37">
        <f t="shared" si="8"/>
        <v>0</v>
      </c>
      <c r="L300" s="37">
        <f t="shared" si="9"/>
        <v>0</v>
      </c>
    </row>
    <row r="301" spans="2:12" x14ac:dyDescent="0.3">
      <c r="B301" s="42"/>
      <c r="C301" s="34"/>
      <c r="D301" s="34"/>
      <c r="E301" s="38"/>
      <c r="F301" s="35" t="s">
        <v>38</v>
      </c>
      <c r="G301" s="50"/>
      <c r="H301" s="39">
        <v>3.6999999999999998E-2</v>
      </c>
      <c r="I301" s="51" t="str">
        <f>IF(F301="EUR",Tabelle1327[[#This Row],[Betrag exkl. MwST.]]*Tabelle1327[[#This Row],[MwSt. Satz]],"Rg. nicht in EUR")</f>
        <v>Rg. nicht in EUR</v>
      </c>
      <c r="J301" s="37">
        <f>IF(F301="EUR",IF(AND(B301&gt;='Umrechnungskurse und Konstanten'!$C$5,B301&lt;='Umrechnungskurse und Konstanten'!$D$5),G301*'Umrechnungskurse und Konstanten'!$E$5,0)+IF(AND(B301&gt;='Umrechnungskurse und Konstanten'!$C$6,B301&lt;='Umrechnungskurse und Konstanten'!$D$6),G301*'Umrechnungskurse und Konstanten'!$E$6,0)+IF(AND(B301&gt;='Umrechnungskurse und Konstanten'!$C$7,B301&lt;='Umrechnungskurse und Konstanten'!$D$7),G301*'Umrechnungskurse und Konstanten'!$E$7,0)+IF(AND(B301&gt;='Umrechnungskurse und Konstanten'!$C$8,B301&lt;='Umrechnungskurse und Konstanten'!$D$8),G301*'Umrechnungskurse und Konstanten'!$E$8,0)+IF(AND(B301&gt;='Umrechnungskurse und Konstanten'!$C$9,B301&lt;='Umrechnungskurse und Konstanten'!$D$9),G301*'Umrechnungskurse und Konstanten'!$E$9,0)+IF(AND(B301&gt;='Umrechnungskurse und Konstanten'!$C$10,B301&lt;='Umrechnungskurse und Konstanten'!$D$10),G301*'Umrechnungskurse und Konstanten'!$E$10,0)+IF(AND(B301&gt;='Umrechnungskurse und Konstanten'!$C$11,B301&lt;='Umrechnungskurse und Konstanten'!$D$11),G301*'Umrechnungskurse und Konstanten'!$E$11,0)+IF(AND(B301&gt;='Umrechnungskurse und Konstanten'!$C$12,B301&lt;='Umrechnungskurse und Konstanten'!$D$12),G301*'Umrechnungskurse und Konstanten'!$E$12,0)+IF(AND(B301&gt;='Umrechnungskurse und Konstanten'!$C$13,B301&lt;='Umrechnungskurse und Konstanten'!$D$13),G301*'Umrechnungskurse und Konstanten'!$E$13,0)+IF(AND(B301&gt;='Umrechnungskurse und Konstanten'!$C$14,B301&lt;='Umrechnungskurse und Konstanten'!$D$14),G301*'Umrechnungskurse und Konstanten'!$E$14,0)+IF(AND(B301&gt;='Umrechnungskurse und Konstanten'!$C$15,B301&lt;='Umrechnungskurse und Konstanten'!$D$15),G301*'Umrechnungskurse und Konstanten'!$E$15,0)+IF(AND(B301&gt;='Umrechnungskurse und Konstanten'!$C$16,B301&lt;='Umrechnungskurse und Konstanten'!$D$16),G301*'Umrechnungskurse und Konstanten'!$E$16,0),G301*1)</f>
        <v>0</v>
      </c>
      <c r="K301" s="37">
        <f t="shared" si="8"/>
        <v>0</v>
      </c>
      <c r="L301" s="37">
        <f t="shared" si="9"/>
        <v>0</v>
      </c>
    </row>
    <row r="302" spans="2:12" x14ac:dyDescent="0.3">
      <c r="B302" s="42"/>
      <c r="C302" s="34"/>
      <c r="D302" s="34"/>
      <c r="E302" s="38"/>
      <c r="F302" s="35" t="s">
        <v>38</v>
      </c>
      <c r="G302" s="50"/>
      <c r="H302" s="39">
        <v>3.6999999999999998E-2</v>
      </c>
      <c r="I302" s="51" t="str">
        <f>IF(F302="EUR",Tabelle1327[[#This Row],[Betrag exkl. MwST.]]*Tabelle1327[[#This Row],[MwSt. Satz]],"Rg. nicht in EUR")</f>
        <v>Rg. nicht in EUR</v>
      </c>
      <c r="J302" s="37">
        <f>IF(F302="EUR",IF(AND(B302&gt;='Umrechnungskurse und Konstanten'!$C$5,B302&lt;='Umrechnungskurse und Konstanten'!$D$5),G302*'Umrechnungskurse und Konstanten'!$E$5,0)+IF(AND(B302&gt;='Umrechnungskurse und Konstanten'!$C$6,B302&lt;='Umrechnungskurse und Konstanten'!$D$6),G302*'Umrechnungskurse und Konstanten'!$E$6,0)+IF(AND(B302&gt;='Umrechnungskurse und Konstanten'!$C$7,B302&lt;='Umrechnungskurse und Konstanten'!$D$7),G302*'Umrechnungskurse und Konstanten'!$E$7,0)+IF(AND(B302&gt;='Umrechnungskurse und Konstanten'!$C$8,B302&lt;='Umrechnungskurse und Konstanten'!$D$8),G302*'Umrechnungskurse und Konstanten'!$E$8,0)+IF(AND(B302&gt;='Umrechnungskurse und Konstanten'!$C$9,B302&lt;='Umrechnungskurse und Konstanten'!$D$9),G302*'Umrechnungskurse und Konstanten'!$E$9,0)+IF(AND(B302&gt;='Umrechnungskurse und Konstanten'!$C$10,B302&lt;='Umrechnungskurse und Konstanten'!$D$10),G302*'Umrechnungskurse und Konstanten'!$E$10,0)+IF(AND(B302&gt;='Umrechnungskurse und Konstanten'!$C$11,B302&lt;='Umrechnungskurse und Konstanten'!$D$11),G302*'Umrechnungskurse und Konstanten'!$E$11,0)+IF(AND(B302&gt;='Umrechnungskurse und Konstanten'!$C$12,B302&lt;='Umrechnungskurse und Konstanten'!$D$12),G302*'Umrechnungskurse und Konstanten'!$E$12,0)+IF(AND(B302&gt;='Umrechnungskurse und Konstanten'!$C$13,B302&lt;='Umrechnungskurse und Konstanten'!$D$13),G302*'Umrechnungskurse und Konstanten'!$E$13,0)+IF(AND(B302&gt;='Umrechnungskurse und Konstanten'!$C$14,B302&lt;='Umrechnungskurse und Konstanten'!$D$14),G302*'Umrechnungskurse und Konstanten'!$E$14,0)+IF(AND(B302&gt;='Umrechnungskurse und Konstanten'!$C$15,B302&lt;='Umrechnungskurse und Konstanten'!$D$15),G302*'Umrechnungskurse und Konstanten'!$E$15,0)+IF(AND(B302&gt;='Umrechnungskurse und Konstanten'!$C$16,B302&lt;='Umrechnungskurse und Konstanten'!$D$16),G302*'Umrechnungskurse und Konstanten'!$E$16,0),G302*1)</f>
        <v>0</v>
      </c>
      <c r="K302" s="37">
        <f t="shared" si="8"/>
        <v>0</v>
      </c>
      <c r="L302" s="37">
        <f t="shared" si="9"/>
        <v>0</v>
      </c>
    </row>
    <row r="303" spans="2:12" x14ac:dyDescent="0.3">
      <c r="B303" s="42"/>
      <c r="C303" s="34"/>
      <c r="D303" s="34"/>
      <c r="E303" s="38"/>
      <c r="F303" s="35" t="s">
        <v>38</v>
      </c>
      <c r="G303" s="50"/>
      <c r="H303" s="39">
        <v>3.6999999999999998E-2</v>
      </c>
      <c r="I303" s="51" t="str">
        <f>IF(F303="EUR",Tabelle1327[[#This Row],[Betrag exkl. MwST.]]*Tabelle1327[[#This Row],[MwSt. Satz]],"Rg. nicht in EUR")</f>
        <v>Rg. nicht in EUR</v>
      </c>
      <c r="J303" s="37">
        <f>IF(F303="EUR",IF(AND(B303&gt;='Umrechnungskurse und Konstanten'!$C$5,B303&lt;='Umrechnungskurse und Konstanten'!$D$5),G303*'Umrechnungskurse und Konstanten'!$E$5,0)+IF(AND(B303&gt;='Umrechnungskurse und Konstanten'!$C$6,B303&lt;='Umrechnungskurse und Konstanten'!$D$6),G303*'Umrechnungskurse und Konstanten'!$E$6,0)+IF(AND(B303&gt;='Umrechnungskurse und Konstanten'!$C$7,B303&lt;='Umrechnungskurse und Konstanten'!$D$7),G303*'Umrechnungskurse und Konstanten'!$E$7,0)+IF(AND(B303&gt;='Umrechnungskurse und Konstanten'!$C$8,B303&lt;='Umrechnungskurse und Konstanten'!$D$8),G303*'Umrechnungskurse und Konstanten'!$E$8,0)+IF(AND(B303&gt;='Umrechnungskurse und Konstanten'!$C$9,B303&lt;='Umrechnungskurse und Konstanten'!$D$9),G303*'Umrechnungskurse und Konstanten'!$E$9,0)+IF(AND(B303&gt;='Umrechnungskurse und Konstanten'!$C$10,B303&lt;='Umrechnungskurse und Konstanten'!$D$10),G303*'Umrechnungskurse und Konstanten'!$E$10,0)+IF(AND(B303&gt;='Umrechnungskurse und Konstanten'!$C$11,B303&lt;='Umrechnungskurse und Konstanten'!$D$11),G303*'Umrechnungskurse und Konstanten'!$E$11,0)+IF(AND(B303&gt;='Umrechnungskurse und Konstanten'!$C$12,B303&lt;='Umrechnungskurse und Konstanten'!$D$12),G303*'Umrechnungskurse und Konstanten'!$E$12,0)+IF(AND(B303&gt;='Umrechnungskurse und Konstanten'!$C$13,B303&lt;='Umrechnungskurse und Konstanten'!$D$13),G303*'Umrechnungskurse und Konstanten'!$E$13,0)+IF(AND(B303&gt;='Umrechnungskurse und Konstanten'!$C$14,B303&lt;='Umrechnungskurse und Konstanten'!$D$14),G303*'Umrechnungskurse und Konstanten'!$E$14,0)+IF(AND(B303&gt;='Umrechnungskurse und Konstanten'!$C$15,B303&lt;='Umrechnungskurse und Konstanten'!$D$15),G303*'Umrechnungskurse und Konstanten'!$E$15,0)+IF(AND(B303&gt;='Umrechnungskurse und Konstanten'!$C$16,B303&lt;='Umrechnungskurse und Konstanten'!$D$16),G303*'Umrechnungskurse und Konstanten'!$E$16,0),G303*1)</f>
        <v>0</v>
      </c>
      <c r="K303" s="37">
        <f t="shared" si="8"/>
        <v>0</v>
      </c>
      <c r="L303" s="37">
        <f t="shared" si="9"/>
        <v>0</v>
      </c>
    </row>
    <row r="304" spans="2:12" x14ac:dyDescent="0.3">
      <c r="B304" s="42"/>
      <c r="C304" s="34"/>
      <c r="D304" s="34"/>
      <c r="E304" s="38"/>
      <c r="F304" s="35" t="s">
        <v>38</v>
      </c>
      <c r="G304" s="50"/>
      <c r="H304" s="39">
        <v>3.6999999999999998E-2</v>
      </c>
      <c r="I304" s="51" t="str">
        <f>IF(F304="EUR",Tabelle1327[[#This Row],[Betrag exkl. MwST.]]*Tabelle1327[[#This Row],[MwSt. Satz]],"Rg. nicht in EUR")</f>
        <v>Rg. nicht in EUR</v>
      </c>
      <c r="J304" s="37">
        <f>IF(F304="EUR",IF(AND(B304&gt;='Umrechnungskurse und Konstanten'!$C$5,B304&lt;='Umrechnungskurse und Konstanten'!$D$5),G304*'Umrechnungskurse und Konstanten'!$E$5,0)+IF(AND(B304&gt;='Umrechnungskurse und Konstanten'!$C$6,B304&lt;='Umrechnungskurse und Konstanten'!$D$6),G304*'Umrechnungskurse und Konstanten'!$E$6,0)+IF(AND(B304&gt;='Umrechnungskurse und Konstanten'!$C$7,B304&lt;='Umrechnungskurse und Konstanten'!$D$7),G304*'Umrechnungskurse und Konstanten'!$E$7,0)+IF(AND(B304&gt;='Umrechnungskurse und Konstanten'!$C$8,B304&lt;='Umrechnungskurse und Konstanten'!$D$8),G304*'Umrechnungskurse und Konstanten'!$E$8,0)+IF(AND(B304&gt;='Umrechnungskurse und Konstanten'!$C$9,B304&lt;='Umrechnungskurse und Konstanten'!$D$9),G304*'Umrechnungskurse und Konstanten'!$E$9,0)+IF(AND(B304&gt;='Umrechnungskurse und Konstanten'!$C$10,B304&lt;='Umrechnungskurse und Konstanten'!$D$10),G304*'Umrechnungskurse und Konstanten'!$E$10,0)+IF(AND(B304&gt;='Umrechnungskurse und Konstanten'!$C$11,B304&lt;='Umrechnungskurse und Konstanten'!$D$11),G304*'Umrechnungskurse und Konstanten'!$E$11,0)+IF(AND(B304&gt;='Umrechnungskurse und Konstanten'!$C$12,B304&lt;='Umrechnungskurse und Konstanten'!$D$12),G304*'Umrechnungskurse und Konstanten'!$E$12,0)+IF(AND(B304&gt;='Umrechnungskurse und Konstanten'!$C$13,B304&lt;='Umrechnungskurse und Konstanten'!$D$13),G304*'Umrechnungskurse und Konstanten'!$E$13,0)+IF(AND(B304&gt;='Umrechnungskurse und Konstanten'!$C$14,B304&lt;='Umrechnungskurse und Konstanten'!$D$14),G304*'Umrechnungskurse und Konstanten'!$E$14,0)+IF(AND(B304&gt;='Umrechnungskurse und Konstanten'!$C$15,B304&lt;='Umrechnungskurse und Konstanten'!$D$15),G304*'Umrechnungskurse und Konstanten'!$E$15,0)+IF(AND(B304&gt;='Umrechnungskurse und Konstanten'!$C$16,B304&lt;='Umrechnungskurse und Konstanten'!$D$16),G304*'Umrechnungskurse und Konstanten'!$E$16,0),G304*1)</f>
        <v>0</v>
      </c>
      <c r="K304" s="37">
        <f t="shared" si="8"/>
        <v>0</v>
      </c>
      <c r="L304" s="37">
        <f t="shared" si="9"/>
        <v>0</v>
      </c>
    </row>
    <row r="305" spans="2:12" x14ac:dyDescent="0.3">
      <c r="B305" s="42"/>
      <c r="C305" s="34"/>
      <c r="D305" s="34"/>
      <c r="E305" s="38"/>
      <c r="F305" s="35" t="s">
        <v>38</v>
      </c>
      <c r="G305" s="50"/>
      <c r="H305" s="39">
        <v>3.6999999999999998E-2</v>
      </c>
      <c r="I305" s="51" t="str">
        <f>IF(F305="EUR",Tabelle1327[[#This Row],[Betrag exkl. MwST.]]*Tabelle1327[[#This Row],[MwSt. Satz]],"Rg. nicht in EUR")</f>
        <v>Rg. nicht in EUR</v>
      </c>
      <c r="J305" s="37">
        <f>IF(F305="EUR",IF(AND(B305&gt;='Umrechnungskurse und Konstanten'!$C$5,B305&lt;='Umrechnungskurse und Konstanten'!$D$5),G305*'Umrechnungskurse und Konstanten'!$E$5,0)+IF(AND(B305&gt;='Umrechnungskurse und Konstanten'!$C$6,B305&lt;='Umrechnungskurse und Konstanten'!$D$6),G305*'Umrechnungskurse und Konstanten'!$E$6,0)+IF(AND(B305&gt;='Umrechnungskurse und Konstanten'!$C$7,B305&lt;='Umrechnungskurse und Konstanten'!$D$7),G305*'Umrechnungskurse und Konstanten'!$E$7,0)+IF(AND(B305&gt;='Umrechnungskurse und Konstanten'!$C$8,B305&lt;='Umrechnungskurse und Konstanten'!$D$8),G305*'Umrechnungskurse und Konstanten'!$E$8,0)+IF(AND(B305&gt;='Umrechnungskurse und Konstanten'!$C$9,B305&lt;='Umrechnungskurse und Konstanten'!$D$9),G305*'Umrechnungskurse und Konstanten'!$E$9,0)+IF(AND(B305&gt;='Umrechnungskurse und Konstanten'!$C$10,B305&lt;='Umrechnungskurse und Konstanten'!$D$10),G305*'Umrechnungskurse und Konstanten'!$E$10,0)+IF(AND(B305&gt;='Umrechnungskurse und Konstanten'!$C$11,B305&lt;='Umrechnungskurse und Konstanten'!$D$11),G305*'Umrechnungskurse und Konstanten'!$E$11,0)+IF(AND(B305&gt;='Umrechnungskurse und Konstanten'!$C$12,B305&lt;='Umrechnungskurse und Konstanten'!$D$12),G305*'Umrechnungskurse und Konstanten'!$E$12,0)+IF(AND(B305&gt;='Umrechnungskurse und Konstanten'!$C$13,B305&lt;='Umrechnungskurse und Konstanten'!$D$13),G305*'Umrechnungskurse und Konstanten'!$E$13,0)+IF(AND(B305&gt;='Umrechnungskurse und Konstanten'!$C$14,B305&lt;='Umrechnungskurse und Konstanten'!$D$14),G305*'Umrechnungskurse und Konstanten'!$E$14,0)+IF(AND(B305&gt;='Umrechnungskurse und Konstanten'!$C$15,B305&lt;='Umrechnungskurse und Konstanten'!$D$15),G305*'Umrechnungskurse und Konstanten'!$E$15,0)+IF(AND(B305&gt;='Umrechnungskurse und Konstanten'!$C$16,B305&lt;='Umrechnungskurse und Konstanten'!$D$16),G305*'Umrechnungskurse und Konstanten'!$E$16,0),G305*1)</f>
        <v>0</v>
      </c>
      <c r="K305" s="37">
        <f t="shared" si="8"/>
        <v>0</v>
      </c>
      <c r="L305" s="37">
        <f t="shared" si="9"/>
        <v>0</v>
      </c>
    </row>
    <row r="306" spans="2:12" x14ac:dyDescent="0.3">
      <c r="B306" s="42"/>
      <c r="C306" s="34"/>
      <c r="D306" s="34"/>
      <c r="E306" s="38"/>
      <c r="F306" s="35" t="s">
        <v>38</v>
      </c>
      <c r="G306" s="50"/>
      <c r="H306" s="39">
        <v>3.6999999999999998E-2</v>
      </c>
      <c r="I306" s="51" t="str">
        <f>IF(F306="EUR",Tabelle1327[[#This Row],[Betrag exkl. MwST.]]*Tabelle1327[[#This Row],[MwSt. Satz]],"Rg. nicht in EUR")</f>
        <v>Rg. nicht in EUR</v>
      </c>
      <c r="J306" s="37">
        <f>IF(F306="EUR",IF(AND(B306&gt;='Umrechnungskurse und Konstanten'!$C$5,B306&lt;='Umrechnungskurse und Konstanten'!$D$5),G306*'Umrechnungskurse und Konstanten'!$E$5,0)+IF(AND(B306&gt;='Umrechnungskurse und Konstanten'!$C$6,B306&lt;='Umrechnungskurse und Konstanten'!$D$6),G306*'Umrechnungskurse und Konstanten'!$E$6,0)+IF(AND(B306&gt;='Umrechnungskurse und Konstanten'!$C$7,B306&lt;='Umrechnungskurse und Konstanten'!$D$7),G306*'Umrechnungskurse und Konstanten'!$E$7,0)+IF(AND(B306&gt;='Umrechnungskurse und Konstanten'!$C$8,B306&lt;='Umrechnungskurse und Konstanten'!$D$8),G306*'Umrechnungskurse und Konstanten'!$E$8,0)+IF(AND(B306&gt;='Umrechnungskurse und Konstanten'!$C$9,B306&lt;='Umrechnungskurse und Konstanten'!$D$9),G306*'Umrechnungskurse und Konstanten'!$E$9,0)+IF(AND(B306&gt;='Umrechnungskurse und Konstanten'!$C$10,B306&lt;='Umrechnungskurse und Konstanten'!$D$10),G306*'Umrechnungskurse und Konstanten'!$E$10,0)+IF(AND(B306&gt;='Umrechnungskurse und Konstanten'!$C$11,B306&lt;='Umrechnungskurse und Konstanten'!$D$11),G306*'Umrechnungskurse und Konstanten'!$E$11,0)+IF(AND(B306&gt;='Umrechnungskurse und Konstanten'!$C$12,B306&lt;='Umrechnungskurse und Konstanten'!$D$12),G306*'Umrechnungskurse und Konstanten'!$E$12,0)+IF(AND(B306&gt;='Umrechnungskurse und Konstanten'!$C$13,B306&lt;='Umrechnungskurse und Konstanten'!$D$13),G306*'Umrechnungskurse und Konstanten'!$E$13,0)+IF(AND(B306&gt;='Umrechnungskurse und Konstanten'!$C$14,B306&lt;='Umrechnungskurse und Konstanten'!$D$14),G306*'Umrechnungskurse und Konstanten'!$E$14,0)+IF(AND(B306&gt;='Umrechnungskurse und Konstanten'!$C$15,B306&lt;='Umrechnungskurse und Konstanten'!$D$15),G306*'Umrechnungskurse und Konstanten'!$E$15,0)+IF(AND(B306&gt;='Umrechnungskurse und Konstanten'!$C$16,B306&lt;='Umrechnungskurse und Konstanten'!$D$16),G306*'Umrechnungskurse und Konstanten'!$E$16,0),G306*1)</f>
        <v>0</v>
      </c>
      <c r="K306" s="37">
        <f t="shared" si="8"/>
        <v>0</v>
      </c>
      <c r="L306" s="37">
        <f t="shared" si="9"/>
        <v>0</v>
      </c>
    </row>
    <row r="307" spans="2:12" x14ac:dyDescent="0.3">
      <c r="B307" s="42"/>
      <c r="C307" s="34"/>
      <c r="D307" s="34"/>
      <c r="E307" s="38"/>
      <c r="F307" s="35" t="s">
        <v>38</v>
      </c>
      <c r="G307" s="50"/>
      <c r="H307" s="39">
        <v>3.6999999999999998E-2</v>
      </c>
      <c r="I307" s="51" t="str">
        <f>IF(F307="EUR",Tabelle1327[[#This Row],[Betrag exkl. MwST.]]*Tabelle1327[[#This Row],[MwSt. Satz]],"Rg. nicht in EUR")</f>
        <v>Rg. nicht in EUR</v>
      </c>
      <c r="J307" s="37">
        <f>IF(F307="EUR",IF(AND(B307&gt;='Umrechnungskurse und Konstanten'!$C$5,B307&lt;='Umrechnungskurse und Konstanten'!$D$5),G307*'Umrechnungskurse und Konstanten'!$E$5,0)+IF(AND(B307&gt;='Umrechnungskurse und Konstanten'!$C$6,B307&lt;='Umrechnungskurse und Konstanten'!$D$6),G307*'Umrechnungskurse und Konstanten'!$E$6,0)+IF(AND(B307&gt;='Umrechnungskurse und Konstanten'!$C$7,B307&lt;='Umrechnungskurse und Konstanten'!$D$7),G307*'Umrechnungskurse und Konstanten'!$E$7,0)+IF(AND(B307&gt;='Umrechnungskurse und Konstanten'!$C$8,B307&lt;='Umrechnungskurse und Konstanten'!$D$8),G307*'Umrechnungskurse und Konstanten'!$E$8,0)+IF(AND(B307&gt;='Umrechnungskurse und Konstanten'!$C$9,B307&lt;='Umrechnungskurse und Konstanten'!$D$9),G307*'Umrechnungskurse und Konstanten'!$E$9,0)+IF(AND(B307&gt;='Umrechnungskurse und Konstanten'!$C$10,B307&lt;='Umrechnungskurse und Konstanten'!$D$10),G307*'Umrechnungskurse und Konstanten'!$E$10,0)+IF(AND(B307&gt;='Umrechnungskurse und Konstanten'!$C$11,B307&lt;='Umrechnungskurse und Konstanten'!$D$11),G307*'Umrechnungskurse und Konstanten'!$E$11,0)+IF(AND(B307&gt;='Umrechnungskurse und Konstanten'!$C$12,B307&lt;='Umrechnungskurse und Konstanten'!$D$12),G307*'Umrechnungskurse und Konstanten'!$E$12,0)+IF(AND(B307&gt;='Umrechnungskurse und Konstanten'!$C$13,B307&lt;='Umrechnungskurse und Konstanten'!$D$13),G307*'Umrechnungskurse und Konstanten'!$E$13,0)+IF(AND(B307&gt;='Umrechnungskurse und Konstanten'!$C$14,B307&lt;='Umrechnungskurse und Konstanten'!$D$14),G307*'Umrechnungskurse und Konstanten'!$E$14,0)+IF(AND(B307&gt;='Umrechnungskurse und Konstanten'!$C$15,B307&lt;='Umrechnungskurse und Konstanten'!$D$15),G307*'Umrechnungskurse und Konstanten'!$E$15,0)+IF(AND(B307&gt;='Umrechnungskurse und Konstanten'!$C$16,B307&lt;='Umrechnungskurse und Konstanten'!$D$16),G307*'Umrechnungskurse und Konstanten'!$E$16,0),G307*1)</f>
        <v>0</v>
      </c>
      <c r="K307" s="37">
        <f t="shared" si="8"/>
        <v>0</v>
      </c>
      <c r="L307" s="37">
        <f t="shared" si="9"/>
        <v>0</v>
      </c>
    </row>
    <row r="308" spans="2:12" x14ac:dyDescent="0.3">
      <c r="B308" s="42"/>
      <c r="C308" s="34"/>
      <c r="D308" s="34"/>
      <c r="E308" s="38"/>
      <c r="F308" s="35" t="s">
        <v>38</v>
      </c>
      <c r="G308" s="50"/>
      <c r="H308" s="39">
        <v>3.6999999999999998E-2</v>
      </c>
      <c r="I308" s="51" t="str">
        <f>IF(F308="EUR",Tabelle1327[[#This Row],[Betrag exkl. MwST.]]*Tabelle1327[[#This Row],[MwSt. Satz]],"Rg. nicht in EUR")</f>
        <v>Rg. nicht in EUR</v>
      </c>
      <c r="J308" s="37">
        <f>IF(F308="EUR",IF(AND(B308&gt;='Umrechnungskurse und Konstanten'!$C$5,B308&lt;='Umrechnungskurse und Konstanten'!$D$5),G308*'Umrechnungskurse und Konstanten'!$E$5,0)+IF(AND(B308&gt;='Umrechnungskurse und Konstanten'!$C$6,B308&lt;='Umrechnungskurse und Konstanten'!$D$6),G308*'Umrechnungskurse und Konstanten'!$E$6,0)+IF(AND(B308&gt;='Umrechnungskurse und Konstanten'!$C$7,B308&lt;='Umrechnungskurse und Konstanten'!$D$7),G308*'Umrechnungskurse und Konstanten'!$E$7,0)+IF(AND(B308&gt;='Umrechnungskurse und Konstanten'!$C$8,B308&lt;='Umrechnungskurse und Konstanten'!$D$8),G308*'Umrechnungskurse und Konstanten'!$E$8,0)+IF(AND(B308&gt;='Umrechnungskurse und Konstanten'!$C$9,B308&lt;='Umrechnungskurse und Konstanten'!$D$9),G308*'Umrechnungskurse und Konstanten'!$E$9,0)+IF(AND(B308&gt;='Umrechnungskurse und Konstanten'!$C$10,B308&lt;='Umrechnungskurse und Konstanten'!$D$10),G308*'Umrechnungskurse und Konstanten'!$E$10,0)+IF(AND(B308&gt;='Umrechnungskurse und Konstanten'!$C$11,B308&lt;='Umrechnungskurse und Konstanten'!$D$11),G308*'Umrechnungskurse und Konstanten'!$E$11,0)+IF(AND(B308&gt;='Umrechnungskurse und Konstanten'!$C$12,B308&lt;='Umrechnungskurse und Konstanten'!$D$12),G308*'Umrechnungskurse und Konstanten'!$E$12,0)+IF(AND(B308&gt;='Umrechnungskurse und Konstanten'!$C$13,B308&lt;='Umrechnungskurse und Konstanten'!$D$13),G308*'Umrechnungskurse und Konstanten'!$E$13,0)+IF(AND(B308&gt;='Umrechnungskurse und Konstanten'!$C$14,B308&lt;='Umrechnungskurse und Konstanten'!$D$14),G308*'Umrechnungskurse und Konstanten'!$E$14,0)+IF(AND(B308&gt;='Umrechnungskurse und Konstanten'!$C$15,B308&lt;='Umrechnungskurse und Konstanten'!$D$15),G308*'Umrechnungskurse und Konstanten'!$E$15,0)+IF(AND(B308&gt;='Umrechnungskurse und Konstanten'!$C$16,B308&lt;='Umrechnungskurse und Konstanten'!$D$16),G308*'Umrechnungskurse und Konstanten'!$E$16,0),G308*1)</f>
        <v>0</v>
      </c>
      <c r="K308" s="37">
        <f t="shared" si="8"/>
        <v>0</v>
      </c>
      <c r="L308" s="37">
        <f t="shared" si="9"/>
        <v>0</v>
      </c>
    </row>
    <row r="309" spans="2:12" x14ac:dyDescent="0.3">
      <c r="B309" s="42"/>
      <c r="C309" s="34"/>
      <c r="D309" s="34"/>
      <c r="E309" s="38"/>
      <c r="F309" s="35" t="s">
        <v>38</v>
      </c>
      <c r="G309" s="50"/>
      <c r="H309" s="39">
        <v>3.6999999999999998E-2</v>
      </c>
      <c r="I309" s="51" t="str">
        <f>IF(F309="EUR",Tabelle1327[[#This Row],[Betrag exkl. MwST.]]*Tabelle1327[[#This Row],[MwSt. Satz]],"Rg. nicht in EUR")</f>
        <v>Rg. nicht in EUR</v>
      </c>
      <c r="J309" s="37">
        <f>IF(F309="EUR",IF(AND(B309&gt;='Umrechnungskurse und Konstanten'!$C$5,B309&lt;='Umrechnungskurse und Konstanten'!$D$5),G309*'Umrechnungskurse und Konstanten'!$E$5,0)+IF(AND(B309&gt;='Umrechnungskurse und Konstanten'!$C$6,B309&lt;='Umrechnungskurse und Konstanten'!$D$6),G309*'Umrechnungskurse und Konstanten'!$E$6,0)+IF(AND(B309&gt;='Umrechnungskurse und Konstanten'!$C$7,B309&lt;='Umrechnungskurse und Konstanten'!$D$7),G309*'Umrechnungskurse und Konstanten'!$E$7,0)+IF(AND(B309&gt;='Umrechnungskurse und Konstanten'!$C$8,B309&lt;='Umrechnungskurse und Konstanten'!$D$8),G309*'Umrechnungskurse und Konstanten'!$E$8,0)+IF(AND(B309&gt;='Umrechnungskurse und Konstanten'!$C$9,B309&lt;='Umrechnungskurse und Konstanten'!$D$9),G309*'Umrechnungskurse und Konstanten'!$E$9,0)+IF(AND(B309&gt;='Umrechnungskurse und Konstanten'!$C$10,B309&lt;='Umrechnungskurse und Konstanten'!$D$10),G309*'Umrechnungskurse und Konstanten'!$E$10,0)+IF(AND(B309&gt;='Umrechnungskurse und Konstanten'!$C$11,B309&lt;='Umrechnungskurse und Konstanten'!$D$11),G309*'Umrechnungskurse und Konstanten'!$E$11,0)+IF(AND(B309&gt;='Umrechnungskurse und Konstanten'!$C$12,B309&lt;='Umrechnungskurse und Konstanten'!$D$12),G309*'Umrechnungskurse und Konstanten'!$E$12,0)+IF(AND(B309&gt;='Umrechnungskurse und Konstanten'!$C$13,B309&lt;='Umrechnungskurse und Konstanten'!$D$13),G309*'Umrechnungskurse und Konstanten'!$E$13,0)+IF(AND(B309&gt;='Umrechnungskurse und Konstanten'!$C$14,B309&lt;='Umrechnungskurse und Konstanten'!$D$14),G309*'Umrechnungskurse und Konstanten'!$E$14,0)+IF(AND(B309&gt;='Umrechnungskurse und Konstanten'!$C$15,B309&lt;='Umrechnungskurse und Konstanten'!$D$15),G309*'Umrechnungskurse und Konstanten'!$E$15,0)+IF(AND(B309&gt;='Umrechnungskurse und Konstanten'!$C$16,B309&lt;='Umrechnungskurse und Konstanten'!$D$16),G309*'Umrechnungskurse und Konstanten'!$E$16,0),G309*1)</f>
        <v>0</v>
      </c>
      <c r="K309" s="37">
        <f t="shared" si="8"/>
        <v>0</v>
      </c>
      <c r="L309" s="37">
        <f t="shared" si="9"/>
        <v>0</v>
      </c>
    </row>
    <row r="310" spans="2:12" x14ac:dyDescent="0.3">
      <c r="B310" s="42"/>
      <c r="C310" s="34"/>
      <c r="D310" s="34"/>
      <c r="E310" s="38"/>
      <c r="F310" s="35" t="s">
        <v>38</v>
      </c>
      <c r="G310" s="50"/>
      <c r="H310" s="39">
        <v>3.6999999999999998E-2</v>
      </c>
      <c r="I310" s="51" t="str">
        <f>IF(F310="EUR",Tabelle1327[[#This Row],[Betrag exkl. MwST.]]*Tabelle1327[[#This Row],[MwSt. Satz]],"Rg. nicht in EUR")</f>
        <v>Rg. nicht in EUR</v>
      </c>
      <c r="J310" s="37">
        <f>IF(F310="EUR",IF(AND(B310&gt;='Umrechnungskurse und Konstanten'!$C$5,B310&lt;='Umrechnungskurse und Konstanten'!$D$5),G310*'Umrechnungskurse und Konstanten'!$E$5,0)+IF(AND(B310&gt;='Umrechnungskurse und Konstanten'!$C$6,B310&lt;='Umrechnungskurse und Konstanten'!$D$6),G310*'Umrechnungskurse und Konstanten'!$E$6,0)+IF(AND(B310&gt;='Umrechnungskurse und Konstanten'!$C$7,B310&lt;='Umrechnungskurse und Konstanten'!$D$7),G310*'Umrechnungskurse und Konstanten'!$E$7,0)+IF(AND(B310&gt;='Umrechnungskurse und Konstanten'!$C$8,B310&lt;='Umrechnungskurse und Konstanten'!$D$8),G310*'Umrechnungskurse und Konstanten'!$E$8,0)+IF(AND(B310&gt;='Umrechnungskurse und Konstanten'!$C$9,B310&lt;='Umrechnungskurse und Konstanten'!$D$9),G310*'Umrechnungskurse und Konstanten'!$E$9,0)+IF(AND(B310&gt;='Umrechnungskurse und Konstanten'!$C$10,B310&lt;='Umrechnungskurse und Konstanten'!$D$10),G310*'Umrechnungskurse und Konstanten'!$E$10,0)+IF(AND(B310&gt;='Umrechnungskurse und Konstanten'!$C$11,B310&lt;='Umrechnungskurse und Konstanten'!$D$11),G310*'Umrechnungskurse und Konstanten'!$E$11,0)+IF(AND(B310&gt;='Umrechnungskurse und Konstanten'!$C$12,B310&lt;='Umrechnungskurse und Konstanten'!$D$12),G310*'Umrechnungskurse und Konstanten'!$E$12,0)+IF(AND(B310&gt;='Umrechnungskurse und Konstanten'!$C$13,B310&lt;='Umrechnungskurse und Konstanten'!$D$13),G310*'Umrechnungskurse und Konstanten'!$E$13,0)+IF(AND(B310&gt;='Umrechnungskurse und Konstanten'!$C$14,B310&lt;='Umrechnungskurse und Konstanten'!$D$14),G310*'Umrechnungskurse und Konstanten'!$E$14,0)+IF(AND(B310&gt;='Umrechnungskurse und Konstanten'!$C$15,B310&lt;='Umrechnungskurse und Konstanten'!$D$15),G310*'Umrechnungskurse und Konstanten'!$E$15,0)+IF(AND(B310&gt;='Umrechnungskurse und Konstanten'!$C$16,B310&lt;='Umrechnungskurse und Konstanten'!$D$16),G310*'Umrechnungskurse und Konstanten'!$E$16,0),G310*1)</f>
        <v>0</v>
      </c>
      <c r="K310" s="37">
        <f t="shared" si="8"/>
        <v>0</v>
      </c>
      <c r="L310" s="37">
        <f t="shared" si="9"/>
        <v>0</v>
      </c>
    </row>
    <row r="311" spans="2:12" x14ac:dyDescent="0.3">
      <c r="B311" s="42"/>
      <c r="C311" s="34"/>
      <c r="D311" s="34"/>
      <c r="E311" s="38"/>
      <c r="F311" s="35" t="s">
        <v>38</v>
      </c>
      <c r="G311" s="50"/>
      <c r="H311" s="39">
        <v>3.6999999999999998E-2</v>
      </c>
      <c r="I311" s="51" t="str">
        <f>IF(F311="EUR",Tabelle1327[[#This Row],[Betrag exkl. MwST.]]*Tabelle1327[[#This Row],[MwSt. Satz]],"Rg. nicht in EUR")</f>
        <v>Rg. nicht in EUR</v>
      </c>
      <c r="J311" s="37">
        <f>IF(F311="EUR",IF(AND(B311&gt;='Umrechnungskurse und Konstanten'!$C$5,B311&lt;='Umrechnungskurse und Konstanten'!$D$5),G311*'Umrechnungskurse und Konstanten'!$E$5,0)+IF(AND(B311&gt;='Umrechnungskurse und Konstanten'!$C$6,B311&lt;='Umrechnungskurse und Konstanten'!$D$6),G311*'Umrechnungskurse und Konstanten'!$E$6,0)+IF(AND(B311&gt;='Umrechnungskurse und Konstanten'!$C$7,B311&lt;='Umrechnungskurse und Konstanten'!$D$7),G311*'Umrechnungskurse und Konstanten'!$E$7,0)+IF(AND(B311&gt;='Umrechnungskurse und Konstanten'!$C$8,B311&lt;='Umrechnungskurse und Konstanten'!$D$8),G311*'Umrechnungskurse und Konstanten'!$E$8,0)+IF(AND(B311&gt;='Umrechnungskurse und Konstanten'!$C$9,B311&lt;='Umrechnungskurse und Konstanten'!$D$9),G311*'Umrechnungskurse und Konstanten'!$E$9,0)+IF(AND(B311&gt;='Umrechnungskurse und Konstanten'!$C$10,B311&lt;='Umrechnungskurse und Konstanten'!$D$10),G311*'Umrechnungskurse und Konstanten'!$E$10,0)+IF(AND(B311&gt;='Umrechnungskurse und Konstanten'!$C$11,B311&lt;='Umrechnungskurse und Konstanten'!$D$11),G311*'Umrechnungskurse und Konstanten'!$E$11,0)+IF(AND(B311&gt;='Umrechnungskurse und Konstanten'!$C$12,B311&lt;='Umrechnungskurse und Konstanten'!$D$12),G311*'Umrechnungskurse und Konstanten'!$E$12,0)+IF(AND(B311&gt;='Umrechnungskurse und Konstanten'!$C$13,B311&lt;='Umrechnungskurse und Konstanten'!$D$13),G311*'Umrechnungskurse und Konstanten'!$E$13,0)+IF(AND(B311&gt;='Umrechnungskurse und Konstanten'!$C$14,B311&lt;='Umrechnungskurse und Konstanten'!$D$14),G311*'Umrechnungskurse und Konstanten'!$E$14,0)+IF(AND(B311&gt;='Umrechnungskurse und Konstanten'!$C$15,B311&lt;='Umrechnungskurse und Konstanten'!$D$15),G311*'Umrechnungskurse und Konstanten'!$E$15,0)+IF(AND(B311&gt;='Umrechnungskurse und Konstanten'!$C$16,B311&lt;='Umrechnungskurse und Konstanten'!$D$16),G311*'Umrechnungskurse und Konstanten'!$E$16,0),G311*1)</f>
        <v>0</v>
      </c>
      <c r="K311" s="37">
        <f t="shared" si="8"/>
        <v>0</v>
      </c>
      <c r="L311" s="37">
        <f t="shared" si="9"/>
        <v>0</v>
      </c>
    </row>
    <row r="312" spans="2:12" x14ac:dyDescent="0.3">
      <c r="B312" s="42"/>
      <c r="C312" s="34"/>
      <c r="D312" s="34"/>
      <c r="E312" s="38"/>
      <c r="F312" s="35" t="s">
        <v>38</v>
      </c>
      <c r="G312" s="50"/>
      <c r="H312" s="39">
        <v>3.6999999999999998E-2</v>
      </c>
      <c r="I312" s="51" t="str">
        <f>IF(F312="EUR",Tabelle1327[[#This Row],[Betrag exkl. MwST.]]*Tabelle1327[[#This Row],[MwSt. Satz]],"Rg. nicht in EUR")</f>
        <v>Rg. nicht in EUR</v>
      </c>
      <c r="J312" s="37">
        <f>IF(F312="EUR",IF(AND(B312&gt;='Umrechnungskurse und Konstanten'!$C$5,B312&lt;='Umrechnungskurse und Konstanten'!$D$5),G312*'Umrechnungskurse und Konstanten'!$E$5,0)+IF(AND(B312&gt;='Umrechnungskurse und Konstanten'!$C$6,B312&lt;='Umrechnungskurse und Konstanten'!$D$6),G312*'Umrechnungskurse und Konstanten'!$E$6,0)+IF(AND(B312&gt;='Umrechnungskurse und Konstanten'!$C$7,B312&lt;='Umrechnungskurse und Konstanten'!$D$7),G312*'Umrechnungskurse und Konstanten'!$E$7,0)+IF(AND(B312&gt;='Umrechnungskurse und Konstanten'!$C$8,B312&lt;='Umrechnungskurse und Konstanten'!$D$8),G312*'Umrechnungskurse und Konstanten'!$E$8,0)+IF(AND(B312&gt;='Umrechnungskurse und Konstanten'!$C$9,B312&lt;='Umrechnungskurse und Konstanten'!$D$9),G312*'Umrechnungskurse und Konstanten'!$E$9,0)+IF(AND(B312&gt;='Umrechnungskurse und Konstanten'!$C$10,B312&lt;='Umrechnungskurse und Konstanten'!$D$10),G312*'Umrechnungskurse und Konstanten'!$E$10,0)+IF(AND(B312&gt;='Umrechnungskurse und Konstanten'!$C$11,B312&lt;='Umrechnungskurse und Konstanten'!$D$11),G312*'Umrechnungskurse und Konstanten'!$E$11,0)+IF(AND(B312&gt;='Umrechnungskurse und Konstanten'!$C$12,B312&lt;='Umrechnungskurse und Konstanten'!$D$12),G312*'Umrechnungskurse und Konstanten'!$E$12,0)+IF(AND(B312&gt;='Umrechnungskurse und Konstanten'!$C$13,B312&lt;='Umrechnungskurse und Konstanten'!$D$13),G312*'Umrechnungskurse und Konstanten'!$E$13,0)+IF(AND(B312&gt;='Umrechnungskurse und Konstanten'!$C$14,B312&lt;='Umrechnungskurse und Konstanten'!$D$14),G312*'Umrechnungskurse und Konstanten'!$E$14,0)+IF(AND(B312&gt;='Umrechnungskurse und Konstanten'!$C$15,B312&lt;='Umrechnungskurse und Konstanten'!$D$15),G312*'Umrechnungskurse und Konstanten'!$E$15,0)+IF(AND(B312&gt;='Umrechnungskurse und Konstanten'!$C$16,B312&lt;='Umrechnungskurse und Konstanten'!$D$16),G312*'Umrechnungskurse und Konstanten'!$E$16,0),G312*1)</f>
        <v>0</v>
      </c>
      <c r="K312" s="37">
        <f t="shared" si="8"/>
        <v>0</v>
      </c>
      <c r="L312" s="37">
        <f t="shared" si="9"/>
        <v>0</v>
      </c>
    </row>
    <row r="313" spans="2:12" x14ac:dyDescent="0.3">
      <c r="B313" s="42"/>
      <c r="C313" s="34"/>
      <c r="D313" s="34"/>
      <c r="E313" s="38"/>
      <c r="F313" s="35" t="s">
        <v>38</v>
      </c>
      <c r="G313" s="50"/>
      <c r="H313" s="39">
        <v>3.6999999999999998E-2</v>
      </c>
      <c r="I313" s="51" t="str">
        <f>IF(F313="EUR",Tabelle1327[[#This Row],[Betrag exkl. MwST.]]*Tabelle1327[[#This Row],[MwSt. Satz]],"Rg. nicht in EUR")</f>
        <v>Rg. nicht in EUR</v>
      </c>
      <c r="J313" s="37">
        <f>IF(F313="EUR",IF(AND(B313&gt;='Umrechnungskurse und Konstanten'!$C$5,B313&lt;='Umrechnungskurse und Konstanten'!$D$5),G313*'Umrechnungskurse und Konstanten'!$E$5,0)+IF(AND(B313&gt;='Umrechnungskurse und Konstanten'!$C$6,B313&lt;='Umrechnungskurse und Konstanten'!$D$6),G313*'Umrechnungskurse und Konstanten'!$E$6,0)+IF(AND(B313&gt;='Umrechnungskurse und Konstanten'!$C$7,B313&lt;='Umrechnungskurse und Konstanten'!$D$7),G313*'Umrechnungskurse und Konstanten'!$E$7,0)+IF(AND(B313&gt;='Umrechnungskurse und Konstanten'!$C$8,B313&lt;='Umrechnungskurse und Konstanten'!$D$8),G313*'Umrechnungskurse und Konstanten'!$E$8,0)+IF(AND(B313&gt;='Umrechnungskurse und Konstanten'!$C$9,B313&lt;='Umrechnungskurse und Konstanten'!$D$9),G313*'Umrechnungskurse und Konstanten'!$E$9,0)+IF(AND(B313&gt;='Umrechnungskurse und Konstanten'!$C$10,B313&lt;='Umrechnungskurse und Konstanten'!$D$10),G313*'Umrechnungskurse und Konstanten'!$E$10,0)+IF(AND(B313&gt;='Umrechnungskurse und Konstanten'!$C$11,B313&lt;='Umrechnungskurse und Konstanten'!$D$11),G313*'Umrechnungskurse und Konstanten'!$E$11,0)+IF(AND(B313&gt;='Umrechnungskurse und Konstanten'!$C$12,B313&lt;='Umrechnungskurse und Konstanten'!$D$12),G313*'Umrechnungskurse und Konstanten'!$E$12,0)+IF(AND(B313&gt;='Umrechnungskurse und Konstanten'!$C$13,B313&lt;='Umrechnungskurse und Konstanten'!$D$13),G313*'Umrechnungskurse und Konstanten'!$E$13,0)+IF(AND(B313&gt;='Umrechnungskurse und Konstanten'!$C$14,B313&lt;='Umrechnungskurse und Konstanten'!$D$14),G313*'Umrechnungskurse und Konstanten'!$E$14,0)+IF(AND(B313&gt;='Umrechnungskurse und Konstanten'!$C$15,B313&lt;='Umrechnungskurse und Konstanten'!$D$15),G313*'Umrechnungskurse und Konstanten'!$E$15,0)+IF(AND(B313&gt;='Umrechnungskurse und Konstanten'!$C$16,B313&lt;='Umrechnungskurse und Konstanten'!$D$16),G313*'Umrechnungskurse und Konstanten'!$E$16,0),G313*1)</f>
        <v>0</v>
      </c>
      <c r="K313" s="37">
        <f t="shared" si="8"/>
        <v>0</v>
      </c>
      <c r="L313" s="37">
        <f t="shared" si="9"/>
        <v>0</v>
      </c>
    </row>
    <row r="314" spans="2:12" x14ac:dyDescent="0.3">
      <c r="B314" s="42"/>
      <c r="C314" s="34"/>
      <c r="D314" s="34"/>
      <c r="E314" s="38"/>
      <c r="F314" s="35" t="s">
        <v>38</v>
      </c>
      <c r="G314" s="50"/>
      <c r="H314" s="39">
        <v>3.6999999999999998E-2</v>
      </c>
      <c r="I314" s="51" t="str">
        <f>IF(F314="EUR",Tabelle1327[[#This Row],[Betrag exkl. MwST.]]*Tabelle1327[[#This Row],[MwSt. Satz]],"Rg. nicht in EUR")</f>
        <v>Rg. nicht in EUR</v>
      </c>
      <c r="J314" s="37">
        <f>IF(F314="EUR",IF(AND(B314&gt;='Umrechnungskurse und Konstanten'!$C$5,B314&lt;='Umrechnungskurse und Konstanten'!$D$5),G314*'Umrechnungskurse und Konstanten'!$E$5,0)+IF(AND(B314&gt;='Umrechnungskurse und Konstanten'!$C$6,B314&lt;='Umrechnungskurse und Konstanten'!$D$6),G314*'Umrechnungskurse und Konstanten'!$E$6,0)+IF(AND(B314&gt;='Umrechnungskurse und Konstanten'!$C$7,B314&lt;='Umrechnungskurse und Konstanten'!$D$7),G314*'Umrechnungskurse und Konstanten'!$E$7,0)+IF(AND(B314&gt;='Umrechnungskurse und Konstanten'!$C$8,B314&lt;='Umrechnungskurse und Konstanten'!$D$8),G314*'Umrechnungskurse und Konstanten'!$E$8,0)+IF(AND(B314&gt;='Umrechnungskurse und Konstanten'!$C$9,B314&lt;='Umrechnungskurse und Konstanten'!$D$9),G314*'Umrechnungskurse und Konstanten'!$E$9,0)+IF(AND(B314&gt;='Umrechnungskurse und Konstanten'!$C$10,B314&lt;='Umrechnungskurse und Konstanten'!$D$10),G314*'Umrechnungskurse und Konstanten'!$E$10,0)+IF(AND(B314&gt;='Umrechnungskurse und Konstanten'!$C$11,B314&lt;='Umrechnungskurse und Konstanten'!$D$11),G314*'Umrechnungskurse und Konstanten'!$E$11,0)+IF(AND(B314&gt;='Umrechnungskurse und Konstanten'!$C$12,B314&lt;='Umrechnungskurse und Konstanten'!$D$12),G314*'Umrechnungskurse und Konstanten'!$E$12,0)+IF(AND(B314&gt;='Umrechnungskurse und Konstanten'!$C$13,B314&lt;='Umrechnungskurse und Konstanten'!$D$13),G314*'Umrechnungskurse und Konstanten'!$E$13,0)+IF(AND(B314&gt;='Umrechnungskurse und Konstanten'!$C$14,B314&lt;='Umrechnungskurse und Konstanten'!$D$14),G314*'Umrechnungskurse und Konstanten'!$E$14,0)+IF(AND(B314&gt;='Umrechnungskurse und Konstanten'!$C$15,B314&lt;='Umrechnungskurse und Konstanten'!$D$15),G314*'Umrechnungskurse und Konstanten'!$E$15,0)+IF(AND(B314&gt;='Umrechnungskurse und Konstanten'!$C$16,B314&lt;='Umrechnungskurse und Konstanten'!$D$16),G314*'Umrechnungskurse und Konstanten'!$E$16,0),G314*1)</f>
        <v>0</v>
      </c>
      <c r="K314" s="37">
        <f t="shared" si="8"/>
        <v>0</v>
      </c>
      <c r="L314" s="37">
        <f t="shared" si="9"/>
        <v>0</v>
      </c>
    </row>
    <row r="315" spans="2:12" x14ac:dyDescent="0.3">
      <c r="B315" s="42"/>
      <c r="C315" s="34"/>
      <c r="D315" s="34"/>
      <c r="E315" s="38"/>
      <c r="F315" s="35" t="s">
        <v>38</v>
      </c>
      <c r="G315" s="50"/>
      <c r="H315" s="39">
        <v>3.6999999999999998E-2</v>
      </c>
      <c r="I315" s="51" t="str">
        <f>IF(F315="EUR",Tabelle1327[[#This Row],[Betrag exkl. MwST.]]*Tabelle1327[[#This Row],[MwSt. Satz]],"Rg. nicht in EUR")</f>
        <v>Rg. nicht in EUR</v>
      </c>
      <c r="J315" s="37">
        <f>IF(F315="EUR",IF(AND(B315&gt;='Umrechnungskurse und Konstanten'!$C$5,B315&lt;='Umrechnungskurse und Konstanten'!$D$5),G315*'Umrechnungskurse und Konstanten'!$E$5,0)+IF(AND(B315&gt;='Umrechnungskurse und Konstanten'!$C$6,B315&lt;='Umrechnungskurse und Konstanten'!$D$6),G315*'Umrechnungskurse und Konstanten'!$E$6,0)+IF(AND(B315&gt;='Umrechnungskurse und Konstanten'!$C$7,B315&lt;='Umrechnungskurse und Konstanten'!$D$7),G315*'Umrechnungskurse und Konstanten'!$E$7,0)+IF(AND(B315&gt;='Umrechnungskurse und Konstanten'!$C$8,B315&lt;='Umrechnungskurse und Konstanten'!$D$8),G315*'Umrechnungskurse und Konstanten'!$E$8,0)+IF(AND(B315&gt;='Umrechnungskurse und Konstanten'!$C$9,B315&lt;='Umrechnungskurse und Konstanten'!$D$9),G315*'Umrechnungskurse und Konstanten'!$E$9,0)+IF(AND(B315&gt;='Umrechnungskurse und Konstanten'!$C$10,B315&lt;='Umrechnungskurse und Konstanten'!$D$10),G315*'Umrechnungskurse und Konstanten'!$E$10,0)+IF(AND(B315&gt;='Umrechnungskurse und Konstanten'!$C$11,B315&lt;='Umrechnungskurse und Konstanten'!$D$11),G315*'Umrechnungskurse und Konstanten'!$E$11,0)+IF(AND(B315&gt;='Umrechnungskurse und Konstanten'!$C$12,B315&lt;='Umrechnungskurse und Konstanten'!$D$12),G315*'Umrechnungskurse und Konstanten'!$E$12,0)+IF(AND(B315&gt;='Umrechnungskurse und Konstanten'!$C$13,B315&lt;='Umrechnungskurse und Konstanten'!$D$13),G315*'Umrechnungskurse und Konstanten'!$E$13,0)+IF(AND(B315&gt;='Umrechnungskurse und Konstanten'!$C$14,B315&lt;='Umrechnungskurse und Konstanten'!$D$14),G315*'Umrechnungskurse und Konstanten'!$E$14,0)+IF(AND(B315&gt;='Umrechnungskurse und Konstanten'!$C$15,B315&lt;='Umrechnungskurse und Konstanten'!$D$15),G315*'Umrechnungskurse und Konstanten'!$E$15,0)+IF(AND(B315&gt;='Umrechnungskurse und Konstanten'!$C$16,B315&lt;='Umrechnungskurse und Konstanten'!$D$16),G315*'Umrechnungskurse und Konstanten'!$E$16,0),G315*1)</f>
        <v>0</v>
      </c>
      <c r="K315" s="37">
        <f t="shared" si="8"/>
        <v>0</v>
      </c>
      <c r="L315" s="37">
        <f t="shared" si="9"/>
        <v>0</v>
      </c>
    </row>
    <row r="316" spans="2:12" x14ac:dyDescent="0.3">
      <c r="B316" s="42"/>
      <c r="C316" s="34"/>
      <c r="D316" s="34"/>
      <c r="E316" s="38"/>
      <c r="F316" s="35" t="s">
        <v>38</v>
      </c>
      <c r="G316" s="50"/>
      <c r="H316" s="39">
        <v>3.6999999999999998E-2</v>
      </c>
      <c r="I316" s="51" t="str">
        <f>IF(F316="EUR",Tabelle1327[[#This Row],[Betrag exkl. MwST.]]*Tabelle1327[[#This Row],[MwSt. Satz]],"Rg. nicht in EUR")</f>
        <v>Rg. nicht in EUR</v>
      </c>
      <c r="J316" s="37">
        <f>IF(F316="EUR",IF(AND(B316&gt;='Umrechnungskurse und Konstanten'!$C$5,B316&lt;='Umrechnungskurse und Konstanten'!$D$5),G316*'Umrechnungskurse und Konstanten'!$E$5,0)+IF(AND(B316&gt;='Umrechnungskurse und Konstanten'!$C$6,B316&lt;='Umrechnungskurse und Konstanten'!$D$6),G316*'Umrechnungskurse und Konstanten'!$E$6,0)+IF(AND(B316&gt;='Umrechnungskurse und Konstanten'!$C$7,B316&lt;='Umrechnungskurse und Konstanten'!$D$7),G316*'Umrechnungskurse und Konstanten'!$E$7,0)+IF(AND(B316&gt;='Umrechnungskurse und Konstanten'!$C$8,B316&lt;='Umrechnungskurse und Konstanten'!$D$8),G316*'Umrechnungskurse und Konstanten'!$E$8,0)+IF(AND(B316&gt;='Umrechnungskurse und Konstanten'!$C$9,B316&lt;='Umrechnungskurse und Konstanten'!$D$9),G316*'Umrechnungskurse und Konstanten'!$E$9,0)+IF(AND(B316&gt;='Umrechnungskurse und Konstanten'!$C$10,B316&lt;='Umrechnungskurse und Konstanten'!$D$10),G316*'Umrechnungskurse und Konstanten'!$E$10,0)+IF(AND(B316&gt;='Umrechnungskurse und Konstanten'!$C$11,B316&lt;='Umrechnungskurse und Konstanten'!$D$11),G316*'Umrechnungskurse und Konstanten'!$E$11,0)+IF(AND(B316&gt;='Umrechnungskurse und Konstanten'!$C$12,B316&lt;='Umrechnungskurse und Konstanten'!$D$12),G316*'Umrechnungskurse und Konstanten'!$E$12,0)+IF(AND(B316&gt;='Umrechnungskurse und Konstanten'!$C$13,B316&lt;='Umrechnungskurse und Konstanten'!$D$13),G316*'Umrechnungskurse und Konstanten'!$E$13,0)+IF(AND(B316&gt;='Umrechnungskurse und Konstanten'!$C$14,B316&lt;='Umrechnungskurse und Konstanten'!$D$14),G316*'Umrechnungskurse und Konstanten'!$E$14,0)+IF(AND(B316&gt;='Umrechnungskurse und Konstanten'!$C$15,B316&lt;='Umrechnungskurse und Konstanten'!$D$15),G316*'Umrechnungskurse und Konstanten'!$E$15,0)+IF(AND(B316&gt;='Umrechnungskurse und Konstanten'!$C$16,B316&lt;='Umrechnungskurse und Konstanten'!$D$16),G316*'Umrechnungskurse und Konstanten'!$E$16,0),G316*1)</f>
        <v>0</v>
      </c>
      <c r="K316" s="37">
        <f t="shared" si="8"/>
        <v>0</v>
      </c>
      <c r="L316" s="37">
        <f t="shared" si="9"/>
        <v>0</v>
      </c>
    </row>
    <row r="317" spans="2:12" x14ac:dyDescent="0.3">
      <c r="B317" s="42"/>
      <c r="C317" s="34"/>
      <c r="D317" s="34"/>
      <c r="E317" s="38"/>
      <c r="F317" s="35" t="s">
        <v>38</v>
      </c>
      <c r="G317" s="50"/>
      <c r="H317" s="39">
        <v>3.6999999999999998E-2</v>
      </c>
      <c r="I317" s="51" t="str">
        <f>IF(F317="EUR",Tabelle1327[[#This Row],[Betrag exkl. MwST.]]*Tabelle1327[[#This Row],[MwSt. Satz]],"Rg. nicht in EUR")</f>
        <v>Rg. nicht in EUR</v>
      </c>
      <c r="J317" s="37">
        <f>IF(F317="EUR",IF(AND(B317&gt;='Umrechnungskurse und Konstanten'!$C$5,B317&lt;='Umrechnungskurse und Konstanten'!$D$5),G317*'Umrechnungskurse und Konstanten'!$E$5,0)+IF(AND(B317&gt;='Umrechnungskurse und Konstanten'!$C$6,B317&lt;='Umrechnungskurse und Konstanten'!$D$6),G317*'Umrechnungskurse und Konstanten'!$E$6,0)+IF(AND(B317&gt;='Umrechnungskurse und Konstanten'!$C$7,B317&lt;='Umrechnungskurse und Konstanten'!$D$7),G317*'Umrechnungskurse und Konstanten'!$E$7,0)+IF(AND(B317&gt;='Umrechnungskurse und Konstanten'!$C$8,B317&lt;='Umrechnungskurse und Konstanten'!$D$8),G317*'Umrechnungskurse und Konstanten'!$E$8,0)+IF(AND(B317&gt;='Umrechnungskurse und Konstanten'!$C$9,B317&lt;='Umrechnungskurse und Konstanten'!$D$9),G317*'Umrechnungskurse und Konstanten'!$E$9,0)+IF(AND(B317&gt;='Umrechnungskurse und Konstanten'!$C$10,B317&lt;='Umrechnungskurse und Konstanten'!$D$10),G317*'Umrechnungskurse und Konstanten'!$E$10,0)+IF(AND(B317&gt;='Umrechnungskurse und Konstanten'!$C$11,B317&lt;='Umrechnungskurse und Konstanten'!$D$11),G317*'Umrechnungskurse und Konstanten'!$E$11,0)+IF(AND(B317&gt;='Umrechnungskurse und Konstanten'!$C$12,B317&lt;='Umrechnungskurse und Konstanten'!$D$12),G317*'Umrechnungskurse und Konstanten'!$E$12,0)+IF(AND(B317&gt;='Umrechnungskurse und Konstanten'!$C$13,B317&lt;='Umrechnungskurse und Konstanten'!$D$13),G317*'Umrechnungskurse und Konstanten'!$E$13,0)+IF(AND(B317&gt;='Umrechnungskurse und Konstanten'!$C$14,B317&lt;='Umrechnungskurse und Konstanten'!$D$14),G317*'Umrechnungskurse und Konstanten'!$E$14,0)+IF(AND(B317&gt;='Umrechnungskurse und Konstanten'!$C$15,B317&lt;='Umrechnungskurse und Konstanten'!$D$15),G317*'Umrechnungskurse und Konstanten'!$E$15,0)+IF(AND(B317&gt;='Umrechnungskurse und Konstanten'!$C$16,B317&lt;='Umrechnungskurse und Konstanten'!$D$16),G317*'Umrechnungskurse und Konstanten'!$E$16,0),G317*1)</f>
        <v>0</v>
      </c>
      <c r="K317" s="37">
        <f t="shared" si="8"/>
        <v>0</v>
      </c>
      <c r="L317" s="37">
        <f t="shared" si="9"/>
        <v>0</v>
      </c>
    </row>
    <row r="318" spans="2:12" x14ac:dyDescent="0.3">
      <c r="B318" s="42"/>
      <c r="C318" s="34"/>
      <c r="D318" s="34"/>
      <c r="E318" s="38"/>
      <c r="F318" s="35" t="s">
        <v>38</v>
      </c>
      <c r="G318" s="50"/>
      <c r="H318" s="39">
        <v>3.6999999999999998E-2</v>
      </c>
      <c r="I318" s="51" t="str">
        <f>IF(F318="EUR",Tabelle1327[[#This Row],[Betrag exkl. MwST.]]*Tabelle1327[[#This Row],[MwSt. Satz]],"Rg. nicht in EUR")</f>
        <v>Rg. nicht in EUR</v>
      </c>
      <c r="J318" s="37">
        <f>IF(F318="EUR",IF(AND(B318&gt;='Umrechnungskurse und Konstanten'!$C$5,B318&lt;='Umrechnungskurse und Konstanten'!$D$5),G318*'Umrechnungskurse und Konstanten'!$E$5,0)+IF(AND(B318&gt;='Umrechnungskurse und Konstanten'!$C$6,B318&lt;='Umrechnungskurse und Konstanten'!$D$6),G318*'Umrechnungskurse und Konstanten'!$E$6,0)+IF(AND(B318&gt;='Umrechnungskurse und Konstanten'!$C$7,B318&lt;='Umrechnungskurse und Konstanten'!$D$7),G318*'Umrechnungskurse und Konstanten'!$E$7,0)+IF(AND(B318&gt;='Umrechnungskurse und Konstanten'!$C$8,B318&lt;='Umrechnungskurse und Konstanten'!$D$8),G318*'Umrechnungskurse und Konstanten'!$E$8,0)+IF(AND(B318&gt;='Umrechnungskurse und Konstanten'!$C$9,B318&lt;='Umrechnungskurse und Konstanten'!$D$9),G318*'Umrechnungskurse und Konstanten'!$E$9,0)+IF(AND(B318&gt;='Umrechnungskurse und Konstanten'!$C$10,B318&lt;='Umrechnungskurse und Konstanten'!$D$10),G318*'Umrechnungskurse und Konstanten'!$E$10,0)+IF(AND(B318&gt;='Umrechnungskurse und Konstanten'!$C$11,B318&lt;='Umrechnungskurse und Konstanten'!$D$11),G318*'Umrechnungskurse und Konstanten'!$E$11,0)+IF(AND(B318&gt;='Umrechnungskurse und Konstanten'!$C$12,B318&lt;='Umrechnungskurse und Konstanten'!$D$12),G318*'Umrechnungskurse und Konstanten'!$E$12,0)+IF(AND(B318&gt;='Umrechnungskurse und Konstanten'!$C$13,B318&lt;='Umrechnungskurse und Konstanten'!$D$13),G318*'Umrechnungskurse und Konstanten'!$E$13,0)+IF(AND(B318&gt;='Umrechnungskurse und Konstanten'!$C$14,B318&lt;='Umrechnungskurse und Konstanten'!$D$14),G318*'Umrechnungskurse und Konstanten'!$E$14,0)+IF(AND(B318&gt;='Umrechnungskurse und Konstanten'!$C$15,B318&lt;='Umrechnungskurse und Konstanten'!$D$15),G318*'Umrechnungskurse und Konstanten'!$E$15,0)+IF(AND(B318&gt;='Umrechnungskurse und Konstanten'!$C$16,B318&lt;='Umrechnungskurse und Konstanten'!$D$16),G318*'Umrechnungskurse und Konstanten'!$E$16,0),G318*1)</f>
        <v>0</v>
      </c>
      <c r="K318" s="37">
        <f t="shared" si="8"/>
        <v>0</v>
      </c>
      <c r="L318" s="37">
        <f t="shared" si="9"/>
        <v>0</v>
      </c>
    </row>
    <row r="319" spans="2:12" x14ac:dyDescent="0.3">
      <c r="B319" s="42"/>
      <c r="C319" s="34"/>
      <c r="D319" s="34"/>
      <c r="E319" s="38"/>
      <c r="F319" s="35" t="s">
        <v>38</v>
      </c>
      <c r="G319" s="50"/>
      <c r="H319" s="39">
        <v>3.6999999999999998E-2</v>
      </c>
      <c r="I319" s="51" t="str">
        <f>IF(F319="EUR",Tabelle1327[[#This Row],[Betrag exkl. MwST.]]*Tabelle1327[[#This Row],[MwSt. Satz]],"Rg. nicht in EUR")</f>
        <v>Rg. nicht in EUR</v>
      </c>
      <c r="J319" s="37">
        <f>IF(F319="EUR",IF(AND(B319&gt;='Umrechnungskurse und Konstanten'!$C$5,B319&lt;='Umrechnungskurse und Konstanten'!$D$5),G319*'Umrechnungskurse und Konstanten'!$E$5,0)+IF(AND(B319&gt;='Umrechnungskurse und Konstanten'!$C$6,B319&lt;='Umrechnungskurse und Konstanten'!$D$6),G319*'Umrechnungskurse und Konstanten'!$E$6,0)+IF(AND(B319&gt;='Umrechnungskurse und Konstanten'!$C$7,B319&lt;='Umrechnungskurse und Konstanten'!$D$7),G319*'Umrechnungskurse und Konstanten'!$E$7,0)+IF(AND(B319&gt;='Umrechnungskurse und Konstanten'!$C$8,B319&lt;='Umrechnungskurse und Konstanten'!$D$8),G319*'Umrechnungskurse und Konstanten'!$E$8,0)+IF(AND(B319&gt;='Umrechnungskurse und Konstanten'!$C$9,B319&lt;='Umrechnungskurse und Konstanten'!$D$9),G319*'Umrechnungskurse und Konstanten'!$E$9,0)+IF(AND(B319&gt;='Umrechnungskurse und Konstanten'!$C$10,B319&lt;='Umrechnungskurse und Konstanten'!$D$10),G319*'Umrechnungskurse und Konstanten'!$E$10,0)+IF(AND(B319&gt;='Umrechnungskurse und Konstanten'!$C$11,B319&lt;='Umrechnungskurse und Konstanten'!$D$11),G319*'Umrechnungskurse und Konstanten'!$E$11,0)+IF(AND(B319&gt;='Umrechnungskurse und Konstanten'!$C$12,B319&lt;='Umrechnungskurse und Konstanten'!$D$12),G319*'Umrechnungskurse und Konstanten'!$E$12,0)+IF(AND(B319&gt;='Umrechnungskurse und Konstanten'!$C$13,B319&lt;='Umrechnungskurse und Konstanten'!$D$13),G319*'Umrechnungskurse und Konstanten'!$E$13,0)+IF(AND(B319&gt;='Umrechnungskurse und Konstanten'!$C$14,B319&lt;='Umrechnungskurse und Konstanten'!$D$14),G319*'Umrechnungskurse und Konstanten'!$E$14,0)+IF(AND(B319&gt;='Umrechnungskurse und Konstanten'!$C$15,B319&lt;='Umrechnungskurse und Konstanten'!$D$15),G319*'Umrechnungskurse und Konstanten'!$E$15,0)+IF(AND(B319&gt;='Umrechnungskurse und Konstanten'!$C$16,B319&lt;='Umrechnungskurse und Konstanten'!$D$16),G319*'Umrechnungskurse und Konstanten'!$E$16,0),G319*1)</f>
        <v>0</v>
      </c>
      <c r="K319" s="37">
        <f t="shared" si="8"/>
        <v>0</v>
      </c>
      <c r="L319" s="37">
        <f t="shared" si="9"/>
        <v>0</v>
      </c>
    </row>
    <row r="320" spans="2:12" x14ac:dyDescent="0.3">
      <c r="B320" s="42"/>
      <c r="C320" s="34"/>
      <c r="D320" s="34"/>
      <c r="E320" s="38"/>
      <c r="F320" s="35" t="s">
        <v>38</v>
      </c>
      <c r="G320" s="50"/>
      <c r="H320" s="39">
        <v>3.6999999999999998E-2</v>
      </c>
      <c r="I320" s="51" t="str">
        <f>IF(F320="EUR",Tabelle1327[[#This Row],[Betrag exkl. MwST.]]*Tabelle1327[[#This Row],[MwSt. Satz]],"Rg. nicht in EUR")</f>
        <v>Rg. nicht in EUR</v>
      </c>
      <c r="J320" s="37">
        <f>IF(F320="EUR",IF(AND(B320&gt;='Umrechnungskurse und Konstanten'!$C$5,B320&lt;='Umrechnungskurse und Konstanten'!$D$5),G320*'Umrechnungskurse und Konstanten'!$E$5,0)+IF(AND(B320&gt;='Umrechnungskurse und Konstanten'!$C$6,B320&lt;='Umrechnungskurse und Konstanten'!$D$6),G320*'Umrechnungskurse und Konstanten'!$E$6,0)+IF(AND(B320&gt;='Umrechnungskurse und Konstanten'!$C$7,B320&lt;='Umrechnungskurse und Konstanten'!$D$7),G320*'Umrechnungskurse und Konstanten'!$E$7,0)+IF(AND(B320&gt;='Umrechnungskurse und Konstanten'!$C$8,B320&lt;='Umrechnungskurse und Konstanten'!$D$8),G320*'Umrechnungskurse und Konstanten'!$E$8,0)+IF(AND(B320&gt;='Umrechnungskurse und Konstanten'!$C$9,B320&lt;='Umrechnungskurse und Konstanten'!$D$9),G320*'Umrechnungskurse und Konstanten'!$E$9,0)+IF(AND(B320&gt;='Umrechnungskurse und Konstanten'!$C$10,B320&lt;='Umrechnungskurse und Konstanten'!$D$10),G320*'Umrechnungskurse und Konstanten'!$E$10,0)+IF(AND(B320&gt;='Umrechnungskurse und Konstanten'!$C$11,B320&lt;='Umrechnungskurse und Konstanten'!$D$11),G320*'Umrechnungskurse und Konstanten'!$E$11,0)+IF(AND(B320&gt;='Umrechnungskurse und Konstanten'!$C$12,B320&lt;='Umrechnungskurse und Konstanten'!$D$12),G320*'Umrechnungskurse und Konstanten'!$E$12,0)+IF(AND(B320&gt;='Umrechnungskurse und Konstanten'!$C$13,B320&lt;='Umrechnungskurse und Konstanten'!$D$13),G320*'Umrechnungskurse und Konstanten'!$E$13,0)+IF(AND(B320&gt;='Umrechnungskurse und Konstanten'!$C$14,B320&lt;='Umrechnungskurse und Konstanten'!$D$14),G320*'Umrechnungskurse und Konstanten'!$E$14,0)+IF(AND(B320&gt;='Umrechnungskurse und Konstanten'!$C$15,B320&lt;='Umrechnungskurse und Konstanten'!$D$15),G320*'Umrechnungskurse und Konstanten'!$E$15,0)+IF(AND(B320&gt;='Umrechnungskurse und Konstanten'!$C$16,B320&lt;='Umrechnungskurse und Konstanten'!$D$16),G320*'Umrechnungskurse und Konstanten'!$E$16,0),G320*1)</f>
        <v>0</v>
      </c>
      <c r="K320" s="37">
        <f t="shared" si="8"/>
        <v>0</v>
      </c>
      <c r="L320" s="37">
        <f t="shared" si="9"/>
        <v>0</v>
      </c>
    </row>
    <row r="321" spans="2:12" x14ac:dyDescent="0.3">
      <c r="B321" s="42"/>
      <c r="C321" s="34"/>
      <c r="D321" s="34"/>
      <c r="E321" s="38"/>
      <c r="F321" s="35" t="s">
        <v>38</v>
      </c>
      <c r="G321" s="50"/>
      <c r="H321" s="39">
        <v>3.6999999999999998E-2</v>
      </c>
      <c r="I321" s="51" t="str">
        <f>IF(F321="EUR",Tabelle1327[[#This Row],[Betrag exkl. MwST.]]*Tabelle1327[[#This Row],[MwSt. Satz]],"Rg. nicht in EUR")</f>
        <v>Rg. nicht in EUR</v>
      </c>
      <c r="J321" s="37">
        <f>IF(F321="EUR",IF(AND(B321&gt;='Umrechnungskurse und Konstanten'!$C$5,B321&lt;='Umrechnungskurse und Konstanten'!$D$5),G321*'Umrechnungskurse und Konstanten'!$E$5,0)+IF(AND(B321&gt;='Umrechnungskurse und Konstanten'!$C$6,B321&lt;='Umrechnungskurse und Konstanten'!$D$6),G321*'Umrechnungskurse und Konstanten'!$E$6,0)+IF(AND(B321&gt;='Umrechnungskurse und Konstanten'!$C$7,B321&lt;='Umrechnungskurse und Konstanten'!$D$7),G321*'Umrechnungskurse und Konstanten'!$E$7,0)+IF(AND(B321&gt;='Umrechnungskurse und Konstanten'!$C$8,B321&lt;='Umrechnungskurse und Konstanten'!$D$8),G321*'Umrechnungskurse und Konstanten'!$E$8,0)+IF(AND(B321&gt;='Umrechnungskurse und Konstanten'!$C$9,B321&lt;='Umrechnungskurse und Konstanten'!$D$9),G321*'Umrechnungskurse und Konstanten'!$E$9,0)+IF(AND(B321&gt;='Umrechnungskurse und Konstanten'!$C$10,B321&lt;='Umrechnungskurse und Konstanten'!$D$10),G321*'Umrechnungskurse und Konstanten'!$E$10,0)+IF(AND(B321&gt;='Umrechnungskurse und Konstanten'!$C$11,B321&lt;='Umrechnungskurse und Konstanten'!$D$11),G321*'Umrechnungskurse und Konstanten'!$E$11,0)+IF(AND(B321&gt;='Umrechnungskurse und Konstanten'!$C$12,B321&lt;='Umrechnungskurse und Konstanten'!$D$12),G321*'Umrechnungskurse und Konstanten'!$E$12,0)+IF(AND(B321&gt;='Umrechnungskurse und Konstanten'!$C$13,B321&lt;='Umrechnungskurse und Konstanten'!$D$13),G321*'Umrechnungskurse und Konstanten'!$E$13,0)+IF(AND(B321&gt;='Umrechnungskurse und Konstanten'!$C$14,B321&lt;='Umrechnungskurse und Konstanten'!$D$14),G321*'Umrechnungskurse und Konstanten'!$E$14,0)+IF(AND(B321&gt;='Umrechnungskurse und Konstanten'!$C$15,B321&lt;='Umrechnungskurse und Konstanten'!$D$15),G321*'Umrechnungskurse und Konstanten'!$E$15,0)+IF(AND(B321&gt;='Umrechnungskurse und Konstanten'!$C$16,B321&lt;='Umrechnungskurse und Konstanten'!$D$16),G321*'Umrechnungskurse und Konstanten'!$E$16,0),G321*1)</f>
        <v>0</v>
      </c>
      <c r="K321" s="37">
        <f t="shared" si="8"/>
        <v>0</v>
      </c>
      <c r="L321" s="37">
        <f t="shared" si="9"/>
        <v>0</v>
      </c>
    </row>
    <row r="322" spans="2:12" x14ac:dyDescent="0.3">
      <c r="B322" s="42"/>
      <c r="C322" s="34"/>
      <c r="D322" s="34"/>
      <c r="E322" s="38"/>
      <c r="F322" s="35" t="s">
        <v>38</v>
      </c>
      <c r="G322" s="50"/>
      <c r="H322" s="39">
        <v>3.6999999999999998E-2</v>
      </c>
      <c r="I322" s="51" t="str">
        <f>IF(F322="EUR",Tabelle1327[[#This Row],[Betrag exkl. MwST.]]*Tabelle1327[[#This Row],[MwSt. Satz]],"Rg. nicht in EUR")</f>
        <v>Rg. nicht in EUR</v>
      </c>
      <c r="J322" s="37">
        <f>IF(F322="EUR",IF(AND(B322&gt;='Umrechnungskurse und Konstanten'!$C$5,B322&lt;='Umrechnungskurse und Konstanten'!$D$5),G322*'Umrechnungskurse und Konstanten'!$E$5,0)+IF(AND(B322&gt;='Umrechnungskurse und Konstanten'!$C$6,B322&lt;='Umrechnungskurse und Konstanten'!$D$6),G322*'Umrechnungskurse und Konstanten'!$E$6,0)+IF(AND(B322&gt;='Umrechnungskurse und Konstanten'!$C$7,B322&lt;='Umrechnungskurse und Konstanten'!$D$7),G322*'Umrechnungskurse und Konstanten'!$E$7,0)+IF(AND(B322&gt;='Umrechnungskurse und Konstanten'!$C$8,B322&lt;='Umrechnungskurse und Konstanten'!$D$8),G322*'Umrechnungskurse und Konstanten'!$E$8,0)+IF(AND(B322&gt;='Umrechnungskurse und Konstanten'!$C$9,B322&lt;='Umrechnungskurse und Konstanten'!$D$9),G322*'Umrechnungskurse und Konstanten'!$E$9,0)+IF(AND(B322&gt;='Umrechnungskurse und Konstanten'!$C$10,B322&lt;='Umrechnungskurse und Konstanten'!$D$10),G322*'Umrechnungskurse und Konstanten'!$E$10,0)+IF(AND(B322&gt;='Umrechnungskurse und Konstanten'!$C$11,B322&lt;='Umrechnungskurse und Konstanten'!$D$11),G322*'Umrechnungskurse und Konstanten'!$E$11,0)+IF(AND(B322&gt;='Umrechnungskurse und Konstanten'!$C$12,B322&lt;='Umrechnungskurse und Konstanten'!$D$12),G322*'Umrechnungskurse und Konstanten'!$E$12,0)+IF(AND(B322&gt;='Umrechnungskurse und Konstanten'!$C$13,B322&lt;='Umrechnungskurse und Konstanten'!$D$13),G322*'Umrechnungskurse und Konstanten'!$E$13,0)+IF(AND(B322&gt;='Umrechnungskurse und Konstanten'!$C$14,B322&lt;='Umrechnungskurse und Konstanten'!$D$14),G322*'Umrechnungskurse und Konstanten'!$E$14,0)+IF(AND(B322&gt;='Umrechnungskurse und Konstanten'!$C$15,B322&lt;='Umrechnungskurse und Konstanten'!$D$15),G322*'Umrechnungskurse und Konstanten'!$E$15,0)+IF(AND(B322&gt;='Umrechnungskurse und Konstanten'!$C$16,B322&lt;='Umrechnungskurse und Konstanten'!$D$16),G322*'Umrechnungskurse und Konstanten'!$E$16,0),G322*1)</f>
        <v>0</v>
      </c>
      <c r="K322" s="37">
        <f t="shared" si="8"/>
        <v>0</v>
      </c>
      <c r="L322" s="37">
        <f t="shared" si="9"/>
        <v>0</v>
      </c>
    </row>
    <row r="323" spans="2:12" x14ac:dyDescent="0.3">
      <c r="B323" s="42"/>
      <c r="C323" s="34"/>
      <c r="D323" s="34"/>
      <c r="E323" s="38"/>
      <c r="F323" s="35" t="s">
        <v>38</v>
      </c>
      <c r="G323" s="50"/>
      <c r="H323" s="39">
        <v>3.6999999999999998E-2</v>
      </c>
      <c r="I323" s="51" t="str">
        <f>IF(F323="EUR",Tabelle1327[[#This Row],[Betrag exkl. MwST.]]*Tabelle1327[[#This Row],[MwSt. Satz]],"Rg. nicht in EUR")</f>
        <v>Rg. nicht in EUR</v>
      </c>
      <c r="J323" s="37">
        <f>IF(F323="EUR",IF(AND(B323&gt;='Umrechnungskurse und Konstanten'!$C$5,B323&lt;='Umrechnungskurse und Konstanten'!$D$5),G323*'Umrechnungskurse und Konstanten'!$E$5,0)+IF(AND(B323&gt;='Umrechnungskurse und Konstanten'!$C$6,B323&lt;='Umrechnungskurse und Konstanten'!$D$6),G323*'Umrechnungskurse und Konstanten'!$E$6,0)+IF(AND(B323&gt;='Umrechnungskurse und Konstanten'!$C$7,B323&lt;='Umrechnungskurse und Konstanten'!$D$7),G323*'Umrechnungskurse und Konstanten'!$E$7,0)+IF(AND(B323&gt;='Umrechnungskurse und Konstanten'!$C$8,B323&lt;='Umrechnungskurse und Konstanten'!$D$8),G323*'Umrechnungskurse und Konstanten'!$E$8,0)+IF(AND(B323&gt;='Umrechnungskurse und Konstanten'!$C$9,B323&lt;='Umrechnungskurse und Konstanten'!$D$9),G323*'Umrechnungskurse und Konstanten'!$E$9,0)+IF(AND(B323&gt;='Umrechnungskurse und Konstanten'!$C$10,B323&lt;='Umrechnungskurse und Konstanten'!$D$10),G323*'Umrechnungskurse und Konstanten'!$E$10,0)+IF(AND(B323&gt;='Umrechnungskurse und Konstanten'!$C$11,B323&lt;='Umrechnungskurse und Konstanten'!$D$11),G323*'Umrechnungskurse und Konstanten'!$E$11,0)+IF(AND(B323&gt;='Umrechnungskurse und Konstanten'!$C$12,B323&lt;='Umrechnungskurse und Konstanten'!$D$12),G323*'Umrechnungskurse und Konstanten'!$E$12,0)+IF(AND(B323&gt;='Umrechnungskurse und Konstanten'!$C$13,B323&lt;='Umrechnungskurse und Konstanten'!$D$13),G323*'Umrechnungskurse und Konstanten'!$E$13,0)+IF(AND(B323&gt;='Umrechnungskurse und Konstanten'!$C$14,B323&lt;='Umrechnungskurse und Konstanten'!$D$14),G323*'Umrechnungskurse und Konstanten'!$E$14,0)+IF(AND(B323&gt;='Umrechnungskurse und Konstanten'!$C$15,B323&lt;='Umrechnungskurse und Konstanten'!$D$15),G323*'Umrechnungskurse und Konstanten'!$E$15,0)+IF(AND(B323&gt;='Umrechnungskurse und Konstanten'!$C$16,B323&lt;='Umrechnungskurse und Konstanten'!$D$16),G323*'Umrechnungskurse und Konstanten'!$E$16,0),G323*1)</f>
        <v>0</v>
      </c>
      <c r="K323" s="37">
        <f t="shared" si="8"/>
        <v>0</v>
      </c>
      <c r="L323" s="37">
        <f t="shared" si="9"/>
        <v>0</v>
      </c>
    </row>
    <row r="324" spans="2:12" x14ac:dyDescent="0.3">
      <c r="B324" s="42"/>
      <c r="C324" s="34"/>
      <c r="D324" s="34"/>
      <c r="E324" s="38"/>
      <c r="F324" s="35" t="s">
        <v>38</v>
      </c>
      <c r="G324" s="50"/>
      <c r="H324" s="39">
        <v>3.6999999999999998E-2</v>
      </c>
      <c r="I324" s="51" t="str">
        <f>IF(F324="EUR",Tabelle1327[[#This Row],[Betrag exkl. MwST.]]*Tabelle1327[[#This Row],[MwSt. Satz]],"Rg. nicht in EUR")</f>
        <v>Rg. nicht in EUR</v>
      </c>
      <c r="J324" s="37">
        <f>IF(F324="EUR",IF(AND(B324&gt;='Umrechnungskurse und Konstanten'!$C$5,B324&lt;='Umrechnungskurse und Konstanten'!$D$5),G324*'Umrechnungskurse und Konstanten'!$E$5,0)+IF(AND(B324&gt;='Umrechnungskurse und Konstanten'!$C$6,B324&lt;='Umrechnungskurse und Konstanten'!$D$6),G324*'Umrechnungskurse und Konstanten'!$E$6,0)+IF(AND(B324&gt;='Umrechnungskurse und Konstanten'!$C$7,B324&lt;='Umrechnungskurse und Konstanten'!$D$7),G324*'Umrechnungskurse und Konstanten'!$E$7,0)+IF(AND(B324&gt;='Umrechnungskurse und Konstanten'!$C$8,B324&lt;='Umrechnungskurse und Konstanten'!$D$8),G324*'Umrechnungskurse und Konstanten'!$E$8,0)+IF(AND(B324&gt;='Umrechnungskurse und Konstanten'!$C$9,B324&lt;='Umrechnungskurse und Konstanten'!$D$9),G324*'Umrechnungskurse und Konstanten'!$E$9,0)+IF(AND(B324&gt;='Umrechnungskurse und Konstanten'!$C$10,B324&lt;='Umrechnungskurse und Konstanten'!$D$10),G324*'Umrechnungskurse und Konstanten'!$E$10,0)+IF(AND(B324&gt;='Umrechnungskurse und Konstanten'!$C$11,B324&lt;='Umrechnungskurse und Konstanten'!$D$11),G324*'Umrechnungskurse und Konstanten'!$E$11,0)+IF(AND(B324&gt;='Umrechnungskurse und Konstanten'!$C$12,B324&lt;='Umrechnungskurse und Konstanten'!$D$12),G324*'Umrechnungskurse und Konstanten'!$E$12,0)+IF(AND(B324&gt;='Umrechnungskurse und Konstanten'!$C$13,B324&lt;='Umrechnungskurse und Konstanten'!$D$13),G324*'Umrechnungskurse und Konstanten'!$E$13,0)+IF(AND(B324&gt;='Umrechnungskurse und Konstanten'!$C$14,B324&lt;='Umrechnungskurse und Konstanten'!$D$14),G324*'Umrechnungskurse und Konstanten'!$E$14,0)+IF(AND(B324&gt;='Umrechnungskurse und Konstanten'!$C$15,B324&lt;='Umrechnungskurse und Konstanten'!$D$15),G324*'Umrechnungskurse und Konstanten'!$E$15,0)+IF(AND(B324&gt;='Umrechnungskurse und Konstanten'!$C$16,B324&lt;='Umrechnungskurse und Konstanten'!$D$16),G324*'Umrechnungskurse und Konstanten'!$E$16,0),G324*1)</f>
        <v>0</v>
      </c>
      <c r="K324" s="37">
        <f t="shared" si="8"/>
        <v>0</v>
      </c>
      <c r="L324" s="37">
        <f t="shared" si="9"/>
        <v>0</v>
      </c>
    </row>
    <row r="325" spans="2:12" x14ac:dyDescent="0.3">
      <c r="B325" s="42"/>
      <c r="C325" s="34"/>
      <c r="D325" s="34"/>
      <c r="E325" s="38"/>
      <c r="F325" s="35" t="s">
        <v>38</v>
      </c>
      <c r="G325" s="50"/>
      <c r="H325" s="39">
        <v>3.6999999999999998E-2</v>
      </c>
      <c r="I325" s="51" t="str">
        <f>IF(F325="EUR",Tabelle1327[[#This Row],[Betrag exkl. MwST.]]*Tabelle1327[[#This Row],[MwSt. Satz]],"Rg. nicht in EUR")</f>
        <v>Rg. nicht in EUR</v>
      </c>
      <c r="J325" s="37">
        <f>IF(F325="EUR",IF(AND(B325&gt;='Umrechnungskurse und Konstanten'!$C$5,B325&lt;='Umrechnungskurse und Konstanten'!$D$5),G325*'Umrechnungskurse und Konstanten'!$E$5,0)+IF(AND(B325&gt;='Umrechnungskurse und Konstanten'!$C$6,B325&lt;='Umrechnungskurse und Konstanten'!$D$6),G325*'Umrechnungskurse und Konstanten'!$E$6,0)+IF(AND(B325&gt;='Umrechnungskurse und Konstanten'!$C$7,B325&lt;='Umrechnungskurse und Konstanten'!$D$7),G325*'Umrechnungskurse und Konstanten'!$E$7,0)+IF(AND(B325&gt;='Umrechnungskurse und Konstanten'!$C$8,B325&lt;='Umrechnungskurse und Konstanten'!$D$8),G325*'Umrechnungskurse und Konstanten'!$E$8,0)+IF(AND(B325&gt;='Umrechnungskurse und Konstanten'!$C$9,B325&lt;='Umrechnungskurse und Konstanten'!$D$9),G325*'Umrechnungskurse und Konstanten'!$E$9,0)+IF(AND(B325&gt;='Umrechnungskurse und Konstanten'!$C$10,B325&lt;='Umrechnungskurse und Konstanten'!$D$10),G325*'Umrechnungskurse und Konstanten'!$E$10,0)+IF(AND(B325&gt;='Umrechnungskurse und Konstanten'!$C$11,B325&lt;='Umrechnungskurse und Konstanten'!$D$11),G325*'Umrechnungskurse und Konstanten'!$E$11,0)+IF(AND(B325&gt;='Umrechnungskurse und Konstanten'!$C$12,B325&lt;='Umrechnungskurse und Konstanten'!$D$12),G325*'Umrechnungskurse und Konstanten'!$E$12,0)+IF(AND(B325&gt;='Umrechnungskurse und Konstanten'!$C$13,B325&lt;='Umrechnungskurse und Konstanten'!$D$13),G325*'Umrechnungskurse und Konstanten'!$E$13,0)+IF(AND(B325&gt;='Umrechnungskurse und Konstanten'!$C$14,B325&lt;='Umrechnungskurse und Konstanten'!$D$14),G325*'Umrechnungskurse und Konstanten'!$E$14,0)+IF(AND(B325&gt;='Umrechnungskurse und Konstanten'!$C$15,B325&lt;='Umrechnungskurse und Konstanten'!$D$15),G325*'Umrechnungskurse und Konstanten'!$E$15,0)+IF(AND(B325&gt;='Umrechnungskurse und Konstanten'!$C$16,B325&lt;='Umrechnungskurse und Konstanten'!$D$16),G325*'Umrechnungskurse und Konstanten'!$E$16,0),G325*1)</f>
        <v>0</v>
      </c>
      <c r="K325" s="37">
        <f t="shared" si="8"/>
        <v>0</v>
      </c>
      <c r="L325" s="37">
        <f t="shared" si="9"/>
        <v>0</v>
      </c>
    </row>
    <row r="326" spans="2:12" x14ac:dyDescent="0.3">
      <c r="B326" s="42"/>
      <c r="C326" s="34"/>
      <c r="D326" s="34"/>
      <c r="E326" s="38"/>
      <c r="F326" s="35" t="s">
        <v>38</v>
      </c>
      <c r="G326" s="50"/>
      <c r="H326" s="39">
        <v>3.6999999999999998E-2</v>
      </c>
      <c r="I326" s="51" t="str">
        <f>IF(F326="EUR",Tabelle1327[[#This Row],[Betrag exkl. MwST.]]*Tabelle1327[[#This Row],[MwSt. Satz]],"Rg. nicht in EUR")</f>
        <v>Rg. nicht in EUR</v>
      </c>
      <c r="J326" s="37">
        <f>IF(F326="EUR",IF(AND(B326&gt;='Umrechnungskurse und Konstanten'!$C$5,B326&lt;='Umrechnungskurse und Konstanten'!$D$5),G326*'Umrechnungskurse und Konstanten'!$E$5,0)+IF(AND(B326&gt;='Umrechnungskurse und Konstanten'!$C$6,B326&lt;='Umrechnungskurse und Konstanten'!$D$6),G326*'Umrechnungskurse und Konstanten'!$E$6,0)+IF(AND(B326&gt;='Umrechnungskurse und Konstanten'!$C$7,B326&lt;='Umrechnungskurse und Konstanten'!$D$7),G326*'Umrechnungskurse und Konstanten'!$E$7,0)+IF(AND(B326&gt;='Umrechnungskurse und Konstanten'!$C$8,B326&lt;='Umrechnungskurse und Konstanten'!$D$8),G326*'Umrechnungskurse und Konstanten'!$E$8,0)+IF(AND(B326&gt;='Umrechnungskurse und Konstanten'!$C$9,B326&lt;='Umrechnungskurse und Konstanten'!$D$9),G326*'Umrechnungskurse und Konstanten'!$E$9,0)+IF(AND(B326&gt;='Umrechnungskurse und Konstanten'!$C$10,B326&lt;='Umrechnungskurse und Konstanten'!$D$10),G326*'Umrechnungskurse und Konstanten'!$E$10,0)+IF(AND(B326&gt;='Umrechnungskurse und Konstanten'!$C$11,B326&lt;='Umrechnungskurse und Konstanten'!$D$11),G326*'Umrechnungskurse und Konstanten'!$E$11,0)+IF(AND(B326&gt;='Umrechnungskurse und Konstanten'!$C$12,B326&lt;='Umrechnungskurse und Konstanten'!$D$12),G326*'Umrechnungskurse und Konstanten'!$E$12,0)+IF(AND(B326&gt;='Umrechnungskurse und Konstanten'!$C$13,B326&lt;='Umrechnungskurse und Konstanten'!$D$13),G326*'Umrechnungskurse und Konstanten'!$E$13,0)+IF(AND(B326&gt;='Umrechnungskurse und Konstanten'!$C$14,B326&lt;='Umrechnungskurse und Konstanten'!$D$14),G326*'Umrechnungskurse und Konstanten'!$E$14,0)+IF(AND(B326&gt;='Umrechnungskurse und Konstanten'!$C$15,B326&lt;='Umrechnungskurse und Konstanten'!$D$15),G326*'Umrechnungskurse und Konstanten'!$E$15,0)+IF(AND(B326&gt;='Umrechnungskurse und Konstanten'!$C$16,B326&lt;='Umrechnungskurse und Konstanten'!$D$16),G326*'Umrechnungskurse und Konstanten'!$E$16,0),G326*1)</f>
        <v>0</v>
      </c>
      <c r="K326" s="37">
        <f t="shared" si="8"/>
        <v>0</v>
      </c>
      <c r="L326" s="37">
        <f t="shared" si="9"/>
        <v>0</v>
      </c>
    </row>
    <row r="327" spans="2:12" x14ac:dyDescent="0.3">
      <c r="B327" s="42"/>
      <c r="C327" s="34"/>
      <c r="D327" s="34"/>
      <c r="E327" s="38"/>
      <c r="F327" s="35" t="s">
        <v>38</v>
      </c>
      <c r="G327" s="50"/>
      <c r="H327" s="39">
        <v>3.6999999999999998E-2</v>
      </c>
      <c r="I327" s="51" t="str">
        <f>IF(F327="EUR",Tabelle1327[[#This Row],[Betrag exkl. MwST.]]*Tabelle1327[[#This Row],[MwSt. Satz]],"Rg. nicht in EUR")</f>
        <v>Rg. nicht in EUR</v>
      </c>
      <c r="J327" s="37">
        <f>IF(F327="EUR",IF(AND(B327&gt;='Umrechnungskurse und Konstanten'!$C$5,B327&lt;='Umrechnungskurse und Konstanten'!$D$5),G327*'Umrechnungskurse und Konstanten'!$E$5,0)+IF(AND(B327&gt;='Umrechnungskurse und Konstanten'!$C$6,B327&lt;='Umrechnungskurse und Konstanten'!$D$6),G327*'Umrechnungskurse und Konstanten'!$E$6,0)+IF(AND(B327&gt;='Umrechnungskurse und Konstanten'!$C$7,B327&lt;='Umrechnungskurse und Konstanten'!$D$7),G327*'Umrechnungskurse und Konstanten'!$E$7,0)+IF(AND(B327&gt;='Umrechnungskurse und Konstanten'!$C$8,B327&lt;='Umrechnungskurse und Konstanten'!$D$8),G327*'Umrechnungskurse und Konstanten'!$E$8,0)+IF(AND(B327&gt;='Umrechnungskurse und Konstanten'!$C$9,B327&lt;='Umrechnungskurse und Konstanten'!$D$9),G327*'Umrechnungskurse und Konstanten'!$E$9,0)+IF(AND(B327&gt;='Umrechnungskurse und Konstanten'!$C$10,B327&lt;='Umrechnungskurse und Konstanten'!$D$10),G327*'Umrechnungskurse und Konstanten'!$E$10,0)+IF(AND(B327&gt;='Umrechnungskurse und Konstanten'!$C$11,B327&lt;='Umrechnungskurse und Konstanten'!$D$11),G327*'Umrechnungskurse und Konstanten'!$E$11,0)+IF(AND(B327&gt;='Umrechnungskurse und Konstanten'!$C$12,B327&lt;='Umrechnungskurse und Konstanten'!$D$12),G327*'Umrechnungskurse und Konstanten'!$E$12,0)+IF(AND(B327&gt;='Umrechnungskurse und Konstanten'!$C$13,B327&lt;='Umrechnungskurse und Konstanten'!$D$13),G327*'Umrechnungskurse und Konstanten'!$E$13,0)+IF(AND(B327&gt;='Umrechnungskurse und Konstanten'!$C$14,B327&lt;='Umrechnungskurse und Konstanten'!$D$14),G327*'Umrechnungskurse und Konstanten'!$E$14,0)+IF(AND(B327&gt;='Umrechnungskurse und Konstanten'!$C$15,B327&lt;='Umrechnungskurse und Konstanten'!$D$15),G327*'Umrechnungskurse und Konstanten'!$E$15,0)+IF(AND(B327&gt;='Umrechnungskurse und Konstanten'!$C$16,B327&lt;='Umrechnungskurse und Konstanten'!$D$16),G327*'Umrechnungskurse und Konstanten'!$E$16,0),G327*1)</f>
        <v>0</v>
      </c>
      <c r="K327" s="37">
        <f t="shared" si="8"/>
        <v>0</v>
      </c>
      <c r="L327" s="37">
        <f t="shared" si="9"/>
        <v>0</v>
      </c>
    </row>
    <row r="328" spans="2:12" x14ac:dyDescent="0.3">
      <c r="B328" s="42"/>
      <c r="C328" s="34"/>
      <c r="D328" s="34"/>
      <c r="E328" s="38"/>
      <c r="F328" s="35" t="s">
        <v>38</v>
      </c>
      <c r="G328" s="50"/>
      <c r="H328" s="39">
        <v>3.6999999999999998E-2</v>
      </c>
      <c r="I328" s="51" t="str">
        <f>IF(F328="EUR",Tabelle1327[[#This Row],[Betrag exkl. MwST.]]*Tabelle1327[[#This Row],[MwSt. Satz]],"Rg. nicht in EUR")</f>
        <v>Rg. nicht in EUR</v>
      </c>
      <c r="J328" s="37">
        <f>IF(F328="EUR",IF(AND(B328&gt;='Umrechnungskurse und Konstanten'!$C$5,B328&lt;='Umrechnungskurse und Konstanten'!$D$5),G328*'Umrechnungskurse und Konstanten'!$E$5,0)+IF(AND(B328&gt;='Umrechnungskurse und Konstanten'!$C$6,B328&lt;='Umrechnungskurse und Konstanten'!$D$6),G328*'Umrechnungskurse und Konstanten'!$E$6,0)+IF(AND(B328&gt;='Umrechnungskurse und Konstanten'!$C$7,B328&lt;='Umrechnungskurse und Konstanten'!$D$7),G328*'Umrechnungskurse und Konstanten'!$E$7,0)+IF(AND(B328&gt;='Umrechnungskurse und Konstanten'!$C$8,B328&lt;='Umrechnungskurse und Konstanten'!$D$8),G328*'Umrechnungskurse und Konstanten'!$E$8,0)+IF(AND(B328&gt;='Umrechnungskurse und Konstanten'!$C$9,B328&lt;='Umrechnungskurse und Konstanten'!$D$9),G328*'Umrechnungskurse und Konstanten'!$E$9,0)+IF(AND(B328&gt;='Umrechnungskurse und Konstanten'!$C$10,B328&lt;='Umrechnungskurse und Konstanten'!$D$10),G328*'Umrechnungskurse und Konstanten'!$E$10,0)+IF(AND(B328&gt;='Umrechnungskurse und Konstanten'!$C$11,B328&lt;='Umrechnungskurse und Konstanten'!$D$11),G328*'Umrechnungskurse und Konstanten'!$E$11,0)+IF(AND(B328&gt;='Umrechnungskurse und Konstanten'!$C$12,B328&lt;='Umrechnungskurse und Konstanten'!$D$12),G328*'Umrechnungskurse und Konstanten'!$E$12,0)+IF(AND(B328&gt;='Umrechnungskurse und Konstanten'!$C$13,B328&lt;='Umrechnungskurse und Konstanten'!$D$13),G328*'Umrechnungskurse und Konstanten'!$E$13,0)+IF(AND(B328&gt;='Umrechnungskurse und Konstanten'!$C$14,B328&lt;='Umrechnungskurse und Konstanten'!$D$14),G328*'Umrechnungskurse und Konstanten'!$E$14,0)+IF(AND(B328&gt;='Umrechnungskurse und Konstanten'!$C$15,B328&lt;='Umrechnungskurse und Konstanten'!$D$15),G328*'Umrechnungskurse und Konstanten'!$E$15,0)+IF(AND(B328&gt;='Umrechnungskurse und Konstanten'!$C$16,B328&lt;='Umrechnungskurse und Konstanten'!$D$16),G328*'Umrechnungskurse und Konstanten'!$E$16,0),G328*1)</f>
        <v>0</v>
      </c>
      <c r="K328" s="37">
        <f t="shared" si="8"/>
        <v>0</v>
      </c>
      <c r="L328" s="37">
        <f t="shared" si="9"/>
        <v>0</v>
      </c>
    </row>
    <row r="329" spans="2:12" x14ac:dyDescent="0.3">
      <c r="B329" s="42"/>
      <c r="C329" s="34"/>
      <c r="D329" s="34"/>
      <c r="E329" s="38"/>
      <c r="F329" s="35" t="s">
        <v>38</v>
      </c>
      <c r="G329" s="50"/>
      <c r="H329" s="39">
        <v>3.6999999999999998E-2</v>
      </c>
      <c r="I329" s="51" t="str">
        <f>IF(F329="EUR",Tabelle1327[[#This Row],[Betrag exkl. MwST.]]*Tabelle1327[[#This Row],[MwSt. Satz]],"Rg. nicht in EUR")</f>
        <v>Rg. nicht in EUR</v>
      </c>
      <c r="J329" s="37">
        <f>IF(F329="EUR",IF(AND(B329&gt;='Umrechnungskurse und Konstanten'!$C$5,B329&lt;='Umrechnungskurse und Konstanten'!$D$5),G329*'Umrechnungskurse und Konstanten'!$E$5,0)+IF(AND(B329&gt;='Umrechnungskurse und Konstanten'!$C$6,B329&lt;='Umrechnungskurse und Konstanten'!$D$6),G329*'Umrechnungskurse und Konstanten'!$E$6,0)+IF(AND(B329&gt;='Umrechnungskurse und Konstanten'!$C$7,B329&lt;='Umrechnungskurse und Konstanten'!$D$7),G329*'Umrechnungskurse und Konstanten'!$E$7,0)+IF(AND(B329&gt;='Umrechnungskurse und Konstanten'!$C$8,B329&lt;='Umrechnungskurse und Konstanten'!$D$8),G329*'Umrechnungskurse und Konstanten'!$E$8,0)+IF(AND(B329&gt;='Umrechnungskurse und Konstanten'!$C$9,B329&lt;='Umrechnungskurse und Konstanten'!$D$9),G329*'Umrechnungskurse und Konstanten'!$E$9,0)+IF(AND(B329&gt;='Umrechnungskurse und Konstanten'!$C$10,B329&lt;='Umrechnungskurse und Konstanten'!$D$10),G329*'Umrechnungskurse und Konstanten'!$E$10,0)+IF(AND(B329&gt;='Umrechnungskurse und Konstanten'!$C$11,B329&lt;='Umrechnungskurse und Konstanten'!$D$11),G329*'Umrechnungskurse und Konstanten'!$E$11,0)+IF(AND(B329&gt;='Umrechnungskurse und Konstanten'!$C$12,B329&lt;='Umrechnungskurse und Konstanten'!$D$12),G329*'Umrechnungskurse und Konstanten'!$E$12,0)+IF(AND(B329&gt;='Umrechnungskurse und Konstanten'!$C$13,B329&lt;='Umrechnungskurse und Konstanten'!$D$13),G329*'Umrechnungskurse und Konstanten'!$E$13,0)+IF(AND(B329&gt;='Umrechnungskurse und Konstanten'!$C$14,B329&lt;='Umrechnungskurse und Konstanten'!$D$14),G329*'Umrechnungskurse und Konstanten'!$E$14,0)+IF(AND(B329&gt;='Umrechnungskurse und Konstanten'!$C$15,B329&lt;='Umrechnungskurse und Konstanten'!$D$15),G329*'Umrechnungskurse und Konstanten'!$E$15,0)+IF(AND(B329&gt;='Umrechnungskurse und Konstanten'!$C$16,B329&lt;='Umrechnungskurse und Konstanten'!$D$16),G329*'Umrechnungskurse und Konstanten'!$E$16,0),G329*1)</f>
        <v>0</v>
      </c>
      <c r="K329" s="37">
        <f t="shared" si="8"/>
        <v>0</v>
      </c>
      <c r="L329" s="37">
        <f t="shared" si="9"/>
        <v>0</v>
      </c>
    </row>
    <row r="330" spans="2:12" x14ac:dyDescent="0.3">
      <c r="B330" s="42"/>
      <c r="C330" s="34"/>
      <c r="D330" s="34"/>
      <c r="E330" s="38"/>
      <c r="F330" s="35" t="s">
        <v>38</v>
      </c>
      <c r="G330" s="50"/>
      <c r="H330" s="39">
        <v>3.6999999999999998E-2</v>
      </c>
      <c r="I330" s="51" t="str">
        <f>IF(F330="EUR",Tabelle1327[[#This Row],[Betrag exkl. MwST.]]*Tabelle1327[[#This Row],[MwSt. Satz]],"Rg. nicht in EUR")</f>
        <v>Rg. nicht in EUR</v>
      </c>
      <c r="J330" s="37">
        <f>IF(F330="EUR",IF(AND(B330&gt;='Umrechnungskurse und Konstanten'!$C$5,B330&lt;='Umrechnungskurse und Konstanten'!$D$5),G330*'Umrechnungskurse und Konstanten'!$E$5,0)+IF(AND(B330&gt;='Umrechnungskurse und Konstanten'!$C$6,B330&lt;='Umrechnungskurse und Konstanten'!$D$6),G330*'Umrechnungskurse und Konstanten'!$E$6,0)+IF(AND(B330&gt;='Umrechnungskurse und Konstanten'!$C$7,B330&lt;='Umrechnungskurse und Konstanten'!$D$7),G330*'Umrechnungskurse und Konstanten'!$E$7,0)+IF(AND(B330&gt;='Umrechnungskurse und Konstanten'!$C$8,B330&lt;='Umrechnungskurse und Konstanten'!$D$8),G330*'Umrechnungskurse und Konstanten'!$E$8,0)+IF(AND(B330&gt;='Umrechnungskurse und Konstanten'!$C$9,B330&lt;='Umrechnungskurse und Konstanten'!$D$9),G330*'Umrechnungskurse und Konstanten'!$E$9,0)+IF(AND(B330&gt;='Umrechnungskurse und Konstanten'!$C$10,B330&lt;='Umrechnungskurse und Konstanten'!$D$10),G330*'Umrechnungskurse und Konstanten'!$E$10,0)+IF(AND(B330&gt;='Umrechnungskurse und Konstanten'!$C$11,B330&lt;='Umrechnungskurse und Konstanten'!$D$11),G330*'Umrechnungskurse und Konstanten'!$E$11,0)+IF(AND(B330&gt;='Umrechnungskurse und Konstanten'!$C$12,B330&lt;='Umrechnungskurse und Konstanten'!$D$12),G330*'Umrechnungskurse und Konstanten'!$E$12,0)+IF(AND(B330&gt;='Umrechnungskurse und Konstanten'!$C$13,B330&lt;='Umrechnungskurse und Konstanten'!$D$13),G330*'Umrechnungskurse und Konstanten'!$E$13,0)+IF(AND(B330&gt;='Umrechnungskurse und Konstanten'!$C$14,B330&lt;='Umrechnungskurse und Konstanten'!$D$14),G330*'Umrechnungskurse und Konstanten'!$E$14,0)+IF(AND(B330&gt;='Umrechnungskurse und Konstanten'!$C$15,B330&lt;='Umrechnungskurse und Konstanten'!$D$15),G330*'Umrechnungskurse und Konstanten'!$E$15,0)+IF(AND(B330&gt;='Umrechnungskurse und Konstanten'!$C$16,B330&lt;='Umrechnungskurse und Konstanten'!$D$16),G330*'Umrechnungskurse und Konstanten'!$E$16,0),G330*1)</f>
        <v>0</v>
      </c>
      <c r="K330" s="37">
        <f t="shared" ref="K330:K393" si="10">H330*J330</f>
        <v>0</v>
      </c>
      <c r="L330" s="37">
        <f t="shared" ref="L330:L393" si="11">J330+K330</f>
        <v>0</v>
      </c>
    </row>
    <row r="331" spans="2:12" x14ac:dyDescent="0.3">
      <c r="B331" s="42"/>
      <c r="C331" s="34"/>
      <c r="D331" s="34"/>
      <c r="E331" s="38"/>
      <c r="F331" s="35" t="s">
        <v>38</v>
      </c>
      <c r="G331" s="50"/>
      <c r="H331" s="39">
        <v>3.6999999999999998E-2</v>
      </c>
      <c r="I331" s="51" t="str">
        <f>IF(F331="EUR",Tabelle1327[[#This Row],[Betrag exkl. MwST.]]*Tabelle1327[[#This Row],[MwSt. Satz]],"Rg. nicht in EUR")</f>
        <v>Rg. nicht in EUR</v>
      </c>
      <c r="J331" s="37">
        <f>IF(F331="EUR",IF(AND(B331&gt;='Umrechnungskurse und Konstanten'!$C$5,B331&lt;='Umrechnungskurse und Konstanten'!$D$5),G331*'Umrechnungskurse und Konstanten'!$E$5,0)+IF(AND(B331&gt;='Umrechnungskurse und Konstanten'!$C$6,B331&lt;='Umrechnungskurse und Konstanten'!$D$6),G331*'Umrechnungskurse und Konstanten'!$E$6,0)+IF(AND(B331&gt;='Umrechnungskurse und Konstanten'!$C$7,B331&lt;='Umrechnungskurse und Konstanten'!$D$7),G331*'Umrechnungskurse und Konstanten'!$E$7,0)+IF(AND(B331&gt;='Umrechnungskurse und Konstanten'!$C$8,B331&lt;='Umrechnungskurse und Konstanten'!$D$8),G331*'Umrechnungskurse und Konstanten'!$E$8,0)+IF(AND(B331&gt;='Umrechnungskurse und Konstanten'!$C$9,B331&lt;='Umrechnungskurse und Konstanten'!$D$9),G331*'Umrechnungskurse und Konstanten'!$E$9,0)+IF(AND(B331&gt;='Umrechnungskurse und Konstanten'!$C$10,B331&lt;='Umrechnungskurse und Konstanten'!$D$10),G331*'Umrechnungskurse und Konstanten'!$E$10,0)+IF(AND(B331&gt;='Umrechnungskurse und Konstanten'!$C$11,B331&lt;='Umrechnungskurse und Konstanten'!$D$11),G331*'Umrechnungskurse und Konstanten'!$E$11,0)+IF(AND(B331&gt;='Umrechnungskurse und Konstanten'!$C$12,B331&lt;='Umrechnungskurse und Konstanten'!$D$12),G331*'Umrechnungskurse und Konstanten'!$E$12,0)+IF(AND(B331&gt;='Umrechnungskurse und Konstanten'!$C$13,B331&lt;='Umrechnungskurse und Konstanten'!$D$13),G331*'Umrechnungskurse und Konstanten'!$E$13,0)+IF(AND(B331&gt;='Umrechnungskurse und Konstanten'!$C$14,B331&lt;='Umrechnungskurse und Konstanten'!$D$14),G331*'Umrechnungskurse und Konstanten'!$E$14,0)+IF(AND(B331&gt;='Umrechnungskurse und Konstanten'!$C$15,B331&lt;='Umrechnungskurse und Konstanten'!$D$15),G331*'Umrechnungskurse und Konstanten'!$E$15,0)+IF(AND(B331&gt;='Umrechnungskurse und Konstanten'!$C$16,B331&lt;='Umrechnungskurse und Konstanten'!$D$16),G331*'Umrechnungskurse und Konstanten'!$E$16,0),G331*1)</f>
        <v>0</v>
      </c>
      <c r="K331" s="37">
        <f t="shared" si="10"/>
        <v>0</v>
      </c>
      <c r="L331" s="37">
        <f t="shared" si="11"/>
        <v>0</v>
      </c>
    </row>
    <row r="332" spans="2:12" x14ac:dyDescent="0.3">
      <c r="B332" s="42"/>
      <c r="C332" s="34"/>
      <c r="D332" s="34"/>
      <c r="E332" s="38"/>
      <c r="F332" s="35" t="s">
        <v>38</v>
      </c>
      <c r="G332" s="50"/>
      <c r="H332" s="39">
        <v>3.6999999999999998E-2</v>
      </c>
      <c r="I332" s="51" t="str">
        <f>IF(F332="EUR",Tabelle1327[[#This Row],[Betrag exkl. MwST.]]*Tabelle1327[[#This Row],[MwSt. Satz]],"Rg. nicht in EUR")</f>
        <v>Rg. nicht in EUR</v>
      </c>
      <c r="J332" s="37">
        <f>IF(F332="EUR",IF(AND(B332&gt;='Umrechnungskurse und Konstanten'!$C$5,B332&lt;='Umrechnungskurse und Konstanten'!$D$5),G332*'Umrechnungskurse und Konstanten'!$E$5,0)+IF(AND(B332&gt;='Umrechnungskurse und Konstanten'!$C$6,B332&lt;='Umrechnungskurse und Konstanten'!$D$6),G332*'Umrechnungskurse und Konstanten'!$E$6,0)+IF(AND(B332&gt;='Umrechnungskurse und Konstanten'!$C$7,B332&lt;='Umrechnungskurse und Konstanten'!$D$7),G332*'Umrechnungskurse und Konstanten'!$E$7,0)+IF(AND(B332&gt;='Umrechnungskurse und Konstanten'!$C$8,B332&lt;='Umrechnungskurse und Konstanten'!$D$8),G332*'Umrechnungskurse und Konstanten'!$E$8,0)+IF(AND(B332&gt;='Umrechnungskurse und Konstanten'!$C$9,B332&lt;='Umrechnungskurse und Konstanten'!$D$9),G332*'Umrechnungskurse und Konstanten'!$E$9,0)+IF(AND(B332&gt;='Umrechnungskurse und Konstanten'!$C$10,B332&lt;='Umrechnungskurse und Konstanten'!$D$10),G332*'Umrechnungskurse und Konstanten'!$E$10,0)+IF(AND(B332&gt;='Umrechnungskurse und Konstanten'!$C$11,B332&lt;='Umrechnungskurse und Konstanten'!$D$11),G332*'Umrechnungskurse und Konstanten'!$E$11,0)+IF(AND(B332&gt;='Umrechnungskurse und Konstanten'!$C$12,B332&lt;='Umrechnungskurse und Konstanten'!$D$12),G332*'Umrechnungskurse und Konstanten'!$E$12,0)+IF(AND(B332&gt;='Umrechnungskurse und Konstanten'!$C$13,B332&lt;='Umrechnungskurse und Konstanten'!$D$13),G332*'Umrechnungskurse und Konstanten'!$E$13,0)+IF(AND(B332&gt;='Umrechnungskurse und Konstanten'!$C$14,B332&lt;='Umrechnungskurse und Konstanten'!$D$14),G332*'Umrechnungskurse und Konstanten'!$E$14,0)+IF(AND(B332&gt;='Umrechnungskurse und Konstanten'!$C$15,B332&lt;='Umrechnungskurse und Konstanten'!$D$15),G332*'Umrechnungskurse und Konstanten'!$E$15,0)+IF(AND(B332&gt;='Umrechnungskurse und Konstanten'!$C$16,B332&lt;='Umrechnungskurse und Konstanten'!$D$16),G332*'Umrechnungskurse und Konstanten'!$E$16,0),G332*1)</f>
        <v>0</v>
      </c>
      <c r="K332" s="37">
        <f t="shared" si="10"/>
        <v>0</v>
      </c>
      <c r="L332" s="37">
        <f t="shared" si="11"/>
        <v>0</v>
      </c>
    </row>
    <row r="333" spans="2:12" x14ac:dyDescent="0.3">
      <c r="B333" s="42"/>
      <c r="C333" s="34"/>
      <c r="D333" s="34"/>
      <c r="E333" s="38"/>
      <c r="F333" s="35" t="s">
        <v>38</v>
      </c>
      <c r="G333" s="50"/>
      <c r="H333" s="39">
        <v>3.6999999999999998E-2</v>
      </c>
      <c r="I333" s="51" t="str">
        <f>IF(F333="EUR",Tabelle1327[[#This Row],[Betrag exkl. MwST.]]*Tabelle1327[[#This Row],[MwSt. Satz]],"Rg. nicht in EUR")</f>
        <v>Rg. nicht in EUR</v>
      </c>
      <c r="J333" s="37">
        <f>IF(F333="EUR",IF(AND(B333&gt;='Umrechnungskurse und Konstanten'!$C$5,B333&lt;='Umrechnungskurse und Konstanten'!$D$5),G333*'Umrechnungskurse und Konstanten'!$E$5,0)+IF(AND(B333&gt;='Umrechnungskurse und Konstanten'!$C$6,B333&lt;='Umrechnungskurse und Konstanten'!$D$6),G333*'Umrechnungskurse und Konstanten'!$E$6,0)+IF(AND(B333&gt;='Umrechnungskurse und Konstanten'!$C$7,B333&lt;='Umrechnungskurse und Konstanten'!$D$7),G333*'Umrechnungskurse und Konstanten'!$E$7,0)+IF(AND(B333&gt;='Umrechnungskurse und Konstanten'!$C$8,B333&lt;='Umrechnungskurse und Konstanten'!$D$8),G333*'Umrechnungskurse und Konstanten'!$E$8,0)+IF(AND(B333&gt;='Umrechnungskurse und Konstanten'!$C$9,B333&lt;='Umrechnungskurse und Konstanten'!$D$9),G333*'Umrechnungskurse und Konstanten'!$E$9,0)+IF(AND(B333&gt;='Umrechnungskurse und Konstanten'!$C$10,B333&lt;='Umrechnungskurse und Konstanten'!$D$10),G333*'Umrechnungskurse und Konstanten'!$E$10,0)+IF(AND(B333&gt;='Umrechnungskurse und Konstanten'!$C$11,B333&lt;='Umrechnungskurse und Konstanten'!$D$11),G333*'Umrechnungskurse und Konstanten'!$E$11,0)+IF(AND(B333&gt;='Umrechnungskurse und Konstanten'!$C$12,B333&lt;='Umrechnungskurse und Konstanten'!$D$12),G333*'Umrechnungskurse und Konstanten'!$E$12,0)+IF(AND(B333&gt;='Umrechnungskurse und Konstanten'!$C$13,B333&lt;='Umrechnungskurse und Konstanten'!$D$13),G333*'Umrechnungskurse und Konstanten'!$E$13,0)+IF(AND(B333&gt;='Umrechnungskurse und Konstanten'!$C$14,B333&lt;='Umrechnungskurse und Konstanten'!$D$14),G333*'Umrechnungskurse und Konstanten'!$E$14,0)+IF(AND(B333&gt;='Umrechnungskurse und Konstanten'!$C$15,B333&lt;='Umrechnungskurse und Konstanten'!$D$15),G333*'Umrechnungskurse und Konstanten'!$E$15,0)+IF(AND(B333&gt;='Umrechnungskurse und Konstanten'!$C$16,B333&lt;='Umrechnungskurse und Konstanten'!$D$16),G333*'Umrechnungskurse und Konstanten'!$E$16,0),G333*1)</f>
        <v>0</v>
      </c>
      <c r="K333" s="37">
        <f t="shared" si="10"/>
        <v>0</v>
      </c>
      <c r="L333" s="37">
        <f t="shared" si="11"/>
        <v>0</v>
      </c>
    </row>
    <row r="334" spans="2:12" x14ac:dyDescent="0.3">
      <c r="B334" s="42"/>
      <c r="C334" s="34"/>
      <c r="D334" s="34"/>
      <c r="E334" s="38"/>
      <c r="F334" s="35" t="s">
        <v>38</v>
      </c>
      <c r="G334" s="50"/>
      <c r="H334" s="39">
        <v>3.6999999999999998E-2</v>
      </c>
      <c r="I334" s="51" t="str">
        <f>IF(F334="EUR",Tabelle1327[[#This Row],[Betrag exkl. MwST.]]*Tabelle1327[[#This Row],[MwSt. Satz]],"Rg. nicht in EUR")</f>
        <v>Rg. nicht in EUR</v>
      </c>
      <c r="J334" s="37">
        <f>IF(F334="EUR",IF(AND(B334&gt;='Umrechnungskurse und Konstanten'!$C$5,B334&lt;='Umrechnungskurse und Konstanten'!$D$5),G334*'Umrechnungskurse und Konstanten'!$E$5,0)+IF(AND(B334&gt;='Umrechnungskurse und Konstanten'!$C$6,B334&lt;='Umrechnungskurse und Konstanten'!$D$6),G334*'Umrechnungskurse und Konstanten'!$E$6,0)+IF(AND(B334&gt;='Umrechnungskurse und Konstanten'!$C$7,B334&lt;='Umrechnungskurse und Konstanten'!$D$7),G334*'Umrechnungskurse und Konstanten'!$E$7,0)+IF(AND(B334&gt;='Umrechnungskurse und Konstanten'!$C$8,B334&lt;='Umrechnungskurse und Konstanten'!$D$8),G334*'Umrechnungskurse und Konstanten'!$E$8,0)+IF(AND(B334&gt;='Umrechnungskurse und Konstanten'!$C$9,B334&lt;='Umrechnungskurse und Konstanten'!$D$9),G334*'Umrechnungskurse und Konstanten'!$E$9,0)+IF(AND(B334&gt;='Umrechnungskurse und Konstanten'!$C$10,B334&lt;='Umrechnungskurse und Konstanten'!$D$10),G334*'Umrechnungskurse und Konstanten'!$E$10,0)+IF(AND(B334&gt;='Umrechnungskurse und Konstanten'!$C$11,B334&lt;='Umrechnungskurse und Konstanten'!$D$11),G334*'Umrechnungskurse und Konstanten'!$E$11,0)+IF(AND(B334&gt;='Umrechnungskurse und Konstanten'!$C$12,B334&lt;='Umrechnungskurse und Konstanten'!$D$12),G334*'Umrechnungskurse und Konstanten'!$E$12,0)+IF(AND(B334&gt;='Umrechnungskurse und Konstanten'!$C$13,B334&lt;='Umrechnungskurse und Konstanten'!$D$13),G334*'Umrechnungskurse und Konstanten'!$E$13,0)+IF(AND(B334&gt;='Umrechnungskurse und Konstanten'!$C$14,B334&lt;='Umrechnungskurse und Konstanten'!$D$14),G334*'Umrechnungskurse und Konstanten'!$E$14,0)+IF(AND(B334&gt;='Umrechnungskurse und Konstanten'!$C$15,B334&lt;='Umrechnungskurse und Konstanten'!$D$15),G334*'Umrechnungskurse und Konstanten'!$E$15,0)+IF(AND(B334&gt;='Umrechnungskurse und Konstanten'!$C$16,B334&lt;='Umrechnungskurse und Konstanten'!$D$16),G334*'Umrechnungskurse und Konstanten'!$E$16,0),G334*1)</f>
        <v>0</v>
      </c>
      <c r="K334" s="37">
        <f t="shared" si="10"/>
        <v>0</v>
      </c>
      <c r="L334" s="37">
        <f t="shared" si="11"/>
        <v>0</v>
      </c>
    </row>
    <row r="335" spans="2:12" x14ac:dyDescent="0.3">
      <c r="B335" s="42"/>
      <c r="C335" s="34"/>
      <c r="D335" s="34"/>
      <c r="E335" s="38"/>
      <c r="F335" s="35" t="s">
        <v>38</v>
      </c>
      <c r="G335" s="50"/>
      <c r="H335" s="39">
        <v>3.6999999999999998E-2</v>
      </c>
      <c r="I335" s="51" t="str">
        <f>IF(F335="EUR",Tabelle1327[[#This Row],[Betrag exkl. MwST.]]*Tabelle1327[[#This Row],[MwSt. Satz]],"Rg. nicht in EUR")</f>
        <v>Rg. nicht in EUR</v>
      </c>
      <c r="J335" s="37">
        <f>IF(F335="EUR",IF(AND(B335&gt;='Umrechnungskurse und Konstanten'!$C$5,B335&lt;='Umrechnungskurse und Konstanten'!$D$5),G335*'Umrechnungskurse und Konstanten'!$E$5,0)+IF(AND(B335&gt;='Umrechnungskurse und Konstanten'!$C$6,B335&lt;='Umrechnungskurse und Konstanten'!$D$6),G335*'Umrechnungskurse und Konstanten'!$E$6,0)+IF(AND(B335&gt;='Umrechnungskurse und Konstanten'!$C$7,B335&lt;='Umrechnungskurse und Konstanten'!$D$7),G335*'Umrechnungskurse und Konstanten'!$E$7,0)+IF(AND(B335&gt;='Umrechnungskurse und Konstanten'!$C$8,B335&lt;='Umrechnungskurse und Konstanten'!$D$8),G335*'Umrechnungskurse und Konstanten'!$E$8,0)+IF(AND(B335&gt;='Umrechnungskurse und Konstanten'!$C$9,B335&lt;='Umrechnungskurse und Konstanten'!$D$9),G335*'Umrechnungskurse und Konstanten'!$E$9,0)+IF(AND(B335&gt;='Umrechnungskurse und Konstanten'!$C$10,B335&lt;='Umrechnungskurse und Konstanten'!$D$10),G335*'Umrechnungskurse und Konstanten'!$E$10,0)+IF(AND(B335&gt;='Umrechnungskurse und Konstanten'!$C$11,B335&lt;='Umrechnungskurse und Konstanten'!$D$11),G335*'Umrechnungskurse und Konstanten'!$E$11,0)+IF(AND(B335&gt;='Umrechnungskurse und Konstanten'!$C$12,B335&lt;='Umrechnungskurse und Konstanten'!$D$12),G335*'Umrechnungskurse und Konstanten'!$E$12,0)+IF(AND(B335&gt;='Umrechnungskurse und Konstanten'!$C$13,B335&lt;='Umrechnungskurse und Konstanten'!$D$13),G335*'Umrechnungskurse und Konstanten'!$E$13,0)+IF(AND(B335&gt;='Umrechnungskurse und Konstanten'!$C$14,B335&lt;='Umrechnungskurse und Konstanten'!$D$14),G335*'Umrechnungskurse und Konstanten'!$E$14,0)+IF(AND(B335&gt;='Umrechnungskurse und Konstanten'!$C$15,B335&lt;='Umrechnungskurse und Konstanten'!$D$15),G335*'Umrechnungskurse und Konstanten'!$E$15,0)+IF(AND(B335&gt;='Umrechnungskurse und Konstanten'!$C$16,B335&lt;='Umrechnungskurse und Konstanten'!$D$16),G335*'Umrechnungskurse und Konstanten'!$E$16,0),G335*1)</f>
        <v>0</v>
      </c>
      <c r="K335" s="37">
        <f t="shared" si="10"/>
        <v>0</v>
      </c>
      <c r="L335" s="37">
        <f t="shared" si="11"/>
        <v>0</v>
      </c>
    </row>
    <row r="336" spans="2:12" x14ac:dyDescent="0.3">
      <c r="B336" s="42"/>
      <c r="C336" s="34"/>
      <c r="D336" s="34"/>
      <c r="E336" s="38"/>
      <c r="F336" s="35" t="s">
        <v>38</v>
      </c>
      <c r="G336" s="50"/>
      <c r="H336" s="39">
        <v>3.6999999999999998E-2</v>
      </c>
      <c r="I336" s="51" t="str">
        <f>IF(F336="EUR",Tabelle1327[[#This Row],[Betrag exkl. MwST.]]*Tabelle1327[[#This Row],[MwSt. Satz]],"Rg. nicht in EUR")</f>
        <v>Rg. nicht in EUR</v>
      </c>
      <c r="J336" s="37">
        <f>IF(F336="EUR",IF(AND(B336&gt;='Umrechnungskurse und Konstanten'!$C$5,B336&lt;='Umrechnungskurse und Konstanten'!$D$5),G336*'Umrechnungskurse und Konstanten'!$E$5,0)+IF(AND(B336&gt;='Umrechnungskurse und Konstanten'!$C$6,B336&lt;='Umrechnungskurse und Konstanten'!$D$6),G336*'Umrechnungskurse und Konstanten'!$E$6,0)+IF(AND(B336&gt;='Umrechnungskurse und Konstanten'!$C$7,B336&lt;='Umrechnungskurse und Konstanten'!$D$7),G336*'Umrechnungskurse und Konstanten'!$E$7,0)+IF(AND(B336&gt;='Umrechnungskurse und Konstanten'!$C$8,B336&lt;='Umrechnungskurse und Konstanten'!$D$8),G336*'Umrechnungskurse und Konstanten'!$E$8,0)+IF(AND(B336&gt;='Umrechnungskurse und Konstanten'!$C$9,B336&lt;='Umrechnungskurse und Konstanten'!$D$9),G336*'Umrechnungskurse und Konstanten'!$E$9,0)+IF(AND(B336&gt;='Umrechnungskurse und Konstanten'!$C$10,B336&lt;='Umrechnungskurse und Konstanten'!$D$10),G336*'Umrechnungskurse und Konstanten'!$E$10,0)+IF(AND(B336&gt;='Umrechnungskurse und Konstanten'!$C$11,B336&lt;='Umrechnungskurse und Konstanten'!$D$11),G336*'Umrechnungskurse und Konstanten'!$E$11,0)+IF(AND(B336&gt;='Umrechnungskurse und Konstanten'!$C$12,B336&lt;='Umrechnungskurse und Konstanten'!$D$12),G336*'Umrechnungskurse und Konstanten'!$E$12,0)+IF(AND(B336&gt;='Umrechnungskurse und Konstanten'!$C$13,B336&lt;='Umrechnungskurse und Konstanten'!$D$13),G336*'Umrechnungskurse und Konstanten'!$E$13,0)+IF(AND(B336&gt;='Umrechnungskurse und Konstanten'!$C$14,B336&lt;='Umrechnungskurse und Konstanten'!$D$14),G336*'Umrechnungskurse und Konstanten'!$E$14,0)+IF(AND(B336&gt;='Umrechnungskurse und Konstanten'!$C$15,B336&lt;='Umrechnungskurse und Konstanten'!$D$15),G336*'Umrechnungskurse und Konstanten'!$E$15,0)+IF(AND(B336&gt;='Umrechnungskurse und Konstanten'!$C$16,B336&lt;='Umrechnungskurse und Konstanten'!$D$16),G336*'Umrechnungskurse und Konstanten'!$E$16,0),G336*1)</f>
        <v>0</v>
      </c>
      <c r="K336" s="37">
        <f t="shared" si="10"/>
        <v>0</v>
      </c>
      <c r="L336" s="37">
        <f t="shared" si="11"/>
        <v>0</v>
      </c>
    </row>
    <row r="337" spans="2:12" x14ac:dyDescent="0.3">
      <c r="B337" s="42"/>
      <c r="C337" s="34"/>
      <c r="D337" s="34"/>
      <c r="E337" s="38"/>
      <c r="F337" s="35" t="s">
        <v>38</v>
      </c>
      <c r="G337" s="50"/>
      <c r="H337" s="39">
        <v>3.6999999999999998E-2</v>
      </c>
      <c r="I337" s="51" t="str">
        <f>IF(F337="EUR",Tabelle1327[[#This Row],[Betrag exkl. MwST.]]*Tabelle1327[[#This Row],[MwSt. Satz]],"Rg. nicht in EUR")</f>
        <v>Rg. nicht in EUR</v>
      </c>
      <c r="J337" s="37">
        <f>IF(F337="EUR",IF(AND(B337&gt;='Umrechnungskurse und Konstanten'!$C$5,B337&lt;='Umrechnungskurse und Konstanten'!$D$5),G337*'Umrechnungskurse und Konstanten'!$E$5,0)+IF(AND(B337&gt;='Umrechnungskurse und Konstanten'!$C$6,B337&lt;='Umrechnungskurse und Konstanten'!$D$6),G337*'Umrechnungskurse und Konstanten'!$E$6,0)+IF(AND(B337&gt;='Umrechnungskurse und Konstanten'!$C$7,B337&lt;='Umrechnungskurse und Konstanten'!$D$7),G337*'Umrechnungskurse und Konstanten'!$E$7,0)+IF(AND(B337&gt;='Umrechnungskurse und Konstanten'!$C$8,B337&lt;='Umrechnungskurse und Konstanten'!$D$8),G337*'Umrechnungskurse und Konstanten'!$E$8,0)+IF(AND(B337&gt;='Umrechnungskurse und Konstanten'!$C$9,B337&lt;='Umrechnungskurse und Konstanten'!$D$9),G337*'Umrechnungskurse und Konstanten'!$E$9,0)+IF(AND(B337&gt;='Umrechnungskurse und Konstanten'!$C$10,B337&lt;='Umrechnungskurse und Konstanten'!$D$10),G337*'Umrechnungskurse und Konstanten'!$E$10,0)+IF(AND(B337&gt;='Umrechnungskurse und Konstanten'!$C$11,B337&lt;='Umrechnungskurse und Konstanten'!$D$11),G337*'Umrechnungskurse und Konstanten'!$E$11,0)+IF(AND(B337&gt;='Umrechnungskurse und Konstanten'!$C$12,B337&lt;='Umrechnungskurse und Konstanten'!$D$12),G337*'Umrechnungskurse und Konstanten'!$E$12,0)+IF(AND(B337&gt;='Umrechnungskurse und Konstanten'!$C$13,B337&lt;='Umrechnungskurse und Konstanten'!$D$13),G337*'Umrechnungskurse und Konstanten'!$E$13,0)+IF(AND(B337&gt;='Umrechnungskurse und Konstanten'!$C$14,B337&lt;='Umrechnungskurse und Konstanten'!$D$14),G337*'Umrechnungskurse und Konstanten'!$E$14,0)+IF(AND(B337&gt;='Umrechnungskurse und Konstanten'!$C$15,B337&lt;='Umrechnungskurse und Konstanten'!$D$15),G337*'Umrechnungskurse und Konstanten'!$E$15,0)+IF(AND(B337&gt;='Umrechnungskurse und Konstanten'!$C$16,B337&lt;='Umrechnungskurse und Konstanten'!$D$16),G337*'Umrechnungskurse und Konstanten'!$E$16,0),G337*1)</f>
        <v>0</v>
      </c>
      <c r="K337" s="37">
        <f t="shared" si="10"/>
        <v>0</v>
      </c>
      <c r="L337" s="37">
        <f t="shared" si="11"/>
        <v>0</v>
      </c>
    </row>
    <row r="338" spans="2:12" x14ac:dyDescent="0.3">
      <c r="B338" s="42"/>
      <c r="C338" s="34"/>
      <c r="D338" s="34"/>
      <c r="E338" s="38"/>
      <c r="F338" s="35" t="s">
        <v>38</v>
      </c>
      <c r="G338" s="50"/>
      <c r="H338" s="39">
        <v>3.6999999999999998E-2</v>
      </c>
      <c r="I338" s="51" t="str">
        <f>IF(F338="EUR",Tabelle1327[[#This Row],[Betrag exkl. MwST.]]*Tabelle1327[[#This Row],[MwSt. Satz]],"Rg. nicht in EUR")</f>
        <v>Rg. nicht in EUR</v>
      </c>
      <c r="J338" s="37">
        <f>IF(F338="EUR",IF(AND(B338&gt;='Umrechnungskurse und Konstanten'!$C$5,B338&lt;='Umrechnungskurse und Konstanten'!$D$5),G338*'Umrechnungskurse und Konstanten'!$E$5,0)+IF(AND(B338&gt;='Umrechnungskurse und Konstanten'!$C$6,B338&lt;='Umrechnungskurse und Konstanten'!$D$6),G338*'Umrechnungskurse und Konstanten'!$E$6,0)+IF(AND(B338&gt;='Umrechnungskurse und Konstanten'!$C$7,B338&lt;='Umrechnungskurse und Konstanten'!$D$7),G338*'Umrechnungskurse und Konstanten'!$E$7,0)+IF(AND(B338&gt;='Umrechnungskurse und Konstanten'!$C$8,B338&lt;='Umrechnungskurse und Konstanten'!$D$8),G338*'Umrechnungskurse und Konstanten'!$E$8,0)+IF(AND(B338&gt;='Umrechnungskurse und Konstanten'!$C$9,B338&lt;='Umrechnungskurse und Konstanten'!$D$9),G338*'Umrechnungskurse und Konstanten'!$E$9,0)+IF(AND(B338&gt;='Umrechnungskurse und Konstanten'!$C$10,B338&lt;='Umrechnungskurse und Konstanten'!$D$10),G338*'Umrechnungskurse und Konstanten'!$E$10,0)+IF(AND(B338&gt;='Umrechnungskurse und Konstanten'!$C$11,B338&lt;='Umrechnungskurse und Konstanten'!$D$11),G338*'Umrechnungskurse und Konstanten'!$E$11,0)+IF(AND(B338&gt;='Umrechnungskurse und Konstanten'!$C$12,B338&lt;='Umrechnungskurse und Konstanten'!$D$12),G338*'Umrechnungskurse und Konstanten'!$E$12,0)+IF(AND(B338&gt;='Umrechnungskurse und Konstanten'!$C$13,B338&lt;='Umrechnungskurse und Konstanten'!$D$13),G338*'Umrechnungskurse und Konstanten'!$E$13,0)+IF(AND(B338&gt;='Umrechnungskurse und Konstanten'!$C$14,B338&lt;='Umrechnungskurse und Konstanten'!$D$14),G338*'Umrechnungskurse und Konstanten'!$E$14,0)+IF(AND(B338&gt;='Umrechnungskurse und Konstanten'!$C$15,B338&lt;='Umrechnungskurse und Konstanten'!$D$15),G338*'Umrechnungskurse und Konstanten'!$E$15,0)+IF(AND(B338&gt;='Umrechnungskurse und Konstanten'!$C$16,B338&lt;='Umrechnungskurse und Konstanten'!$D$16),G338*'Umrechnungskurse und Konstanten'!$E$16,0),G338*1)</f>
        <v>0</v>
      </c>
      <c r="K338" s="37">
        <f t="shared" si="10"/>
        <v>0</v>
      </c>
      <c r="L338" s="37">
        <f t="shared" si="11"/>
        <v>0</v>
      </c>
    </row>
    <row r="339" spans="2:12" x14ac:dyDescent="0.3">
      <c r="B339" s="42"/>
      <c r="C339" s="34"/>
      <c r="D339" s="34"/>
      <c r="E339" s="38"/>
      <c r="F339" s="35" t="s">
        <v>38</v>
      </c>
      <c r="G339" s="50"/>
      <c r="H339" s="39">
        <v>3.6999999999999998E-2</v>
      </c>
      <c r="I339" s="51" t="str">
        <f>IF(F339="EUR",Tabelle1327[[#This Row],[Betrag exkl. MwST.]]*Tabelle1327[[#This Row],[MwSt. Satz]],"Rg. nicht in EUR")</f>
        <v>Rg. nicht in EUR</v>
      </c>
      <c r="J339" s="37">
        <f>IF(F339="EUR",IF(AND(B339&gt;='Umrechnungskurse und Konstanten'!$C$5,B339&lt;='Umrechnungskurse und Konstanten'!$D$5),G339*'Umrechnungskurse und Konstanten'!$E$5,0)+IF(AND(B339&gt;='Umrechnungskurse und Konstanten'!$C$6,B339&lt;='Umrechnungskurse und Konstanten'!$D$6),G339*'Umrechnungskurse und Konstanten'!$E$6,0)+IF(AND(B339&gt;='Umrechnungskurse und Konstanten'!$C$7,B339&lt;='Umrechnungskurse und Konstanten'!$D$7),G339*'Umrechnungskurse und Konstanten'!$E$7,0)+IF(AND(B339&gt;='Umrechnungskurse und Konstanten'!$C$8,B339&lt;='Umrechnungskurse und Konstanten'!$D$8),G339*'Umrechnungskurse und Konstanten'!$E$8,0)+IF(AND(B339&gt;='Umrechnungskurse und Konstanten'!$C$9,B339&lt;='Umrechnungskurse und Konstanten'!$D$9),G339*'Umrechnungskurse und Konstanten'!$E$9,0)+IF(AND(B339&gt;='Umrechnungskurse und Konstanten'!$C$10,B339&lt;='Umrechnungskurse und Konstanten'!$D$10),G339*'Umrechnungskurse und Konstanten'!$E$10,0)+IF(AND(B339&gt;='Umrechnungskurse und Konstanten'!$C$11,B339&lt;='Umrechnungskurse und Konstanten'!$D$11),G339*'Umrechnungskurse und Konstanten'!$E$11,0)+IF(AND(B339&gt;='Umrechnungskurse und Konstanten'!$C$12,B339&lt;='Umrechnungskurse und Konstanten'!$D$12),G339*'Umrechnungskurse und Konstanten'!$E$12,0)+IF(AND(B339&gt;='Umrechnungskurse und Konstanten'!$C$13,B339&lt;='Umrechnungskurse und Konstanten'!$D$13),G339*'Umrechnungskurse und Konstanten'!$E$13,0)+IF(AND(B339&gt;='Umrechnungskurse und Konstanten'!$C$14,B339&lt;='Umrechnungskurse und Konstanten'!$D$14),G339*'Umrechnungskurse und Konstanten'!$E$14,0)+IF(AND(B339&gt;='Umrechnungskurse und Konstanten'!$C$15,B339&lt;='Umrechnungskurse und Konstanten'!$D$15),G339*'Umrechnungskurse und Konstanten'!$E$15,0)+IF(AND(B339&gt;='Umrechnungskurse und Konstanten'!$C$16,B339&lt;='Umrechnungskurse und Konstanten'!$D$16),G339*'Umrechnungskurse und Konstanten'!$E$16,0),G339*1)</f>
        <v>0</v>
      </c>
      <c r="K339" s="37">
        <f t="shared" si="10"/>
        <v>0</v>
      </c>
      <c r="L339" s="37">
        <f t="shared" si="11"/>
        <v>0</v>
      </c>
    </row>
    <row r="340" spans="2:12" x14ac:dyDescent="0.3">
      <c r="B340" s="42"/>
      <c r="C340" s="34"/>
      <c r="D340" s="34"/>
      <c r="E340" s="38"/>
      <c r="F340" s="35" t="s">
        <v>38</v>
      </c>
      <c r="G340" s="50"/>
      <c r="H340" s="39">
        <v>3.6999999999999998E-2</v>
      </c>
      <c r="I340" s="51" t="str">
        <f>IF(F340="EUR",Tabelle1327[[#This Row],[Betrag exkl. MwST.]]*Tabelle1327[[#This Row],[MwSt. Satz]],"Rg. nicht in EUR")</f>
        <v>Rg. nicht in EUR</v>
      </c>
      <c r="J340" s="37">
        <f>IF(F340="EUR",IF(AND(B340&gt;='Umrechnungskurse und Konstanten'!$C$5,B340&lt;='Umrechnungskurse und Konstanten'!$D$5),G340*'Umrechnungskurse und Konstanten'!$E$5,0)+IF(AND(B340&gt;='Umrechnungskurse und Konstanten'!$C$6,B340&lt;='Umrechnungskurse und Konstanten'!$D$6),G340*'Umrechnungskurse und Konstanten'!$E$6,0)+IF(AND(B340&gt;='Umrechnungskurse und Konstanten'!$C$7,B340&lt;='Umrechnungskurse und Konstanten'!$D$7),G340*'Umrechnungskurse und Konstanten'!$E$7,0)+IF(AND(B340&gt;='Umrechnungskurse und Konstanten'!$C$8,B340&lt;='Umrechnungskurse und Konstanten'!$D$8),G340*'Umrechnungskurse und Konstanten'!$E$8,0)+IF(AND(B340&gt;='Umrechnungskurse und Konstanten'!$C$9,B340&lt;='Umrechnungskurse und Konstanten'!$D$9),G340*'Umrechnungskurse und Konstanten'!$E$9,0)+IF(AND(B340&gt;='Umrechnungskurse und Konstanten'!$C$10,B340&lt;='Umrechnungskurse und Konstanten'!$D$10),G340*'Umrechnungskurse und Konstanten'!$E$10,0)+IF(AND(B340&gt;='Umrechnungskurse und Konstanten'!$C$11,B340&lt;='Umrechnungskurse und Konstanten'!$D$11),G340*'Umrechnungskurse und Konstanten'!$E$11,0)+IF(AND(B340&gt;='Umrechnungskurse und Konstanten'!$C$12,B340&lt;='Umrechnungskurse und Konstanten'!$D$12),G340*'Umrechnungskurse und Konstanten'!$E$12,0)+IF(AND(B340&gt;='Umrechnungskurse und Konstanten'!$C$13,B340&lt;='Umrechnungskurse und Konstanten'!$D$13),G340*'Umrechnungskurse und Konstanten'!$E$13,0)+IF(AND(B340&gt;='Umrechnungskurse und Konstanten'!$C$14,B340&lt;='Umrechnungskurse und Konstanten'!$D$14),G340*'Umrechnungskurse und Konstanten'!$E$14,0)+IF(AND(B340&gt;='Umrechnungskurse und Konstanten'!$C$15,B340&lt;='Umrechnungskurse und Konstanten'!$D$15),G340*'Umrechnungskurse und Konstanten'!$E$15,0)+IF(AND(B340&gt;='Umrechnungskurse und Konstanten'!$C$16,B340&lt;='Umrechnungskurse und Konstanten'!$D$16),G340*'Umrechnungskurse und Konstanten'!$E$16,0),G340*1)</f>
        <v>0</v>
      </c>
      <c r="K340" s="37">
        <f t="shared" si="10"/>
        <v>0</v>
      </c>
      <c r="L340" s="37">
        <f t="shared" si="11"/>
        <v>0</v>
      </c>
    </row>
    <row r="341" spans="2:12" x14ac:dyDescent="0.3">
      <c r="B341" s="42"/>
      <c r="C341" s="34"/>
      <c r="D341" s="34"/>
      <c r="E341" s="38"/>
      <c r="F341" s="35" t="s">
        <v>38</v>
      </c>
      <c r="G341" s="50"/>
      <c r="H341" s="39">
        <v>3.6999999999999998E-2</v>
      </c>
      <c r="I341" s="51" t="str">
        <f>IF(F341="EUR",Tabelle1327[[#This Row],[Betrag exkl. MwST.]]*Tabelle1327[[#This Row],[MwSt. Satz]],"Rg. nicht in EUR")</f>
        <v>Rg. nicht in EUR</v>
      </c>
      <c r="J341" s="37">
        <f>IF(F341="EUR",IF(AND(B341&gt;='Umrechnungskurse und Konstanten'!$C$5,B341&lt;='Umrechnungskurse und Konstanten'!$D$5),G341*'Umrechnungskurse und Konstanten'!$E$5,0)+IF(AND(B341&gt;='Umrechnungskurse und Konstanten'!$C$6,B341&lt;='Umrechnungskurse und Konstanten'!$D$6),G341*'Umrechnungskurse und Konstanten'!$E$6,0)+IF(AND(B341&gt;='Umrechnungskurse und Konstanten'!$C$7,B341&lt;='Umrechnungskurse und Konstanten'!$D$7),G341*'Umrechnungskurse und Konstanten'!$E$7,0)+IF(AND(B341&gt;='Umrechnungskurse und Konstanten'!$C$8,B341&lt;='Umrechnungskurse und Konstanten'!$D$8),G341*'Umrechnungskurse und Konstanten'!$E$8,0)+IF(AND(B341&gt;='Umrechnungskurse und Konstanten'!$C$9,B341&lt;='Umrechnungskurse und Konstanten'!$D$9),G341*'Umrechnungskurse und Konstanten'!$E$9,0)+IF(AND(B341&gt;='Umrechnungskurse und Konstanten'!$C$10,B341&lt;='Umrechnungskurse und Konstanten'!$D$10),G341*'Umrechnungskurse und Konstanten'!$E$10,0)+IF(AND(B341&gt;='Umrechnungskurse und Konstanten'!$C$11,B341&lt;='Umrechnungskurse und Konstanten'!$D$11),G341*'Umrechnungskurse und Konstanten'!$E$11,0)+IF(AND(B341&gt;='Umrechnungskurse und Konstanten'!$C$12,B341&lt;='Umrechnungskurse und Konstanten'!$D$12),G341*'Umrechnungskurse und Konstanten'!$E$12,0)+IF(AND(B341&gt;='Umrechnungskurse und Konstanten'!$C$13,B341&lt;='Umrechnungskurse und Konstanten'!$D$13),G341*'Umrechnungskurse und Konstanten'!$E$13,0)+IF(AND(B341&gt;='Umrechnungskurse und Konstanten'!$C$14,B341&lt;='Umrechnungskurse und Konstanten'!$D$14),G341*'Umrechnungskurse und Konstanten'!$E$14,0)+IF(AND(B341&gt;='Umrechnungskurse und Konstanten'!$C$15,B341&lt;='Umrechnungskurse und Konstanten'!$D$15),G341*'Umrechnungskurse und Konstanten'!$E$15,0)+IF(AND(B341&gt;='Umrechnungskurse und Konstanten'!$C$16,B341&lt;='Umrechnungskurse und Konstanten'!$D$16),G341*'Umrechnungskurse und Konstanten'!$E$16,0),G341*1)</f>
        <v>0</v>
      </c>
      <c r="K341" s="37">
        <f t="shared" si="10"/>
        <v>0</v>
      </c>
      <c r="L341" s="37">
        <f t="shared" si="11"/>
        <v>0</v>
      </c>
    </row>
    <row r="342" spans="2:12" x14ac:dyDescent="0.3">
      <c r="B342" s="42"/>
      <c r="C342" s="34"/>
      <c r="D342" s="34"/>
      <c r="E342" s="38"/>
      <c r="F342" s="35" t="s">
        <v>38</v>
      </c>
      <c r="G342" s="50"/>
      <c r="H342" s="39">
        <v>3.6999999999999998E-2</v>
      </c>
      <c r="I342" s="51" t="str">
        <f>IF(F342="EUR",Tabelle1327[[#This Row],[Betrag exkl. MwST.]]*Tabelle1327[[#This Row],[MwSt. Satz]],"Rg. nicht in EUR")</f>
        <v>Rg. nicht in EUR</v>
      </c>
      <c r="J342" s="37">
        <f>IF(F342="EUR",IF(AND(B342&gt;='Umrechnungskurse und Konstanten'!$C$5,B342&lt;='Umrechnungskurse und Konstanten'!$D$5),G342*'Umrechnungskurse und Konstanten'!$E$5,0)+IF(AND(B342&gt;='Umrechnungskurse und Konstanten'!$C$6,B342&lt;='Umrechnungskurse und Konstanten'!$D$6),G342*'Umrechnungskurse und Konstanten'!$E$6,0)+IF(AND(B342&gt;='Umrechnungskurse und Konstanten'!$C$7,B342&lt;='Umrechnungskurse und Konstanten'!$D$7),G342*'Umrechnungskurse und Konstanten'!$E$7,0)+IF(AND(B342&gt;='Umrechnungskurse und Konstanten'!$C$8,B342&lt;='Umrechnungskurse und Konstanten'!$D$8),G342*'Umrechnungskurse und Konstanten'!$E$8,0)+IF(AND(B342&gt;='Umrechnungskurse und Konstanten'!$C$9,B342&lt;='Umrechnungskurse und Konstanten'!$D$9),G342*'Umrechnungskurse und Konstanten'!$E$9,0)+IF(AND(B342&gt;='Umrechnungskurse und Konstanten'!$C$10,B342&lt;='Umrechnungskurse und Konstanten'!$D$10),G342*'Umrechnungskurse und Konstanten'!$E$10,0)+IF(AND(B342&gt;='Umrechnungskurse und Konstanten'!$C$11,B342&lt;='Umrechnungskurse und Konstanten'!$D$11),G342*'Umrechnungskurse und Konstanten'!$E$11,0)+IF(AND(B342&gt;='Umrechnungskurse und Konstanten'!$C$12,B342&lt;='Umrechnungskurse und Konstanten'!$D$12),G342*'Umrechnungskurse und Konstanten'!$E$12,0)+IF(AND(B342&gt;='Umrechnungskurse und Konstanten'!$C$13,B342&lt;='Umrechnungskurse und Konstanten'!$D$13),G342*'Umrechnungskurse und Konstanten'!$E$13,0)+IF(AND(B342&gt;='Umrechnungskurse und Konstanten'!$C$14,B342&lt;='Umrechnungskurse und Konstanten'!$D$14),G342*'Umrechnungskurse und Konstanten'!$E$14,0)+IF(AND(B342&gt;='Umrechnungskurse und Konstanten'!$C$15,B342&lt;='Umrechnungskurse und Konstanten'!$D$15),G342*'Umrechnungskurse und Konstanten'!$E$15,0)+IF(AND(B342&gt;='Umrechnungskurse und Konstanten'!$C$16,B342&lt;='Umrechnungskurse und Konstanten'!$D$16),G342*'Umrechnungskurse und Konstanten'!$E$16,0),G342*1)</f>
        <v>0</v>
      </c>
      <c r="K342" s="37">
        <f t="shared" si="10"/>
        <v>0</v>
      </c>
      <c r="L342" s="37">
        <f t="shared" si="11"/>
        <v>0</v>
      </c>
    </row>
    <row r="343" spans="2:12" x14ac:dyDescent="0.3">
      <c r="B343" s="42"/>
      <c r="C343" s="34"/>
      <c r="D343" s="34"/>
      <c r="E343" s="38"/>
      <c r="F343" s="35" t="s">
        <v>38</v>
      </c>
      <c r="G343" s="50"/>
      <c r="H343" s="39">
        <v>3.6999999999999998E-2</v>
      </c>
      <c r="I343" s="51" t="str">
        <f>IF(F343="EUR",Tabelle1327[[#This Row],[Betrag exkl. MwST.]]*Tabelle1327[[#This Row],[MwSt. Satz]],"Rg. nicht in EUR")</f>
        <v>Rg. nicht in EUR</v>
      </c>
      <c r="J343" s="37">
        <f>IF(F343="EUR",IF(AND(B343&gt;='Umrechnungskurse und Konstanten'!$C$5,B343&lt;='Umrechnungskurse und Konstanten'!$D$5),G343*'Umrechnungskurse und Konstanten'!$E$5,0)+IF(AND(B343&gt;='Umrechnungskurse und Konstanten'!$C$6,B343&lt;='Umrechnungskurse und Konstanten'!$D$6),G343*'Umrechnungskurse und Konstanten'!$E$6,0)+IF(AND(B343&gt;='Umrechnungskurse und Konstanten'!$C$7,B343&lt;='Umrechnungskurse und Konstanten'!$D$7),G343*'Umrechnungskurse und Konstanten'!$E$7,0)+IF(AND(B343&gt;='Umrechnungskurse und Konstanten'!$C$8,B343&lt;='Umrechnungskurse und Konstanten'!$D$8),G343*'Umrechnungskurse und Konstanten'!$E$8,0)+IF(AND(B343&gt;='Umrechnungskurse und Konstanten'!$C$9,B343&lt;='Umrechnungskurse und Konstanten'!$D$9),G343*'Umrechnungskurse und Konstanten'!$E$9,0)+IF(AND(B343&gt;='Umrechnungskurse und Konstanten'!$C$10,B343&lt;='Umrechnungskurse und Konstanten'!$D$10),G343*'Umrechnungskurse und Konstanten'!$E$10,0)+IF(AND(B343&gt;='Umrechnungskurse und Konstanten'!$C$11,B343&lt;='Umrechnungskurse und Konstanten'!$D$11),G343*'Umrechnungskurse und Konstanten'!$E$11,0)+IF(AND(B343&gt;='Umrechnungskurse und Konstanten'!$C$12,B343&lt;='Umrechnungskurse und Konstanten'!$D$12),G343*'Umrechnungskurse und Konstanten'!$E$12,0)+IF(AND(B343&gt;='Umrechnungskurse und Konstanten'!$C$13,B343&lt;='Umrechnungskurse und Konstanten'!$D$13),G343*'Umrechnungskurse und Konstanten'!$E$13,0)+IF(AND(B343&gt;='Umrechnungskurse und Konstanten'!$C$14,B343&lt;='Umrechnungskurse und Konstanten'!$D$14),G343*'Umrechnungskurse und Konstanten'!$E$14,0)+IF(AND(B343&gt;='Umrechnungskurse und Konstanten'!$C$15,B343&lt;='Umrechnungskurse und Konstanten'!$D$15),G343*'Umrechnungskurse und Konstanten'!$E$15,0)+IF(AND(B343&gt;='Umrechnungskurse und Konstanten'!$C$16,B343&lt;='Umrechnungskurse und Konstanten'!$D$16),G343*'Umrechnungskurse und Konstanten'!$E$16,0),G343*1)</f>
        <v>0</v>
      </c>
      <c r="K343" s="37">
        <f t="shared" si="10"/>
        <v>0</v>
      </c>
      <c r="L343" s="37">
        <f t="shared" si="11"/>
        <v>0</v>
      </c>
    </row>
    <row r="344" spans="2:12" x14ac:dyDescent="0.3">
      <c r="B344" s="42"/>
      <c r="C344" s="34"/>
      <c r="D344" s="34"/>
      <c r="E344" s="38"/>
      <c r="F344" s="35" t="s">
        <v>38</v>
      </c>
      <c r="G344" s="50"/>
      <c r="H344" s="39">
        <v>3.6999999999999998E-2</v>
      </c>
      <c r="I344" s="51" t="str">
        <f>IF(F344="EUR",Tabelle1327[[#This Row],[Betrag exkl. MwST.]]*Tabelle1327[[#This Row],[MwSt. Satz]],"Rg. nicht in EUR")</f>
        <v>Rg. nicht in EUR</v>
      </c>
      <c r="J344" s="37">
        <f>IF(F344="EUR",IF(AND(B344&gt;='Umrechnungskurse und Konstanten'!$C$5,B344&lt;='Umrechnungskurse und Konstanten'!$D$5),G344*'Umrechnungskurse und Konstanten'!$E$5,0)+IF(AND(B344&gt;='Umrechnungskurse und Konstanten'!$C$6,B344&lt;='Umrechnungskurse und Konstanten'!$D$6),G344*'Umrechnungskurse und Konstanten'!$E$6,0)+IF(AND(B344&gt;='Umrechnungskurse und Konstanten'!$C$7,B344&lt;='Umrechnungskurse und Konstanten'!$D$7),G344*'Umrechnungskurse und Konstanten'!$E$7,0)+IF(AND(B344&gt;='Umrechnungskurse und Konstanten'!$C$8,B344&lt;='Umrechnungskurse und Konstanten'!$D$8),G344*'Umrechnungskurse und Konstanten'!$E$8,0)+IF(AND(B344&gt;='Umrechnungskurse und Konstanten'!$C$9,B344&lt;='Umrechnungskurse und Konstanten'!$D$9),G344*'Umrechnungskurse und Konstanten'!$E$9,0)+IF(AND(B344&gt;='Umrechnungskurse und Konstanten'!$C$10,B344&lt;='Umrechnungskurse und Konstanten'!$D$10),G344*'Umrechnungskurse und Konstanten'!$E$10,0)+IF(AND(B344&gt;='Umrechnungskurse und Konstanten'!$C$11,B344&lt;='Umrechnungskurse und Konstanten'!$D$11),G344*'Umrechnungskurse und Konstanten'!$E$11,0)+IF(AND(B344&gt;='Umrechnungskurse und Konstanten'!$C$12,B344&lt;='Umrechnungskurse und Konstanten'!$D$12),G344*'Umrechnungskurse und Konstanten'!$E$12,0)+IF(AND(B344&gt;='Umrechnungskurse und Konstanten'!$C$13,B344&lt;='Umrechnungskurse und Konstanten'!$D$13),G344*'Umrechnungskurse und Konstanten'!$E$13,0)+IF(AND(B344&gt;='Umrechnungskurse und Konstanten'!$C$14,B344&lt;='Umrechnungskurse und Konstanten'!$D$14),G344*'Umrechnungskurse und Konstanten'!$E$14,0)+IF(AND(B344&gt;='Umrechnungskurse und Konstanten'!$C$15,B344&lt;='Umrechnungskurse und Konstanten'!$D$15),G344*'Umrechnungskurse und Konstanten'!$E$15,0)+IF(AND(B344&gt;='Umrechnungskurse und Konstanten'!$C$16,B344&lt;='Umrechnungskurse und Konstanten'!$D$16),G344*'Umrechnungskurse und Konstanten'!$E$16,0),G344*1)</f>
        <v>0</v>
      </c>
      <c r="K344" s="37">
        <f t="shared" si="10"/>
        <v>0</v>
      </c>
      <c r="L344" s="37">
        <f t="shared" si="11"/>
        <v>0</v>
      </c>
    </row>
    <row r="345" spans="2:12" x14ac:dyDescent="0.3">
      <c r="B345" s="42"/>
      <c r="C345" s="34"/>
      <c r="D345" s="34"/>
      <c r="E345" s="38"/>
      <c r="F345" s="35" t="s">
        <v>38</v>
      </c>
      <c r="G345" s="50"/>
      <c r="H345" s="39">
        <v>3.6999999999999998E-2</v>
      </c>
      <c r="I345" s="51" t="str">
        <f>IF(F345="EUR",Tabelle1327[[#This Row],[Betrag exkl. MwST.]]*Tabelle1327[[#This Row],[MwSt. Satz]],"Rg. nicht in EUR")</f>
        <v>Rg. nicht in EUR</v>
      </c>
      <c r="J345" s="37">
        <f>IF(F345="EUR",IF(AND(B345&gt;='Umrechnungskurse und Konstanten'!$C$5,B345&lt;='Umrechnungskurse und Konstanten'!$D$5),G345*'Umrechnungskurse und Konstanten'!$E$5,0)+IF(AND(B345&gt;='Umrechnungskurse und Konstanten'!$C$6,B345&lt;='Umrechnungskurse und Konstanten'!$D$6),G345*'Umrechnungskurse und Konstanten'!$E$6,0)+IF(AND(B345&gt;='Umrechnungskurse und Konstanten'!$C$7,B345&lt;='Umrechnungskurse und Konstanten'!$D$7),G345*'Umrechnungskurse und Konstanten'!$E$7,0)+IF(AND(B345&gt;='Umrechnungskurse und Konstanten'!$C$8,B345&lt;='Umrechnungskurse und Konstanten'!$D$8),G345*'Umrechnungskurse und Konstanten'!$E$8,0)+IF(AND(B345&gt;='Umrechnungskurse und Konstanten'!$C$9,B345&lt;='Umrechnungskurse und Konstanten'!$D$9),G345*'Umrechnungskurse und Konstanten'!$E$9,0)+IF(AND(B345&gt;='Umrechnungskurse und Konstanten'!$C$10,B345&lt;='Umrechnungskurse und Konstanten'!$D$10),G345*'Umrechnungskurse und Konstanten'!$E$10,0)+IF(AND(B345&gt;='Umrechnungskurse und Konstanten'!$C$11,B345&lt;='Umrechnungskurse und Konstanten'!$D$11),G345*'Umrechnungskurse und Konstanten'!$E$11,0)+IF(AND(B345&gt;='Umrechnungskurse und Konstanten'!$C$12,B345&lt;='Umrechnungskurse und Konstanten'!$D$12),G345*'Umrechnungskurse und Konstanten'!$E$12,0)+IF(AND(B345&gt;='Umrechnungskurse und Konstanten'!$C$13,B345&lt;='Umrechnungskurse und Konstanten'!$D$13),G345*'Umrechnungskurse und Konstanten'!$E$13,0)+IF(AND(B345&gt;='Umrechnungskurse und Konstanten'!$C$14,B345&lt;='Umrechnungskurse und Konstanten'!$D$14),G345*'Umrechnungskurse und Konstanten'!$E$14,0)+IF(AND(B345&gt;='Umrechnungskurse und Konstanten'!$C$15,B345&lt;='Umrechnungskurse und Konstanten'!$D$15),G345*'Umrechnungskurse und Konstanten'!$E$15,0)+IF(AND(B345&gt;='Umrechnungskurse und Konstanten'!$C$16,B345&lt;='Umrechnungskurse und Konstanten'!$D$16),G345*'Umrechnungskurse und Konstanten'!$E$16,0),G345*1)</f>
        <v>0</v>
      </c>
      <c r="K345" s="37">
        <f t="shared" si="10"/>
        <v>0</v>
      </c>
      <c r="L345" s="37">
        <f t="shared" si="11"/>
        <v>0</v>
      </c>
    </row>
    <row r="346" spans="2:12" x14ac:dyDescent="0.3">
      <c r="B346" s="42"/>
      <c r="C346" s="34"/>
      <c r="D346" s="34"/>
      <c r="E346" s="38"/>
      <c r="F346" s="35" t="s">
        <v>38</v>
      </c>
      <c r="G346" s="50"/>
      <c r="H346" s="39">
        <v>3.6999999999999998E-2</v>
      </c>
      <c r="I346" s="51" t="str">
        <f>IF(F346="EUR",Tabelle1327[[#This Row],[Betrag exkl. MwST.]]*Tabelle1327[[#This Row],[MwSt. Satz]],"Rg. nicht in EUR")</f>
        <v>Rg. nicht in EUR</v>
      </c>
      <c r="J346" s="37">
        <f>IF(F346="EUR",IF(AND(B346&gt;='Umrechnungskurse und Konstanten'!$C$5,B346&lt;='Umrechnungskurse und Konstanten'!$D$5),G346*'Umrechnungskurse und Konstanten'!$E$5,0)+IF(AND(B346&gt;='Umrechnungskurse und Konstanten'!$C$6,B346&lt;='Umrechnungskurse und Konstanten'!$D$6),G346*'Umrechnungskurse und Konstanten'!$E$6,0)+IF(AND(B346&gt;='Umrechnungskurse und Konstanten'!$C$7,B346&lt;='Umrechnungskurse und Konstanten'!$D$7),G346*'Umrechnungskurse und Konstanten'!$E$7,0)+IF(AND(B346&gt;='Umrechnungskurse und Konstanten'!$C$8,B346&lt;='Umrechnungskurse und Konstanten'!$D$8),G346*'Umrechnungskurse und Konstanten'!$E$8,0)+IF(AND(B346&gt;='Umrechnungskurse und Konstanten'!$C$9,B346&lt;='Umrechnungskurse und Konstanten'!$D$9),G346*'Umrechnungskurse und Konstanten'!$E$9,0)+IF(AND(B346&gt;='Umrechnungskurse und Konstanten'!$C$10,B346&lt;='Umrechnungskurse und Konstanten'!$D$10),G346*'Umrechnungskurse und Konstanten'!$E$10,0)+IF(AND(B346&gt;='Umrechnungskurse und Konstanten'!$C$11,B346&lt;='Umrechnungskurse und Konstanten'!$D$11),G346*'Umrechnungskurse und Konstanten'!$E$11,0)+IF(AND(B346&gt;='Umrechnungskurse und Konstanten'!$C$12,B346&lt;='Umrechnungskurse und Konstanten'!$D$12),G346*'Umrechnungskurse und Konstanten'!$E$12,0)+IF(AND(B346&gt;='Umrechnungskurse und Konstanten'!$C$13,B346&lt;='Umrechnungskurse und Konstanten'!$D$13),G346*'Umrechnungskurse und Konstanten'!$E$13,0)+IF(AND(B346&gt;='Umrechnungskurse und Konstanten'!$C$14,B346&lt;='Umrechnungskurse und Konstanten'!$D$14),G346*'Umrechnungskurse und Konstanten'!$E$14,0)+IF(AND(B346&gt;='Umrechnungskurse und Konstanten'!$C$15,B346&lt;='Umrechnungskurse und Konstanten'!$D$15),G346*'Umrechnungskurse und Konstanten'!$E$15,0)+IF(AND(B346&gt;='Umrechnungskurse und Konstanten'!$C$16,B346&lt;='Umrechnungskurse und Konstanten'!$D$16),G346*'Umrechnungskurse und Konstanten'!$E$16,0),G346*1)</f>
        <v>0</v>
      </c>
      <c r="K346" s="37">
        <f t="shared" si="10"/>
        <v>0</v>
      </c>
      <c r="L346" s="37">
        <f t="shared" si="11"/>
        <v>0</v>
      </c>
    </row>
    <row r="347" spans="2:12" x14ac:dyDescent="0.3">
      <c r="B347" s="42"/>
      <c r="C347" s="34"/>
      <c r="D347" s="34"/>
      <c r="E347" s="38"/>
      <c r="F347" s="35" t="s">
        <v>38</v>
      </c>
      <c r="G347" s="50"/>
      <c r="H347" s="39">
        <v>3.6999999999999998E-2</v>
      </c>
      <c r="I347" s="51" t="str">
        <f>IF(F347="EUR",Tabelle1327[[#This Row],[Betrag exkl. MwST.]]*Tabelle1327[[#This Row],[MwSt. Satz]],"Rg. nicht in EUR")</f>
        <v>Rg. nicht in EUR</v>
      </c>
      <c r="J347" s="37">
        <f>IF(F347="EUR",IF(AND(B347&gt;='Umrechnungskurse und Konstanten'!$C$5,B347&lt;='Umrechnungskurse und Konstanten'!$D$5),G347*'Umrechnungskurse und Konstanten'!$E$5,0)+IF(AND(B347&gt;='Umrechnungskurse und Konstanten'!$C$6,B347&lt;='Umrechnungskurse und Konstanten'!$D$6),G347*'Umrechnungskurse und Konstanten'!$E$6,0)+IF(AND(B347&gt;='Umrechnungskurse und Konstanten'!$C$7,B347&lt;='Umrechnungskurse und Konstanten'!$D$7),G347*'Umrechnungskurse und Konstanten'!$E$7,0)+IF(AND(B347&gt;='Umrechnungskurse und Konstanten'!$C$8,B347&lt;='Umrechnungskurse und Konstanten'!$D$8),G347*'Umrechnungskurse und Konstanten'!$E$8,0)+IF(AND(B347&gt;='Umrechnungskurse und Konstanten'!$C$9,B347&lt;='Umrechnungskurse und Konstanten'!$D$9),G347*'Umrechnungskurse und Konstanten'!$E$9,0)+IF(AND(B347&gt;='Umrechnungskurse und Konstanten'!$C$10,B347&lt;='Umrechnungskurse und Konstanten'!$D$10),G347*'Umrechnungskurse und Konstanten'!$E$10,0)+IF(AND(B347&gt;='Umrechnungskurse und Konstanten'!$C$11,B347&lt;='Umrechnungskurse und Konstanten'!$D$11),G347*'Umrechnungskurse und Konstanten'!$E$11,0)+IF(AND(B347&gt;='Umrechnungskurse und Konstanten'!$C$12,B347&lt;='Umrechnungskurse und Konstanten'!$D$12),G347*'Umrechnungskurse und Konstanten'!$E$12,0)+IF(AND(B347&gt;='Umrechnungskurse und Konstanten'!$C$13,B347&lt;='Umrechnungskurse und Konstanten'!$D$13),G347*'Umrechnungskurse und Konstanten'!$E$13,0)+IF(AND(B347&gt;='Umrechnungskurse und Konstanten'!$C$14,B347&lt;='Umrechnungskurse und Konstanten'!$D$14),G347*'Umrechnungskurse und Konstanten'!$E$14,0)+IF(AND(B347&gt;='Umrechnungskurse und Konstanten'!$C$15,B347&lt;='Umrechnungskurse und Konstanten'!$D$15),G347*'Umrechnungskurse und Konstanten'!$E$15,0)+IF(AND(B347&gt;='Umrechnungskurse und Konstanten'!$C$16,B347&lt;='Umrechnungskurse und Konstanten'!$D$16),G347*'Umrechnungskurse und Konstanten'!$E$16,0),G347*1)</f>
        <v>0</v>
      </c>
      <c r="K347" s="37">
        <f t="shared" si="10"/>
        <v>0</v>
      </c>
      <c r="L347" s="37">
        <f t="shared" si="11"/>
        <v>0</v>
      </c>
    </row>
    <row r="348" spans="2:12" x14ac:dyDescent="0.3">
      <c r="B348" s="42"/>
      <c r="C348" s="34"/>
      <c r="D348" s="34"/>
      <c r="E348" s="38"/>
      <c r="F348" s="35" t="s">
        <v>38</v>
      </c>
      <c r="G348" s="50"/>
      <c r="H348" s="39">
        <v>3.6999999999999998E-2</v>
      </c>
      <c r="I348" s="51" t="str">
        <f>IF(F348="EUR",Tabelle1327[[#This Row],[Betrag exkl. MwST.]]*Tabelle1327[[#This Row],[MwSt. Satz]],"Rg. nicht in EUR")</f>
        <v>Rg. nicht in EUR</v>
      </c>
      <c r="J348" s="37">
        <f>IF(F348="EUR",IF(AND(B348&gt;='Umrechnungskurse und Konstanten'!$C$5,B348&lt;='Umrechnungskurse und Konstanten'!$D$5),G348*'Umrechnungskurse und Konstanten'!$E$5,0)+IF(AND(B348&gt;='Umrechnungskurse und Konstanten'!$C$6,B348&lt;='Umrechnungskurse und Konstanten'!$D$6),G348*'Umrechnungskurse und Konstanten'!$E$6,0)+IF(AND(B348&gt;='Umrechnungskurse und Konstanten'!$C$7,B348&lt;='Umrechnungskurse und Konstanten'!$D$7),G348*'Umrechnungskurse und Konstanten'!$E$7,0)+IF(AND(B348&gt;='Umrechnungskurse und Konstanten'!$C$8,B348&lt;='Umrechnungskurse und Konstanten'!$D$8),G348*'Umrechnungskurse und Konstanten'!$E$8,0)+IF(AND(B348&gt;='Umrechnungskurse und Konstanten'!$C$9,B348&lt;='Umrechnungskurse und Konstanten'!$D$9),G348*'Umrechnungskurse und Konstanten'!$E$9,0)+IF(AND(B348&gt;='Umrechnungskurse und Konstanten'!$C$10,B348&lt;='Umrechnungskurse und Konstanten'!$D$10),G348*'Umrechnungskurse und Konstanten'!$E$10,0)+IF(AND(B348&gt;='Umrechnungskurse und Konstanten'!$C$11,B348&lt;='Umrechnungskurse und Konstanten'!$D$11),G348*'Umrechnungskurse und Konstanten'!$E$11,0)+IF(AND(B348&gt;='Umrechnungskurse und Konstanten'!$C$12,B348&lt;='Umrechnungskurse und Konstanten'!$D$12),G348*'Umrechnungskurse und Konstanten'!$E$12,0)+IF(AND(B348&gt;='Umrechnungskurse und Konstanten'!$C$13,B348&lt;='Umrechnungskurse und Konstanten'!$D$13),G348*'Umrechnungskurse und Konstanten'!$E$13,0)+IF(AND(B348&gt;='Umrechnungskurse und Konstanten'!$C$14,B348&lt;='Umrechnungskurse und Konstanten'!$D$14),G348*'Umrechnungskurse und Konstanten'!$E$14,0)+IF(AND(B348&gt;='Umrechnungskurse und Konstanten'!$C$15,B348&lt;='Umrechnungskurse und Konstanten'!$D$15),G348*'Umrechnungskurse und Konstanten'!$E$15,0)+IF(AND(B348&gt;='Umrechnungskurse und Konstanten'!$C$16,B348&lt;='Umrechnungskurse und Konstanten'!$D$16),G348*'Umrechnungskurse und Konstanten'!$E$16,0),G348*1)</f>
        <v>0</v>
      </c>
      <c r="K348" s="37">
        <f t="shared" si="10"/>
        <v>0</v>
      </c>
      <c r="L348" s="37">
        <f t="shared" si="11"/>
        <v>0</v>
      </c>
    </row>
    <row r="349" spans="2:12" x14ac:dyDescent="0.3">
      <c r="B349" s="42"/>
      <c r="C349" s="34"/>
      <c r="D349" s="34"/>
      <c r="E349" s="38"/>
      <c r="F349" s="35" t="s">
        <v>38</v>
      </c>
      <c r="G349" s="50"/>
      <c r="H349" s="39">
        <v>3.6999999999999998E-2</v>
      </c>
      <c r="I349" s="51" t="str">
        <f>IF(F349="EUR",Tabelle1327[[#This Row],[Betrag exkl. MwST.]]*Tabelle1327[[#This Row],[MwSt. Satz]],"Rg. nicht in EUR")</f>
        <v>Rg. nicht in EUR</v>
      </c>
      <c r="J349" s="37">
        <f>IF(F349="EUR",IF(AND(B349&gt;='Umrechnungskurse und Konstanten'!$C$5,B349&lt;='Umrechnungskurse und Konstanten'!$D$5),G349*'Umrechnungskurse und Konstanten'!$E$5,0)+IF(AND(B349&gt;='Umrechnungskurse und Konstanten'!$C$6,B349&lt;='Umrechnungskurse und Konstanten'!$D$6),G349*'Umrechnungskurse und Konstanten'!$E$6,0)+IF(AND(B349&gt;='Umrechnungskurse und Konstanten'!$C$7,B349&lt;='Umrechnungskurse und Konstanten'!$D$7),G349*'Umrechnungskurse und Konstanten'!$E$7,0)+IF(AND(B349&gt;='Umrechnungskurse und Konstanten'!$C$8,B349&lt;='Umrechnungskurse und Konstanten'!$D$8),G349*'Umrechnungskurse und Konstanten'!$E$8,0)+IF(AND(B349&gt;='Umrechnungskurse und Konstanten'!$C$9,B349&lt;='Umrechnungskurse und Konstanten'!$D$9),G349*'Umrechnungskurse und Konstanten'!$E$9,0)+IF(AND(B349&gt;='Umrechnungskurse und Konstanten'!$C$10,B349&lt;='Umrechnungskurse und Konstanten'!$D$10),G349*'Umrechnungskurse und Konstanten'!$E$10,0)+IF(AND(B349&gt;='Umrechnungskurse und Konstanten'!$C$11,B349&lt;='Umrechnungskurse und Konstanten'!$D$11),G349*'Umrechnungskurse und Konstanten'!$E$11,0)+IF(AND(B349&gt;='Umrechnungskurse und Konstanten'!$C$12,B349&lt;='Umrechnungskurse und Konstanten'!$D$12),G349*'Umrechnungskurse und Konstanten'!$E$12,0)+IF(AND(B349&gt;='Umrechnungskurse und Konstanten'!$C$13,B349&lt;='Umrechnungskurse und Konstanten'!$D$13),G349*'Umrechnungskurse und Konstanten'!$E$13,0)+IF(AND(B349&gt;='Umrechnungskurse und Konstanten'!$C$14,B349&lt;='Umrechnungskurse und Konstanten'!$D$14),G349*'Umrechnungskurse und Konstanten'!$E$14,0)+IF(AND(B349&gt;='Umrechnungskurse und Konstanten'!$C$15,B349&lt;='Umrechnungskurse und Konstanten'!$D$15),G349*'Umrechnungskurse und Konstanten'!$E$15,0)+IF(AND(B349&gt;='Umrechnungskurse und Konstanten'!$C$16,B349&lt;='Umrechnungskurse und Konstanten'!$D$16),G349*'Umrechnungskurse und Konstanten'!$E$16,0),G349*1)</f>
        <v>0</v>
      </c>
      <c r="K349" s="37">
        <f t="shared" si="10"/>
        <v>0</v>
      </c>
      <c r="L349" s="37">
        <f t="shared" si="11"/>
        <v>0</v>
      </c>
    </row>
    <row r="350" spans="2:12" x14ac:dyDescent="0.3">
      <c r="B350" s="42"/>
      <c r="C350" s="34"/>
      <c r="D350" s="34"/>
      <c r="E350" s="38"/>
      <c r="F350" s="35" t="s">
        <v>38</v>
      </c>
      <c r="G350" s="50"/>
      <c r="H350" s="39">
        <v>3.6999999999999998E-2</v>
      </c>
      <c r="I350" s="51" t="str">
        <f>IF(F350="EUR",Tabelle1327[[#This Row],[Betrag exkl. MwST.]]*Tabelle1327[[#This Row],[MwSt. Satz]],"Rg. nicht in EUR")</f>
        <v>Rg. nicht in EUR</v>
      </c>
      <c r="J350" s="37">
        <f>IF(F350="EUR",IF(AND(B350&gt;='Umrechnungskurse und Konstanten'!$C$5,B350&lt;='Umrechnungskurse und Konstanten'!$D$5),G350*'Umrechnungskurse und Konstanten'!$E$5,0)+IF(AND(B350&gt;='Umrechnungskurse und Konstanten'!$C$6,B350&lt;='Umrechnungskurse und Konstanten'!$D$6),G350*'Umrechnungskurse und Konstanten'!$E$6,0)+IF(AND(B350&gt;='Umrechnungskurse und Konstanten'!$C$7,B350&lt;='Umrechnungskurse und Konstanten'!$D$7),G350*'Umrechnungskurse und Konstanten'!$E$7,0)+IF(AND(B350&gt;='Umrechnungskurse und Konstanten'!$C$8,B350&lt;='Umrechnungskurse und Konstanten'!$D$8),G350*'Umrechnungskurse und Konstanten'!$E$8,0)+IF(AND(B350&gt;='Umrechnungskurse und Konstanten'!$C$9,B350&lt;='Umrechnungskurse und Konstanten'!$D$9),G350*'Umrechnungskurse und Konstanten'!$E$9,0)+IF(AND(B350&gt;='Umrechnungskurse und Konstanten'!$C$10,B350&lt;='Umrechnungskurse und Konstanten'!$D$10),G350*'Umrechnungskurse und Konstanten'!$E$10,0)+IF(AND(B350&gt;='Umrechnungskurse und Konstanten'!$C$11,B350&lt;='Umrechnungskurse und Konstanten'!$D$11),G350*'Umrechnungskurse und Konstanten'!$E$11,0)+IF(AND(B350&gt;='Umrechnungskurse und Konstanten'!$C$12,B350&lt;='Umrechnungskurse und Konstanten'!$D$12),G350*'Umrechnungskurse und Konstanten'!$E$12,0)+IF(AND(B350&gt;='Umrechnungskurse und Konstanten'!$C$13,B350&lt;='Umrechnungskurse und Konstanten'!$D$13),G350*'Umrechnungskurse und Konstanten'!$E$13,0)+IF(AND(B350&gt;='Umrechnungskurse und Konstanten'!$C$14,B350&lt;='Umrechnungskurse und Konstanten'!$D$14),G350*'Umrechnungskurse und Konstanten'!$E$14,0)+IF(AND(B350&gt;='Umrechnungskurse und Konstanten'!$C$15,B350&lt;='Umrechnungskurse und Konstanten'!$D$15),G350*'Umrechnungskurse und Konstanten'!$E$15,0)+IF(AND(B350&gt;='Umrechnungskurse und Konstanten'!$C$16,B350&lt;='Umrechnungskurse und Konstanten'!$D$16),G350*'Umrechnungskurse und Konstanten'!$E$16,0),G350*1)</f>
        <v>0</v>
      </c>
      <c r="K350" s="37">
        <f t="shared" si="10"/>
        <v>0</v>
      </c>
      <c r="L350" s="37">
        <f t="shared" si="11"/>
        <v>0</v>
      </c>
    </row>
    <row r="351" spans="2:12" x14ac:dyDescent="0.3">
      <c r="B351" s="42"/>
      <c r="C351" s="34"/>
      <c r="D351" s="34"/>
      <c r="E351" s="38"/>
      <c r="F351" s="35" t="s">
        <v>38</v>
      </c>
      <c r="G351" s="50"/>
      <c r="H351" s="39">
        <v>3.6999999999999998E-2</v>
      </c>
      <c r="I351" s="51" t="str">
        <f>IF(F351="EUR",Tabelle1327[[#This Row],[Betrag exkl. MwST.]]*Tabelle1327[[#This Row],[MwSt. Satz]],"Rg. nicht in EUR")</f>
        <v>Rg. nicht in EUR</v>
      </c>
      <c r="J351" s="37">
        <f>IF(F351="EUR",IF(AND(B351&gt;='Umrechnungskurse und Konstanten'!$C$5,B351&lt;='Umrechnungskurse und Konstanten'!$D$5),G351*'Umrechnungskurse und Konstanten'!$E$5,0)+IF(AND(B351&gt;='Umrechnungskurse und Konstanten'!$C$6,B351&lt;='Umrechnungskurse und Konstanten'!$D$6),G351*'Umrechnungskurse und Konstanten'!$E$6,0)+IF(AND(B351&gt;='Umrechnungskurse und Konstanten'!$C$7,B351&lt;='Umrechnungskurse und Konstanten'!$D$7),G351*'Umrechnungskurse und Konstanten'!$E$7,0)+IF(AND(B351&gt;='Umrechnungskurse und Konstanten'!$C$8,B351&lt;='Umrechnungskurse und Konstanten'!$D$8),G351*'Umrechnungskurse und Konstanten'!$E$8,0)+IF(AND(B351&gt;='Umrechnungskurse und Konstanten'!$C$9,B351&lt;='Umrechnungskurse und Konstanten'!$D$9),G351*'Umrechnungskurse und Konstanten'!$E$9,0)+IF(AND(B351&gt;='Umrechnungskurse und Konstanten'!$C$10,B351&lt;='Umrechnungskurse und Konstanten'!$D$10),G351*'Umrechnungskurse und Konstanten'!$E$10,0)+IF(AND(B351&gt;='Umrechnungskurse und Konstanten'!$C$11,B351&lt;='Umrechnungskurse und Konstanten'!$D$11),G351*'Umrechnungskurse und Konstanten'!$E$11,0)+IF(AND(B351&gt;='Umrechnungskurse und Konstanten'!$C$12,B351&lt;='Umrechnungskurse und Konstanten'!$D$12),G351*'Umrechnungskurse und Konstanten'!$E$12,0)+IF(AND(B351&gt;='Umrechnungskurse und Konstanten'!$C$13,B351&lt;='Umrechnungskurse und Konstanten'!$D$13),G351*'Umrechnungskurse und Konstanten'!$E$13,0)+IF(AND(B351&gt;='Umrechnungskurse und Konstanten'!$C$14,B351&lt;='Umrechnungskurse und Konstanten'!$D$14),G351*'Umrechnungskurse und Konstanten'!$E$14,0)+IF(AND(B351&gt;='Umrechnungskurse und Konstanten'!$C$15,B351&lt;='Umrechnungskurse und Konstanten'!$D$15),G351*'Umrechnungskurse und Konstanten'!$E$15,0)+IF(AND(B351&gt;='Umrechnungskurse und Konstanten'!$C$16,B351&lt;='Umrechnungskurse und Konstanten'!$D$16),G351*'Umrechnungskurse und Konstanten'!$E$16,0),G351*1)</f>
        <v>0</v>
      </c>
      <c r="K351" s="37">
        <f t="shared" si="10"/>
        <v>0</v>
      </c>
      <c r="L351" s="37">
        <f t="shared" si="11"/>
        <v>0</v>
      </c>
    </row>
    <row r="352" spans="2:12" x14ac:dyDescent="0.3">
      <c r="B352" s="42"/>
      <c r="C352" s="34"/>
      <c r="D352" s="34"/>
      <c r="E352" s="38"/>
      <c r="F352" s="35" t="s">
        <v>38</v>
      </c>
      <c r="G352" s="50"/>
      <c r="H352" s="39">
        <v>3.6999999999999998E-2</v>
      </c>
      <c r="I352" s="51" t="str">
        <f>IF(F352="EUR",Tabelle1327[[#This Row],[Betrag exkl. MwST.]]*Tabelle1327[[#This Row],[MwSt. Satz]],"Rg. nicht in EUR")</f>
        <v>Rg. nicht in EUR</v>
      </c>
      <c r="J352" s="37">
        <f>IF(F352="EUR",IF(AND(B352&gt;='Umrechnungskurse und Konstanten'!$C$5,B352&lt;='Umrechnungskurse und Konstanten'!$D$5),G352*'Umrechnungskurse und Konstanten'!$E$5,0)+IF(AND(B352&gt;='Umrechnungskurse und Konstanten'!$C$6,B352&lt;='Umrechnungskurse und Konstanten'!$D$6),G352*'Umrechnungskurse und Konstanten'!$E$6,0)+IF(AND(B352&gt;='Umrechnungskurse und Konstanten'!$C$7,B352&lt;='Umrechnungskurse und Konstanten'!$D$7),G352*'Umrechnungskurse und Konstanten'!$E$7,0)+IF(AND(B352&gt;='Umrechnungskurse und Konstanten'!$C$8,B352&lt;='Umrechnungskurse und Konstanten'!$D$8),G352*'Umrechnungskurse und Konstanten'!$E$8,0)+IF(AND(B352&gt;='Umrechnungskurse und Konstanten'!$C$9,B352&lt;='Umrechnungskurse und Konstanten'!$D$9),G352*'Umrechnungskurse und Konstanten'!$E$9,0)+IF(AND(B352&gt;='Umrechnungskurse und Konstanten'!$C$10,B352&lt;='Umrechnungskurse und Konstanten'!$D$10),G352*'Umrechnungskurse und Konstanten'!$E$10,0)+IF(AND(B352&gt;='Umrechnungskurse und Konstanten'!$C$11,B352&lt;='Umrechnungskurse und Konstanten'!$D$11),G352*'Umrechnungskurse und Konstanten'!$E$11,0)+IF(AND(B352&gt;='Umrechnungskurse und Konstanten'!$C$12,B352&lt;='Umrechnungskurse und Konstanten'!$D$12),G352*'Umrechnungskurse und Konstanten'!$E$12,0)+IF(AND(B352&gt;='Umrechnungskurse und Konstanten'!$C$13,B352&lt;='Umrechnungskurse und Konstanten'!$D$13),G352*'Umrechnungskurse und Konstanten'!$E$13,0)+IF(AND(B352&gt;='Umrechnungskurse und Konstanten'!$C$14,B352&lt;='Umrechnungskurse und Konstanten'!$D$14),G352*'Umrechnungskurse und Konstanten'!$E$14,0)+IF(AND(B352&gt;='Umrechnungskurse und Konstanten'!$C$15,B352&lt;='Umrechnungskurse und Konstanten'!$D$15),G352*'Umrechnungskurse und Konstanten'!$E$15,0)+IF(AND(B352&gt;='Umrechnungskurse und Konstanten'!$C$16,B352&lt;='Umrechnungskurse und Konstanten'!$D$16),G352*'Umrechnungskurse und Konstanten'!$E$16,0),G352*1)</f>
        <v>0</v>
      </c>
      <c r="K352" s="37">
        <f t="shared" si="10"/>
        <v>0</v>
      </c>
      <c r="L352" s="37">
        <f t="shared" si="11"/>
        <v>0</v>
      </c>
    </row>
    <row r="353" spans="2:12" x14ac:dyDescent="0.3">
      <c r="B353" s="42"/>
      <c r="C353" s="34"/>
      <c r="D353" s="34"/>
      <c r="E353" s="38"/>
      <c r="F353" s="35" t="s">
        <v>38</v>
      </c>
      <c r="G353" s="50"/>
      <c r="H353" s="39">
        <v>3.6999999999999998E-2</v>
      </c>
      <c r="I353" s="51" t="str">
        <f>IF(F353="EUR",Tabelle1327[[#This Row],[Betrag exkl. MwST.]]*Tabelle1327[[#This Row],[MwSt. Satz]],"Rg. nicht in EUR")</f>
        <v>Rg. nicht in EUR</v>
      </c>
      <c r="J353" s="37">
        <f>IF(F353="EUR",IF(AND(B353&gt;='Umrechnungskurse und Konstanten'!$C$5,B353&lt;='Umrechnungskurse und Konstanten'!$D$5),G353*'Umrechnungskurse und Konstanten'!$E$5,0)+IF(AND(B353&gt;='Umrechnungskurse und Konstanten'!$C$6,B353&lt;='Umrechnungskurse und Konstanten'!$D$6),G353*'Umrechnungskurse und Konstanten'!$E$6,0)+IF(AND(B353&gt;='Umrechnungskurse und Konstanten'!$C$7,B353&lt;='Umrechnungskurse und Konstanten'!$D$7),G353*'Umrechnungskurse und Konstanten'!$E$7,0)+IF(AND(B353&gt;='Umrechnungskurse und Konstanten'!$C$8,B353&lt;='Umrechnungskurse und Konstanten'!$D$8),G353*'Umrechnungskurse und Konstanten'!$E$8,0)+IF(AND(B353&gt;='Umrechnungskurse und Konstanten'!$C$9,B353&lt;='Umrechnungskurse und Konstanten'!$D$9),G353*'Umrechnungskurse und Konstanten'!$E$9,0)+IF(AND(B353&gt;='Umrechnungskurse und Konstanten'!$C$10,B353&lt;='Umrechnungskurse und Konstanten'!$D$10),G353*'Umrechnungskurse und Konstanten'!$E$10,0)+IF(AND(B353&gt;='Umrechnungskurse und Konstanten'!$C$11,B353&lt;='Umrechnungskurse und Konstanten'!$D$11),G353*'Umrechnungskurse und Konstanten'!$E$11,0)+IF(AND(B353&gt;='Umrechnungskurse und Konstanten'!$C$12,B353&lt;='Umrechnungskurse und Konstanten'!$D$12),G353*'Umrechnungskurse und Konstanten'!$E$12,0)+IF(AND(B353&gt;='Umrechnungskurse und Konstanten'!$C$13,B353&lt;='Umrechnungskurse und Konstanten'!$D$13),G353*'Umrechnungskurse und Konstanten'!$E$13,0)+IF(AND(B353&gt;='Umrechnungskurse und Konstanten'!$C$14,B353&lt;='Umrechnungskurse und Konstanten'!$D$14),G353*'Umrechnungskurse und Konstanten'!$E$14,0)+IF(AND(B353&gt;='Umrechnungskurse und Konstanten'!$C$15,B353&lt;='Umrechnungskurse und Konstanten'!$D$15),G353*'Umrechnungskurse und Konstanten'!$E$15,0)+IF(AND(B353&gt;='Umrechnungskurse und Konstanten'!$C$16,B353&lt;='Umrechnungskurse und Konstanten'!$D$16),G353*'Umrechnungskurse und Konstanten'!$E$16,0),G353*1)</f>
        <v>0</v>
      </c>
      <c r="K353" s="37">
        <f t="shared" si="10"/>
        <v>0</v>
      </c>
      <c r="L353" s="37">
        <f t="shared" si="11"/>
        <v>0</v>
      </c>
    </row>
    <row r="354" spans="2:12" x14ac:dyDescent="0.3">
      <c r="B354" s="42"/>
      <c r="C354" s="34"/>
      <c r="D354" s="34"/>
      <c r="E354" s="38"/>
      <c r="F354" s="35" t="s">
        <v>38</v>
      </c>
      <c r="G354" s="50"/>
      <c r="H354" s="39">
        <v>3.6999999999999998E-2</v>
      </c>
      <c r="I354" s="51" t="str">
        <f>IF(F354="EUR",Tabelle1327[[#This Row],[Betrag exkl. MwST.]]*Tabelle1327[[#This Row],[MwSt. Satz]],"Rg. nicht in EUR")</f>
        <v>Rg. nicht in EUR</v>
      </c>
      <c r="J354" s="37">
        <f>IF(F354="EUR",IF(AND(B354&gt;='Umrechnungskurse und Konstanten'!$C$5,B354&lt;='Umrechnungskurse und Konstanten'!$D$5),G354*'Umrechnungskurse und Konstanten'!$E$5,0)+IF(AND(B354&gt;='Umrechnungskurse und Konstanten'!$C$6,B354&lt;='Umrechnungskurse und Konstanten'!$D$6),G354*'Umrechnungskurse und Konstanten'!$E$6,0)+IF(AND(B354&gt;='Umrechnungskurse und Konstanten'!$C$7,B354&lt;='Umrechnungskurse und Konstanten'!$D$7),G354*'Umrechnungskurse und Konstanten'!$E$7,0)+IF(AND(B354&gt;='Umrechnungskurse und Konstanten'!$C$8,B354&lt;='Umrechnungskurse und Konstanten'!$D$8),G354*'Umrechnungskurse und Konstanten'!$E$8,0)+IF(AND(B354&gt;='Umrechnungskurse und Konstanten'!$C$9,B354&lt;='Umrechnungskurse und Konstanten'!$D$9),G354*'Umrechnungskurse und Konstanten'!$E$9,0)+IF(AND(B354&gt;='Umrechnungskurse und Konstanten'!$C$10,B354&lt;='Umrechnungskurse und Konstanten'!$D$10),G354*'Umrechnungskurse und Konstanten'!$E$10,0)+IF(AND(B354&gt;='Umrechnungskurse und Konstanten'!$C$11,B354&lt;='Umrechnungskurse und Konstanten'!$D$11),G354*'Umrechnungskurse und Konstanten'!$E$11,0)+IF(AND(B354&gt;='Umrechnungskurse und Konstanten'!$C$12,B354&lt;='Umrechnungskurse und Konstanten'!$D$12),G354*'Umrechnungskurse und Konstanten'!$E$12,0)+IF(AND(B354&gt;='Umrechnungskurse und Konstanten'!$C$13,B354&lt;='Umrechnungskurse und Konstanten'!$D$13),G354*'Umrechnungskurse und Konstanten'!$E$13,0)+IF(AND(B354&gt;='Umrechnungskurse und Konstanten'!$C$14,B354&lt;='Umrechnungskurse und Konstanten'!$D$14),G354*'Umrechnungskurse und Konstanten'!$E$14,0)+IF(AND(B354&gt;='Umrechnungskurse und Konstanten'!$C$15,B354&lt;='Umrechnungskurse und Konstanten'!$D$15),G354*'Umrechnungskurse und Konstanten'!$E$15,0)+IF(AND(B354&gt;='Umrechnungskurse und Konstanten'!$C$16,B354&lt;='Umrechnungskurse und Konstanten'!$D$16),G354*'Umrechnungskurse und Konstanten'!$E$16,0),G354*1)</f>
        <v>0</v>
      </c>
      <c r="K354" s="37">
        <f t="shared" si="10"/>
        <v>0</v>
      </c>
      <c r="L354" s="37">
        <f t="shared" si="11"/>
        <v>0</v>
      </c>
    </row>
    <row r="355" spans="2:12" x14ac:dyDescent="0.3">
      <c r="B355" s="42"/>
      <c r="C355" s="34"/>
      <c r="D355" s="34"/>
      <c r="E355" s="38"/>
      <c r="F355" s="35" t="s">
        <v>38</v>
      </c>
      <c r="G355" s="50"/>
      <c r="H355" s="39">
        <v>3.6999999999999998E-2</v>
      </c>
      <c r="I355" s="51" t="str">
        <f>IF(F355="EUR",Tabelle1327[[#This Row],[Betrag exkl. MwST.]]*Tabelle1327[[#This Row],[MwSt. Satz]],"Rg. nicht in EUR")</f>
        <v>Rg. nicht in EUR</v>
      </c>
      <c r="J355" s="37">
        <f>IF(F355="EUR",IF(AND(B355&gt;='Umrechnungskurse und Konstanten'!$C$5,B355&lt;='Umrechnungskurse und Konstanten'!$D$5),G355*'Umrechnungskurse und Konstanten'!$E$5,0)+IF(AND(B355&gt;='Umrechnungskurse und Konstanten'!$C$6,B355&lt;='Umrechnungskurse und Konstanten'!$D$6),G355*'Umrechnungskurse und Konstanten'!$E$6,0)+IF(AND(B355&gt;='Umrechnungskurse und Konstanten'!$C$7,B355&lt;='Umrechnungskurse und Konstanten'!$D$7),G355*'Umrechnungskurse und Konstanten'!$E$7,0)+IF(AND(B355&gt;='Umrechnungskurse und Konstanten'!$C$8,B355&lt;='Umrechnungskurse und Konstanten'!$D$8),G355*'Umrechnungskurse und Konstanten'!$E$8,0)+IF(AND(B355&gt;='Umrechnungskurse und Konstanten'!$C$9,B355&lt;='Umrechnungskurse und Konstanten'!$D$9),G355*'Umrechnungskurse und Konstanten'!$E$9,0)+IF(AND(B355&gt;='Umrechnungskurse und Konstanten'!$C$10,B355&lt;='Umrechnungskurse und Konstanten'!$D$10),G355*'Umrechnungskurse und Konstanten'!$E$10,0)+IF(AND(B355&gt;='Umrechnungskurse und Konstanten'!$C$11,B355&lt;='Umrechnungskurse und Konstanten'!$D$11),G355*'Umrechnungskurse und Konstanten'!$E$11,0)+IF(AND(B355&gt;='Umrechnungskurse und Konstanten'!$C$12,B355&lt;='Umrechnungskurse und Konstanten'!$D$12),G355*'Umrechnungskurse und Konstanten'!$E$12,0)+IF(AND(B355&gt;='Umrechnungskurse und Konstanten'!$C$13,B355&lt;='Umrechnungskurse und Konstanten'!$D$13),G355*'Umrechnungskurse und Konstanten'!$E$13,0)+IF(AND(B355&gt;='Umrechnungskurse und Konstanten'!$C$14,B355&lt;='Umrechnungskurse und Konstanten'!$D$14),G355*'Umrechnungskurse und Konstanten'!$E$14,0)+IF(AND(B355&gt;='Umrechnungskurse und Konstanten'!$C$15,B355&lt;='Umrechnungskurse und Konstanten'!$D$15),G355*'Umrechnungskurse und Konstanten'!$E$15,0)+IF(AND(B355&gt;='Umrechnungskurse und Konstanten'!$C$16,B355&lt;='Umrechnungskurse und Konstanten'!$D$16),G355*'Umrechnungskurse und Konstanten'!$E$16,0),G355*1)</f>
        <v>0</v>
      </c>
      <c r="K355" s="37">
        <f t="shared" si="10"/>
        <v>0</v>
      </c>
      <c r="L355" s="37">
        <f t="shared" si="11"/>
        <v>0</v>
      </c>
    </row>
    <row r="356" spans="2:12" x14ac:dyDescent="0.3">
      <c r="B356" s="42"/>
      <c r="C356" s="34"/>
      <c r="D356" s="34"/>
      <c r="E356" s="38"/>
      <c r="F356" s="35" t="s">
        <v>38</v>
      </c>
      <c r="G356" s="50"/>
      <c r="H356" s="39">
        <v>3.6999999999999998E-2</v>
      </c>
      <c r="I356" s="51" t="str">
        <f>IF(F356="EUR",Tabelle1327[[#This Row],[Betrag exkl. MwST.]]*Tabelle1327[[#This Row],[MwSt. Satz]],"Rg. nicht in EUR")</f>
        <v>Rg. nicht in EUR</v>
      </c>
      <c r="J356" s="37">
        <f>IF(F356="EUR",IF(AND(B356&gt;='Umrechnungskurse und Konstanten'!$C$5,B356&lt;='Umrechnungskurse und Konstanten'!$D$5),G356*'Umrechnungskurse und Konstanten'!$E$5,0)+IF(AND(B356&gt;='Umrechnungskurse und Konstanten'!$C$6,B356&lt;='Umrechnungskurse und Konstanten'!$D$6),G356*'Umrechnungskurse und Konstanten'!$E$6,0)+IF(AND(B356&gt;='Umrechnungskurse und Konstanten'!$C$7,B356&lt;='Umrechnungskurse und Konstanten'!$D$7),G356*'Umrechnungskurse und Konstanten'!$E$7,0)+IF(AND(B356&gt;='Umrechnungskurse und Konstanten'!$C$8,B356&lt;='Umrechnungskurse und Konstanten'!$D$8),G356*'Umrechnungskurse und Konstanten'!$E$8,0)+IF(AND(B356&gt;='Umrechnungskurse und Konstanten'!$C$9,B356&lt;='Umrechnungskurse und Konstanten'!$D$9),G356*'Umrechnungskurse und Konstanten'!$E$9,0)+IF(AND(B356&gt;='Umrechnungskurse und Konstanten'!$C$10,B356&lt;='Umrechnungskurse und Konstanten'!$D$10),G356*'Umrechnungskurse und Konstanten'!$E$10,0)+IF(AND(B356&gt;='Umrechnungskurse und Konstanten'!$C$11,B356&lt;='Umrechnungskurse und Konstanten'!$D$11),G356*'Umrechnungskurse und Konstanten'!$E$11,0)+IF(AND(B356&gt;='Umrechnungskurse und Konstanten'!$C$12,B356&lt;='Umrechnungskurse und Konstanten'!$D$12),G356*'Umrechnungskurse und Konstanten'!$E$12,0)+IF(AND(B356&gt;='Umrechnungskurse und Konstanten'!$C$13,B356&lt;='Umrechnungskurse und Konstanten'!$D$13),G356*'Umrechnungskurse und Konstanten'!$E$13,0)+IF(AND(B356&gt;='Umrechnungskurse und Konstanten'!$C$14,B356&lt;='Umrechnungskurse und Konstanten'!$D$14),G356*'Umrechnungskurse und Konstanten'!$E$14,0)+IF(AND(B356&gt;='Umrechnungskurse und Konstanten'!$C$15,B356&lt;='Umrechnungskurse und Konstanten'!$D$15),G356*'Umrechnungskurse und Konstanten'!$E$15,0)+IF(AND(B356&gt;='Umrechnungskurse und Konstanten'!$C$16,B356&lt;='Umrechnungskurse und Konstanten'!$D$16),G356*'Umrechnungskurse und Konstanten'!$E$16,0),G356*1)</f>
        <v>0</v>
      </c>
      <c r="K356" s="37">
        <f t="shared" si="10"/>
        <v>0</v>
      </c>
      <c r="L356" s="37">
        <f t="shared" si="11"/>
        <v>0</v>
      </c>
    </row>
    <row r="357" spans="2:12" x14ac:dyDescent="0.3">
      <c r="B357" s="42"/>
      <c r="C357" s="34"/>
      <c r="D357" s="34"/>
      <c r="E357" s="38"/>
      <c r="F357" s="35" t="s">
        <v>38</v>
      </c>
      <c r="G357" s="50"/>
      <c r="H357" s="39">
        <v>3.6999999999999998E-2</v>
      </c>
      <c r="I357" s="51" t="str">
        <f>IF(F357="EUR",Tabelle1327[[#This Row],[Betrag exkl. MwST.]]*Tabelle1327[[#This Row],[MwSt. Satz]],"Rg. nicht in EUR")</f>
        <v>Rg. nicht in EUR</v>
      </c>
      <c r="J357" s="37">
        <f>IF(F357="EUR",IF(AND(B357&gt;='Umrechnungskurse und Konstanten'!$C$5,B357&lt;='Umrechnungskurse und Konstanten'!$D$5),G357*'Umrechnungskurse und Konstanten'!$E$5,0)+IF(AND(B357&gt;='Umrechnungskurse und Konstanten'!$C$6,B357&lt;='Umrechnungskurse und Konstanten'!$D$6),G357*'Umrechnungskurse und Konstanten'!$E$6,0)+IF(AND(B357&gt;='Umrechnungskurse und Konstanten'!$C$7,B357&lt;='Umrechnungskurse und Konstanten'!$D$7),G357*'Umrechnungskurse und Konstanten'!$E$7,0)+IF(AND(B357&gt;='Umrechnungskurse und Konstanten'!$C$8,B357&lt;='Umrechnungskurse und Konstanten'!$D$8),G357*'Umrechnungskurse und Konstanten'!$E$8,0)+IF(AND(B357&gt;='Umrechnungskurse und Konstanten'!$C$9,B357&lt;='Umrechnungskurse und Konstanten'!$D$9),G357*'Umrechnungskurse und Konstanten'!$E$9,0)+IF(AND(B357&gt;='Umrechnungskurse und Konstanten'!$C$10,B357&lt;='Umrechnungskurse und Konstanten'!$D$10),G357*'Umrechnungskurse und Konstanten'!$E$10,0)+IF(AND(B357&gt;='Umrechnungskurse und Konstanten'!$C$11,B357&lt;='Umrechnungskurse und Konstanten'!$D$11),G357*'Umrechnungskurse und Konstanten'!$E$11,0)+IF(AND(B357&gt;='Umrechnungskurse und Konstanten'!$C$12,B357&lt;='Umrechnungskurse und Konstanten'!$D$12),G357*'Umrechnungskurse und Konstanten'!$E$12,0)+IF(AND(B357&gt;='Umrechnungskurse und Konstanten'!$C$13,B357&lt;='Umrechnungskurse und Konstanten'!$D$13),G357*'Umrechnungskurse und Konstanten'!$E$13,0)+IF(AND(B357&gt;='Umrechnungskurse und Konstanten'!$C$14,B357&lt;='Umrechnungskurse und Konstanten'!$D$14),G357*'Umrechnungskurse und Konstanten'!$E$14,0)+IF(AND(B357&gt;='Umrechnungskurse und Konstanten'!$C$15,B357&lt;='Umrechnungskurse und Konstanten'!$D$15),G357*'Umrechnungskurse und Konstanten'!$E$15,0)+IF(AND(B357&gt;='Umrechnungskurse und Konstanten'!$C$16,B357&lt;='Umrechnungskurse und Konstanten'!$D$16),G357*'Umrechnungskurse und Konstanten'!$E$16,0),G357*1)</f>
        <v>0</v>
      </c>
      <c r="K357" s="37">
        <f t="shared" si="10"/>
        <v>0</v>
      </c>
      <c r="L357" s="37">
        <f t="shared" si="11"/>
        <v>0</v>
      </c>
    </row>
    <row r="358" spans="2:12" x14ac:dyDescent="0.3">
      <c r="B358" s="42"/>
      <c r="C358" s="34"/>
      <c r="D358" s="34"/>
      <c r="E358" s="38"/>
      <c r="F358" s="35" t="s">
        <v>38</v>
      </c>
      <c r="G358" s="50"/>
      <c r="H358" s="39">
        <v>3.6999999999999998E-2</v>
      </c>
      <c r="I358" s="51" t="str">
        <f>IF(F358="EUR",Tabelle1327[[#This Row],[Betrag exkl. MwST.]]*Tabelle1327[[#This Row],[MwSt. Satz]],"Rg. nicht in EUR")</f>
        <v>Rg. nicht in EUR</v>
      </c>
      <c r="J358" s="37">
        <f>IF(F358="EUR",IF(AND(B358&gt;='Umrechnungskurse und Konstanten'!$C$5,B358&lt;='Umrechnungskurse und Konstanten'!$D$5),G358*'Umrechnungskurse und Konstanten'!$E$5,0)+IF(AND(B358&gt;='Umrechnungskurse und Konstanten'!$C$6,B358&lt;='Umrechnungskurse und Konstanten'!$D$6),G358*'Umrechnungskurse und Konstanten'!$E$6,0)+IF(AND(B358&gt;='Umrechnungskurse und Konstanten'!$C$7,B358&lt;='Umrechnungskurse und Konstanten'!$D$7),G358*'Umrechnungskurse und Konstanten'!$E$7,0)+IF(AND(B358&gt;='Umrechnungskurse und Konstanten'!$C$8,B358&lt;='Umrechnungskurse und Konstanten'!$D$8),G358*'Umrechnungskurse und Konstanten'!$E$8,0)+IF(AND(B358&gt;='Umrechnungskurse und Konstanten'!$C$9,B358&lt;='Umrechnungskurse und Konstanten'!$D$9),G358*'Umrechnungskurse und Konstanten'!$E$9,0)+IF(AND(B358&gt;='Umrechnungskurse und Konstanten'!$C$10,B358&lt;='Umrechnungskurse und Konstanten'!$D$10),G358*'Umrechnungskurse und Konstanten'!$E$10,0)+IF(AND(B358&gt;='Umrechnungskurse und Konstanten'!$C$11,B358&lt;='Umrechnungskurse und Konstanten'!$D$11),G358*'Umrechnungskurse und Konstanten'!$E$11,0)+IF(AND(B358&gt;='Umrechnungskurse und Konstanten'!$C$12,B358&lt;='Umrechnungskurse und Konstanten'!$D$12),G358*'Umrechnungskurse und Konstanten'!$E$12,0)+IF(AND(B358&gt;='Umrechnungskurse und Konstanten'!$C$13,B358&lt;='Umrechnungskurse und Konstanten'!$D$13),G358*'Umrechnungskurse und Konstanten'!$E$13,0)+IF(AND(B358&gt;='Umrechnungskurse und Konstanten'!$C$14,B358&lt;='Umrechnungskurse und Konstanten'!$D$14),G358*'Umrechnungskurse und Konstanten'!$E$14,0)+IF(AND(B358&gt;='Umrechnungskurse und Konstanten'!$C$15,B358&lt;='Umrechnungskurse und Konstanten'!$D$15),G358*'Umrechnungskurse und Konstanten'!$E$15,0)+IF(AND(B358&gt;='Umrechnungskurse und Konstanten'!$C$16,B358&lt;='Umrechnungskurse und Konstanten'!$D$16),G358*'Umrechnungskurse und Konstanten'!$E$16,0),G358*1)</f>
        <v>0</v>
      </c>
      <c r="K358" s="37">
        <f t="shared" si="10"/>
        <v>0</v>
      </c>
      <c r="L358" s="37">
        <f t="shared" si="11"/>
        <v>0</v>
      </c>
    </row>
    <row r="359" spans="2:12" x14ac:dyDescent="0.3">
      <c r="B359" s="42"/>
      <c r="C359" s="34"/>
      <c r="D359" s="34"/>
      <c r="E359" s="38"/>
      <c r="F359" s="35" t="s">
        <v>38</v>
      </c>
      <c r="G359" s="50"/>
      <c r="H359" s="39">
        <v>3.6999999999999998E-2</v>
      </c>
      <c r="I359" s="51" t="str">
        <f>IF(F359="EUR",Tabelle1327[[#This Row],[Betrag exkl. MwST.]]*Tabelle1327[[#This Row],[MwSt. Satz]],"Rg. nicht in EUR")</f>
        <v>Rg. nicht in EUR</v>
      </c>
      <c r="J359" s="37">
        <f>IF(F359="EUR",IF(AND(B359&gt;='Umrechnungskurse und Konstanten'!$C$5,B359&lt;='Umrechnungskurse und Konstanten'!$D$5),G359*'Umrechnungskurse und Konstanten'!$E$5,0)+IF(AND(B359&gt;='Umrechnungskurse und Konstanten'!$C$6,B359&lt;='Umrechnungskurse und Konstanten'!$D$6),G359*'Umrechnungskurse und Konstanten'!$E$6,0)+IF(AND(B359&gt;='Umrechnungskurse und Konstanten'!$C$7,B359&lt;='Umrechnungskurse und Konstanten'!$D$7),G359*'Umrechnungskurse und Konstanten'!$E$7,0)+IF(AND(B359&gt;='Umrechnungskurse und Konstanten'!$C$8,B359&lt;='Umrechnungskurse und Konstanten'!$D$8),G359*'Umrechnungskurse und Konstanten'!$E$8,0)+IF(AND(B359&gt;='Umrechnungskurse und Konstanten'!$C$9,B359&lt;='Umrechnungskurse und Konstanten'!$D$9),G359*'Umrechnungskurse und Konstanten'!$E$9,0)+IF(AND(B359&gt;='Umrechnungskurse und Konstanten'!$C$10,B359&lt;='Umrechnungskurse und Konstanten'!$D$10),G359*'Umrechnungskurse und Konstanten'!$E$10,0)+IF(AND(B359&gt;='Umrechnungskurse und Konstanten'!$C$11,B359&lt;='Umrechnungskurse und Konstanten'!$D$11),G359*'Umrechnungskurse und Konstanten'!$E$11,0)+IF(AND(B359&gt;='Umrechnungskurse und Konstanten'!$C$12,B359&lt;='Umrechnungskurse und Konstanten'!$D$12),G359*'Umrechnungskurse und Konstanten'!$E$12,0)+IF(AND(B359&gt;='Umrechnungskurse und Konstanten'!$C$13,B359&lt;='Umrechnungskurse und Konstanten'!$D$13),G359*'Umrechnungskurse und Konstanten'!$E$13,0)+IF(AND(B359&gt;='Umrechnungskurse und Konstanten'!$C$14,B359&lt;='Umrechnungskurse und Konstanten'!$D$14),G359*'Umrechnungskurse und Konstanten'!$E$14,0)+IF(AND(B359&gt;='Umrechnungskurse und Konstanten'!$C$15,B359&lt;='Umrechnungskurse und Konstanten'!$D$15),G359*'Umrechnungskurse und Konstanten'!$E$15,0)+IF(AND(B359&gt;='Umrechnungskurse und Konstanten'!$C$16,B359&lt;='Umrechnungskurse und Konstanten'!$D$16),G359*'Umrechnungskurse und Konstanten'!$E$16,0),G359*1)</f>
        <v>0</v>
      </c>
      <c r="K359" s="37">
        <f t="shared" si="10"/>
        <v>0</v>
      </c>
      <c r="L359" s="37">
        <f t="shared" si="11"/>
        <v>0</v>
      </c>
    </row>
    <row r="360" spans="2:12" x14ac:dyDescent="0.3">
      <c r="B360" s="42"/>
      <c r="C360" s="34"/>
      <c r="D360" s="34"/>
      <c r="E360" s="38"/>
      <c r="F360" s="35" t="s">
        <v>38</v>
      </c>
      <c r="G360" s="50"/>
      <c r="H360" s="39">
        <v>3.6999999999999998E-2</v>
      </c>
      <c r="I360" s="51" t="str">
        <f>IF(F360="EUR",Tabelle1327[[#This Row],[Betrag exkl. MwST.]]*Tabelle1327[[#This Row],[MwSt. Satz]],"Rg. nicht in EUR")</f>
        <v>Rg. nicht in EUR</v>
      </c>
      <c r="J360" s="37">
        <f>IF(F360="EUR",IF(AND(B360&gt;='Umrechnungskurse und Konstanten'!$C$5,B360&lt;='Umrechnungskurse und Konstanten'!$D$5),G360*'Umrechnungskurse und Konstanten'!$E$5,0)+IF(AND(B360&gt;='Umrechnungskurse und Konstanten'!$C$6,B360&lt;='Umrechnungskurse und Konstanten'!$D$6),G360*'Umrechnungskurse und Konstanten'!$E$6,0)+IF(AND(B360&gt;='Umrechnungskurse und Konstanten'!$C$7,B360&lt;='Umrechnungskurse und Konstanten'!$D$7),G360*'Umrechnungskurse und Konstanten'!$E$7,0)+IF(AND(B360&gt;='Umrechnungskurse und Konstanten'!$C$8,B360&lt;='Umrechnungskurse und Konstanten'!$D$8),G360*'Umrechnungskurse und Konstanten'!$E$8,0)+IF(AND(B360&gt;='Umrechnungskurse und Konstanten'!$C$9,B360&lt;='Umrechnungskurse und Konstanten'!$D$9),G360*'Umrechnungskurse und Konstanten'!$E$9,0)+IF(AND(B360&gt;='Umrechnungskurse und Konstanten'!$C$10,B360&lt;='Umrechnungskurse und Konstanten'!$D$10),G360*'Umrechnungskurse und Konstanten'!$E$10,0)+IF(AND(B360&gt;='Umrechnungskurse und Konstanten'!$C$11,B360&lt;='Umrechnungskurse und Konstanten'!$D$11),G360*'Umrechnungskurse und Konstanten'!$E$11,0)+IF(AND(B360&gt;='Umrechnungskurse und Konstanten'!$C$12,B360&lt;='Umrechnungskurse und Konstanten'!$D$12),G360*'Umrechnungskurse und Konstanten'!$E$12,0)+IF(AND(B360&gt;='Umrechnungskurse und Konstanten'!$C$13,B360&lt;='Umrechnungskurse und Konstanten'!$D$13),G360*'Umrechnungskurse und Konstanten'!$E$13,0)+IF(AND(B360&gt;='Umrechnungskurse und Konstanten'!$C$14,B360&lt;='Umrechnungskurse und Konstanten'!$D$14),G360*'Umrechnungskurse und Konstanten'!$E$14,0)+IF(AND(B360&gt;='Umrechnungskurse und Konstanten'!$C$15,B360&lt;='Umrechnungskurse und Konstanten'!$D$15),G360*'Umrechnungskurse und Konstanten'!$E$15,0)+IF(AND(B360&gt;='Umrechnungskurse und Konstanten'!$C$16,B360&lt;='Umrechnungskurse und Konstanten'!$D$16),G360*'Umrechnungskurse und Konstanten'!$E$16,0),G360*1)</f>
        <v>0</v>
      </c>
      <c r="K360" s="37">
        <f t="shared" si="10"/>
        <v>0</v>
      </c>
      <c r="L360" s="37">
        <f t="shared" si="11"/>
        <v>0</v>
      </c>
    </row>
    <row r="361" spans="2:12" x14ac:dyDescent="0.3">
      <c r="B361" s="42"/>
      <c r="C361" s="34"/>
      <c r="D361" s="34"/>
      <c r="E361" s="38"/>
      <c r="F361" s="35" t="s">
        <v>38</v>
      </c>
      <c r="G361" s="50"/>
      <c r="H361" s="39">
        <v>3.6999999999999998E-2</v>
      </c>
      <c r="I361" s="51" t="str">
        <f>IF(F361="EUR",Tabelle1327[[#This Row],[Betrag exkl. MwST.]]*Tabelle1327[[#This Row],[MwSt. Satz]],"Rg. nicht in EUR")</f>
        <v>Rg. nicht in EUR</v>
      </c>
      <c r="J361" s="37">
        <f>IF(F361="EUR",IF(AND(B361&gt;='Umrechnungskurse und Konstanten'!$C$5,B361&lt;='Umrechnungskurse und Konstanten'!$D$5),G361*'Umrechnungskurse und Konstanten'!$E$5,0)+IF(AND(B361&gt;='Umrechnungskurse und Konstanten'!$C$6,B361&lt;='Umrechnungskurse und Konstanten'!$D$6),G361*'Umrechnungskurse und Konstanten'!$E$6,0)+IF(AND(B361&gt;='Umrechnungskurse und Konstanten'!$C$7,B361&lt;='Umrechnungskurse und Konstanten'!$D$7),G361*'Umrechnungskurse und Konstanten'!$E$7,0)+IF(AND(B361&gt;='Umrechnungskurse und Konstanten'!$C$8,B361&lt;='Umrechnungskurse und Konstanten'!$D$8),G361*'Umrechnungskurse und Konstanten'!$E$8,0)+IF(AND(B361&gt;='Umrechnungskurse und Konstanten'!$C$9,B361&lt;='Umrechnungskurse und Konstanten'!$D$9),G361*'Umrechnungskurse und Konstanten'!$E$9,0)+IF(AND(B361&gt;='Umrechnungskurse und Konstanten'!$C$10,B361&lt;='Umrechnungskurse und Konstanten'!$D$10),G361*'Umrechnungskurse und Konstanten'!$E$10,0)+IF(AND(B361&gt;='Umrechnungskurse und Konstanten'!$C$11,B361&lt;='Umrechnungskurse und Konstanten'!$D$11),G361*'Umrechnungskurse und Konstanten'!$E$11,0)+IF(AND(B361&gt;='Umrechnungskurse und Konstanten'!$C$12,B361&lt;='Umrechnungskurse und Konstanten'!$D$12),G361*'Umrechnungskurse und Konstanten'!$E$12,0)+IF(AND(B361&gt;='Umrechnungskurse und Konstanten'!$C$13,B361&lt;='Umrechnungskurse und Konstanten'!$D$13),G361*'Umrechnungskurse und Konstanten'!$E$13,0)+IF(AND(B361&gt;='Umrechnungskurse und Konstanten'!$C$14,B361&lt;='Umrechnungskurse und Konstanten'!$D$14),G361*'Umrechnungskurse und Konstanten'!$E$14,0)+IF(AND(B361&gt;='Umrechnungskurse und Konstanten'!$C$15,B361&lt;='Umrechnungskurse und Konstanten'!$D$15),G361*'Umrechnungskurse und Konstanten'!$E$15,0)+IF(AND(B361&gt;='Umrechnungskurse und Konstanten'!$C$16,B361&lt;='Umrechnungskurse und Konstanten'!$D$16),G361*'Umrechnungskurse und Konstanten'!$E$16,0),G361*1)</f>
        <v>0</v>
      </c>
      <c r="K361" s="37">
        <f t="shared" si="10"/>
        <v>0</v>
      </c>
      <c r="L361" s="37">
        <f t="shared" si="11"/>
        <v>0</v>
      </c>
    </row>
    <row r="362" spans="2:12" x14ac:dyDescent="0.3">
      <c r="B362" s="42"/>
      <c r="C362" s="34"/>
      <c r="D362" s="34"/>
      <c r="E362" s="38"/>
      <c r="F362" s="35" t="s">
        <v>38</v>
      </c>
      <c r="G362" s="50"/>
      <c r="H362" s="39">
        <v>3.6999999999999998E-2</v>
      </c>
      <c r="I362" s="51" t="str">
        <f>IF(F362="EUR",Tabelle1327[[#This Row],[Betrag exkl. MwST.]]*Tabelle1327[[#This Row],[MwSt. Satz]],"Rg. nicht in EUR")</f>
        <v>Rg. nicht in EUR</v>
      </c>
      <c r="J362" s="37">
        <f>IF(F362="EUR",IF(AND(B362&gt;='Umrechnungskurse und Konstanten'!$C$5,B362&lt;='Umrechnungskurse und Konstanten'!$D$5),G362*'Umrechnungskurse und Konstanten'!$E$5,0)+IF(AND(B362&gt;='Umrechnungskurse und Konstanten'!$C$6,B362&lt;='Umrechnungskurse und Konstanten'!$D$6),G362*'Umrechnungskurse und Konstanten'!$E$6,0)+IF(AND(B362&gt;='Umrechnungskurse und Konstanten'!$C$7,B362&lt;='Umrechnungskurse und Konstanten'!$D$7),G362*'Umrechnungskurse und Konstanten'!$E$7,0)+IF(AND(B362&gt;='Umrechnungskurse und Konstanten'!$C$8,B362&lt;='Umrechnungskurse und Konstanten'!$D$8),G362*'Umrechnungskurse und Konstanten'!$E$8,0)+IF(AND(B362&gt;='Umrechnungskurse und Konstanten'!$C$9,B362&lt;='Umrechnungskurse und Konstanten'!$D$9),G362*'Umrechnungskurse und Konstanten'!$E$9,0)+IF(AND(B362&gt;='Umrechnungskurse und Konstanten'!$C$10,B362&lt;='Umrechnungskurse und Konstanten'!$D$10),G362*'Umrechnungskurse und Konstanten'!$E$10,0)+IF(AND(B362&gt;='Umrechnungskurse und Konstanten'!$C$11,B362&lt;='Umrechnungskurse und Konstanten'!$D$11),G362*'Umrechnungskurse und Konstanten'!$E$11,0)+IF(AND(B362&gt;='Umrechnungskurse und Konstanten'!$C$12,B362&lt;='Umrechnungskurse und Konstanten'!$D$12),G362*'Umrechnungskurse und Konstanten'!$E$12,0)+IF(AND(B362&gt;='Umrechnungskurse und Konstanten'!$C$13,B362&lt;='Umrechnungskurse und Konstanten'!$D$13),G362*'Umrechnungskurse und Konstanten'!$E$13,0)+IF(AND(B362&gt;='Umrechnungskurse und Konstanten'!$C$14,B362&lt;='Umrechnungskurse und Konstanten'!$D$14),G362*'Umrechnungskurse und Konstanten'!$E$14,0)+IF(AND(B362&gt;='Umrechnungskurse und Konstanten'!$C$15,B362&lt;='Umrechnungskurse und Konstanten'!$D$15),G362*'Umrechnungskurse und Konstanten'!$E$15,0)+IF(AND(B362&gt;='Umrechnungskurse und Konstanten'!$C$16,B362&lt;='Umrechnungskurse und Konstanten'!$D$16),G362*'Umrechnungskurse und Konstanten'!$E$16,0),G362*1)</f>
        <v>0</v>
      </c>
      <c r="K362" s="37">
        <f t="shared" si="10"/>
        <v>0</v>
      </c>
      <c r="L362" s="37">
        <f t="shared" si="11"/>
        <v>0</v>
      </c>
    </row>
    <row r="363" spans="2:12" x14ac:dyDescent="0.3">
      <c r="B363" s="42"/>
      <c r="C363" s="34"/>
      <c r="D363" s="34"/>
      <c r="E363" s="38"/>
      <c r="F363" s="35" t="s">
        <v>38</v>
      </c>
      <c r="G363" s="50"/>
      <c r="H363" s="39">
        <v>3.6999999999999998E-2</v>
      </c>
      <c r="I363" s="51" t="str">
        <f>IF(F363="EUR",Tabelle1327[[#This Row],[Betrag exkl. MwST.]]*Tabelle1327[[#This Row],[MwSt. Satz]],"Rg. nicht in EUR")</f>
        <v>Rg. nicht in EUR</v>
      </c>
      <c r="J363" s="37">
        <f>IF(F363="EUR",IF(AND(B363&gt;='Umrechnungskurse und Konstanten'!$C$5,B363&lt;='Umrechnungskurse und Konstanten'!$D$5),G363*'Umrechnungskurse und Konstanten'!$E$5,0)+IF(AND(B363&gt;='Umrechnungskurse und Konstanten'!$C$6,B363&lt;='Umrechnungskurse und Konstanten'!$D$6),G363*'Umrechnungskurse und Konstanten'!$E$6,0)+IF(AND(B363&gt;='Umrechnungskurse und Konstanten'!$C$7,B363&lt;='Umrechnungskurse und Konstanten'!$D$7),G363*'Umrechnungskurse und Konstanten'!$E$7,0)+IF(AND(B363&gt;='Umrechnungskurse und Konstanten'!$C$8,B363&lt;='Umrechnungskurse und Konstanten'!$D$8),G363*'Umrechnungskurse und Konstanten'!$E$8,0)+IF(AND(B363&gt;='Umrechnungskurse und Konstanten'!$C$9,B363&lt;='Umrechnungskurse und Konstanten'!$D$9),G363*'Umrechnungskurse und Konstanten'!$E$9,0)+IF(AND(B363&gt;='Umrechnungskurse und Konstanten'!$C$10,B363&lt;='Umrechnungskurse und Konstanten'!$D$10),G363*'Umrechnungskurse und Konstanten'!$E$10,0)+IF(AND(B363&gt;='Umrechnungskurse und Konstanten'!$C$11,B363&lt;='Umrechnungskurse und Konstanten'!$D$11),G363*'Umrechnungskurse und Konstanten'!$E$11,0)+IF(AND(B363&gt;='Umrechnungskurse und Konstanten'!$C$12,B363&lt;='Umrechnungskurse und Konstanten'!$D$12),G363*'Umrechnungskurse und Konstanten'!$E$12,0)+IF(AND(B363&gt;='Umrechnungskurse und Konstanten'!$C$13,B363&lt;='Umrechnungskurse und Konstanten'!$D$13),G363*'Umrechnungskurse und Konstanten'!$E$13,0)+IF(AND(B363&gt;='Umrechnungskurse und Konstanten'!$C$14,B363&lt;='Umrechnungskurse und Konstanten'!$D$14),G363*'Umrechnungskurse und Konstanten'!$E$14,0)+IF(AND(B363&gt;='Umrechnungskurse und Konstanten'!$C$15,B363&lt;='Umrechnungskurse und Konstanten'!$D$15),G363*'Umrechnungskurse und Konstanten'!$E$15,0)+IF(AND(B363&gt;='Umrechnungskurse und Konstanten'!$C$16,B363&lt;='Umrechnungskurse und Konstanten'!$D$16),G363*'Umrechnungskurse und Konstanten'!$E$16,0),G363*1)</f>
        <v>0</v>
      </c>
      <c r="K363" s="37">
        <f t="shared" si="10"/>
        <v>0</v>
      </c>
      <c r="L363" s="37">
        <f t="shared" si="11"/>
        <v>0</v>
      </c>
    </row>
    <row r="364" spans="2:12" x14ac:dyDescent="0.3">
      <c r="B364" s="42"/>
      <c r="C364" s="34"/>
      <c r="D364" s="34"/>
      <c r="E364" s="38"/>
      <c r="F364" s="35" t="s">
        <v>38</v>
      </c>
      <c r="G364" s="50"/>
      <c r="H364" s="39">
        <v>3.6999999999999998E-2</v>
      </c>
      <c r="I364" s="51" t="str">
        <f>IF(F364="EUR",Tabelle1327[[#This Row],[Betrag exkl. MwST.]]*Tabelle1327[[#This Row],[MwSt. Satz]],"Rg. nicht in EUR")</f>
        <v>Rg. nicht in EUR</v>
      </c>
      <c r="J364" s="37">
        <f>IF(F364="EUR",IF(AND(B364&gt;='Umrechnungskurse und Konstanten'!$C$5,B364&lt;='Umrechnungskurse und Konstanten'!$D$5),G364*'Umrechnungskurse und Konstanten'!$E$5,0)+IF(AND(B364&gt;='Umrechnungskurse und Konstanten'!$C$6,B364&lt;='Umrechnungskurse und Konstanten'!$D$6),G364*'Umrechnungskurse und Konstanten'!$E$6,0)+IF(AND(B364&gt;='Umrechnungskurse und Konstanten'!$C$7,B364&lt;='Umrechnungskurse und Konstanten'!$D$7),G364*'Umrechnungskurse und Konstanten'!$E$7,0)+IF(AND(B364&gt;='Umrechnungskurse und Konstanten'!$C$8,B364&lt;='Umrechnungskurse und Konstanten'!$D$8),G364*'Umrechnungskurse und Konstanten'!$E$8,0)+IF(AND(B364&gt;='Umrechnungskurse und Konstanten'!$C$9,B364&lt;='Umrechnungskurse und Konstanten'!$D$9),G364*'Umrechnungskurse und Konstanten'!$E$9,0)+IF(AND(B364&gt;='Umrechnungskurse und Konstanten'!$C$10,B364&lt;='Umrechnungskurse und Konstanten'!$D$10),G364*'Umrechnungskurse und Konstanten'!$E$10,0)+IF(AND(B364&gt;='Umrechnungskurse und Konstanten'!$C$11,B364&lt;='Umrechnungskurse und Konstanten'!$D$11),G364*'Umrechnungskurse und Konstanten'!$E$11,0)+IF(AND(B364&gt;='Umrechnungskurse und Konstanten'!$C$12,B364&lt;='Umrechnungskurse und Konstanten'!$D$12),G364*'Umrechnungskurse und Konstanten'!$E$12,0)+IF(AND(B364&gt;='Umrechnungskurse und Konstanten'!$C$13,B364&lt;='Umrechnungskurse und Konstanten'!$D$13),G364*'Umrechnungskurse und Konstanten'!$E$13,0)+IF(AND(B364&gt;='Umrechnungskurse und Konstanten'!$C$14,B364&lt;='Umrechnungskurse und Konstanten'!$D$14),G364*'Umrechnungskurse und Konstanten'!$E$14,0)+IF(AND(B364&gt;='Umrechnungskurse und Konstanten'!$C$15,B364&lt;='Umrechnungskurse und Konstanten'!$D$15),G364*'Umrechnungskurse und Konstanten'!$E$15,0)+IF(AND(B364&gt;='Umrechnungskurse und Konstanten'!$C$16,B364&lt;='Umrechnungskurse und Konstanten'!$D$16),G364*'Umrechnungskurse und Konstanten'!$E$16,0),G364*1)</f>
        <v>0</v>
      </c>
      <c r="K364" s="37">
        <f t="shared" si="10"/>
        <v>0</v>
      </c>
      <c r="L364" s="37">
        <f t="shared" si="11"/>
        <v>0</v>
      </c>
    </row>
    <row r="365" spans="2:12" x14ac:dyDescent="0.3">
      <c r="B365" s="42"/>
      <c r="C365" s="34"/>
      <c r="D365" s="34"/>
      <c r="E365" s="38"/>
      <c r="F365" s="35" t="s">
        <v>38</v>
      </c>
      <c r="G365" s="50"/>
      <c r="H365" s="39">
        <v>3.6999999999999998E-2</v>
      </c>
      <c r="I365" s="51" t="str">
        <f>IF(F365="EUR",Tabelle1327[[#This Row],[Betrag exkl. MwST.]]*Tabelle1327[[#This Row],[MwSt. Satz]],"Rg. nicht in EUR")</f>
        <v>Rg. nicht in EUR</v>
      </c>
      <c r="J365" s="37">
        <f>IF(F365="EUR",IF(AND(B365&gt;='Umrechnungskurse und Konstanten'!$C$5,B365&lt;='Umrechnungskurse und Konstanten'!$D$5),G365*'Umrechnungskurse und Konstanten'!$E$5,0)+IF(AND(B365&gt;='Umrechnungskurse und Konstanten'!$C$6,B365&lt;='Umrechnungskurse und Konstanten'!$D$6),G365*'Umrechnungskurse und Konstanten'!$E$6,0)+IF(AND(B365&gt;='Umrechnungskurse und Konstanten'!$C$7,B365&lt;='Umrechnungskurse und Konstanten'!$D$7),G365*'Umrechnungskurse und Konstanten'!$E$7,0)+IF(AND(B365&gt;='Umrechnungskurse und Konstanten'!$C$8,B365&lt;='Umrechnungskurse und Konstanten'!$D$8),G365*'Umrechnungskurse und Konstanten'!$E$8,0)+IF(AND(B365&gt;='Umrechnungskurse und Konstanten'!$C$9,B365&lt;='Umrechnungskurse und Konstanten'!$D$9),G365*'Umrechnungskurse und Konstanten'!$E$9,0)+IF(AND(B365&gt;='Umrechnungskurse und Konstanten'!$C$10,B365&lt;='Umrechnungskurse und Konstanten'!$D$10),G365*'Umrechnungskurse und Konstanten'!$E$10,0)+IF(AND(B365&gt;='Umrechnungskurse und Konstanten'!$C$11,B365&lt;='Umrechnungskurse und Konstanten'!$D$11),G365*'Umrechnungskurse und Konstanten'!$E$11,0)+IF(AND(B365&gt;='Umrechnungskurse und Konstanten'!$C$12,B365&lt;='Umrechnungskurse und Konstanten'!$D$12),G365*'Umrechnungskurse und Konstanten'!$E$12,0)+IF(AND(B365&gt;='Umrechnungskurse und Konstanten'!$C$13,B365&lt;='Umrechnungskurse und Konstanten'!$D$13),G365*'Umrechnungskurse und Konstanten'!$E$13,0)+IF(AND(B365&gt;='Umrechnungskurse und Konstanten'!$C$14,B365&lt;='Umrechnungskurse und Konstanten'!$D$14),G365*'Umrechnungskurse und Konstanten'!$E$14,0)+IF(AND(B365&gt;='Umrechnungskurse und Konstanten'!$C$15,B365&lt;='Umrechnungskurse und Konstanten'!$D$15),G365*'Umrechnungskurse und Konstanten'!$E$15,0)+IF(AND(B365&gt;='Umrechnungskurse und Konstanten'!$C$16,B365&lt;='Umrechnungskurse und Konstanten'!$D$16),G365*'Umrechnungskurse und Konstanten'!$E$16,0),G365*1)</f>
        <v>0</v>
      </c>
      <c r="K365" s="37">
        <f t="shared" si="10"/>
        <v>0</v>
      </c>
      <c r="L365" s="37">
        <f t="shared" si="11"/>
        <v>0</v>
      </c>
    </row>
    <row r="366" spans="2:12" x14ac:dyDescent="0.3">
      <c r="B366" s="42"/>
      <c r="C366" s="34"/>
      <c r="D366" s="34"/>
      <c r="E366" s="38"/>
      <c r="F366" s="35" t="s">
        <v>38</v>
      </c>
      <c r="G366" s="50"/>
      <c r="H366" s="39">
        <v>3.6999999999999998E-2</v>
      </c>
      <c r="I366" s="51" t="str">
        <f>IF(F366="EUR",Tabelle1327[[#This Row],[Betrag exkl. MwST.]]*Tabelle1327[[#This Row],[MwSt. Satz]],"Rg. nicht in EUR")</f>
        <v>Rg. nicht in EUR</v>
      </c>
      <c r="J366" s="37">
        <f>IF(F366="EUR",IF(AND(B366&gt;='Umrechnungskurse und Konstanten'!$C$5,B366&lt;='Umrechnungskurse und Konstanten'!$D$5),G366*'Umrechnungskurse und Konstanten'!$E$5,0)+IF(AND(B366&gt;='Umrechnungskurse und Konstanten'!$C$6,B366&lt;='Umrechnungskurse und Konstanten'!$D$6),G366*'Umrechnungskurse und Konstanten'!$E$6,0)+IF(AND(B366&gt;='Umrechnungskurse und Konstanten'!$C$7,B366&lt;='Umrechnungskurse und Konstanten'!$D$7),G366*'Umrechnungskurse und Konstanten'!$E$7,0)+IF(AND(B366&gt;='Umrechnungskurse und Konstanten'!$C$8,B366&lt;='Umrechnungskurse und Konstanten'!$D$8),G366*'Umrechnungskurse und Konstanten'!$E$8,0)+IF(AND(B366&gt;='Umrechnungskurse und Konstanten'!$C$9,B366&lt;='Umrechnungskurse und Konstanten'!$D$9),G366*'Umrechnungskurse und Konstanten'!$E$9,0)+IF(AND(B366&gt;='Umrechnungskurse und Konstanten'!$C$10,B366&lt;='Umrechnungskurse und Konstanten'!$D$10),G366*'Umrechnungskurse und Konstanten'!$E$10,0)+IF(AND(B366&gt;='Umrechnungskurse und Konstanten'!$C$11,B366&lt;='Umrechnungskurse und Konstanten'!$D$11),G366*'Umrechnungskurse und Konstanten'!$E$11,0)+IF(AND(B366&gt;='Umrechnungskurse und Konstanten'!$C$12,B366&lt;='Umrechnungskurse und Konstanten'!$D$12),G366*'Umrechnungskurse und Konstanten'!$E$12,0)+IF(AND(B366&gt;='Umrechnungskurse und Konstanten'!$C$13,B366&lt;='Umrechnungskurse und Konstanten'!$D$13),G366*'Umrechnungskurse und Konstanten'!$E$13,0)+IF(AND(B366&gt;='Umrechnungskurse und Konstanten'!$C$14,B366&lt;='Umrechnungskurse und Konstanten'!$D$14),G366*'Umrechnungskurse und Konstanten'!$E$14,0)+IF(AND(B366&gt;='Umrechnungskurse und Konstanten'!$C$15,B366&lt;='Umrechnungskurse und Konstanten'!$D$15),G366*'Umrechnungskurse und Konstanten'!$E$15,0)+IF(AND(B366&gt;='Umrechnungskurse und Konstanten'!$C$16,B366&lt;='Umrechnungskurse und Konstanten'!$D$16),G366*'Umrechnungskurse und Konstanten'!$E$16,0),G366*1)</f>
        <v>0</v>
      </c>
      <c r="K366" s="37">
        <f t="shared" si="10"/>
        <v>0</v>
      </c>
      <c r="L366" s="37">
        <f t="shared" si="11"/>
        <v>0</v>
      </c>
    </row>
    <row r="367" spans="2:12" x14ac:dyDescent="0.3">
      <c r="B367" s="42"/>
      <c r="C367" s="34"/>
      <c r="D367" s="34"/>
      <c r="E367" s="38"/>
      <c r="F367" s="35" t="s">
        <v>38</v>
      </c>
      <c r="G367" s="50"/>
      <c r="H367" s="39">
        <v>3.6999999999999998E-2</v>
      </c>
      <c r="I367" s="51" t="str">
        <f>IF(F367="EUR",Tabelle1327[[#This Row],[Betrag exkl. MwST.]]*Tabelle1327[[#This Row],[MwSt. Satz]],"Rg. nicht in EUR")</f>
        <v>Rg. nicht in EUR</v>
      </c>
      <c r="J367" s="37">
        <f>IF(F367="EUR",IF(AND(B367&gt;='Umrechnungskurse und Konstanten'!$C$5,B367&lt;='Umrechnungskurse und Konstanten'!$D$5),G367*'Umrechnungskurse und Konstanten'!$E$5,0)+IF(AND(B367&gt;='Umrechnungskurse und Konstanten'!$C$6,B367&lt;='Umrechnungskurse und Konstanten'!$D$6),G367*'Umrechnungskurse und Konstanten'!$E$6,0)+IF(AND(B367&gt;='Umrechnungskurse und Konstanten'!$C$7,B367&lt;='Umrechnungskurse und Konstanten'!$D$7),G367*'Umrechnungskurse und Konstanten'!$E$7,0)+IF(AND(B367&gt;='Umrechnungskurse und Konstanten'!$C$8,B367&lt;='Umrechnungskurse und Konstanten'!$D$8),G367*'Umrechnungskurse und Konstanten'!$E$8,0)+IF(AND(B367&gt;='Umrechnungskurse und Konstanten'!$C$9,B367&lt;='Umrechnungskurse und Konstanten'!$D$9),G367*'Umrechnungskurse und Konstanten'!$E$9,0)+IF(AND(B367&gt;='Umrechnungskurse und Konstanten'!$C$10,B367&lt;='Umrechnungskurse und Konstanten'!$D$10),G367*'Umrechnungskurse und Konstanten'!$E$10,0)+IF(AND(B367&gt;='Umrechnungskurse und Konstanten'!$C$11,B367&lt;='Umrechnungskurse und Konstanten'!$D$11),G367*'Umrechnungskurse und Konstanten'!$E$11,0)+IF(AND(B367&gt;='Umrechnungskurse und Konstanten'!$C$12,B367&lt;='Umrechnungskurse und Konstanten'!$D$12),G367*'Umrechnungskurse und Konstanten'!$E$12,0)+IF(AND(B367&gt;='Umrechnungskurse und Konstanten'!$C$13,B367&lt;='Umrechnungskurse und Konstanten'!$D$13),G367*'Umrechnungskurse und Konstanten'!$E$13,0)+IF(AND(B367&gt;='Umrechnungskurse und Konstanten'!$C$14,B367&lt;='Umrechnungskurse und Konstanten'!$D$14),G367*'Umrechnungskurse und Konstanten'!$E$14,0)+IF(AND(B367&gt;='Umrechnungskurse und Konstanten'!$C$15,B367&lt;='Umrechnungskurse und Konstanten'!$D$15),G367*'Umrechnungskurse und Konstanten'!$E$15,0)+IF(AND(B367&gt;='Umrechnungskurse und Konstanten'!$C$16,B367&lt;='Umrechnungskurse und Konstanten'!$D$16),G367*'Umrechnungskurse und Konstanten'!$E$16,0),G367*1)</f>
        <v>0</v>
      </c>
      <c r="K367" s="37">
        <f t="shared" si="10"/>
        <v>0</v>
      </c>
      <c r="L367" s="37">
        <f t="shared" si="11"/>
        <v>0</v>
      </c>
    </row>
    <row r="368" spans="2:12" x14ac:dyDescent="0.3">
      <c r="B368" s="42"/>
      <c r="C368" s="34"/>
      <c r="D368" s="34"/>
      <c r="E368" s="38"/>
      <c r="F368" s="35" t="s">
        <v>38</v>
      </c>
      <c r="G368" s="50"/>
      <c r="H368" s="39">
        <v>3.6999999999999998E-2</v>
      </c>
      <c r="I368" s="51" t="str">
        <f>IF(F368="EUR",Tabelle1327[[#This Row],[Betrag exkl. MwST.]]*Tabelle1327[[#This Row],[MwSt. Satz]],"Rg. nicht in EUR")</f>
        <v>Rg. nicht in EUR</v>
      </c>
      <c r="J368" s="37">
        <f>IF(F368="EUR",IF(AND(B368&gt;='Umrechnungskurse und Konstanten'!$C$5,B368&lt;='Umrechnungskurse und Konstanten'!$D$5),G368*'Umrechnungskurse und Konstanten'!$E$5,0)+IF(AND(B368&gt;='Umrechnungskurse und Konstanten'!$C$6,B368&lt;='Umrechnungskurse und Konstanten'!$D$6),G368*'Umrechnungskurse und Konstanten'!$E$6,0)+IF(AND(B368&gt;='Umrechnungskurse und Konstanten'!$C$7,B368&lt;='Umrechnungskurse und Konstanten'!$D$7),G368*'Umrechnungskurse und Konstanten'!$E$7,0)+IF(AND(B368&gt;='Umrechnungskurse und Konstanten'!$C$8,B368&lt;='Umrechnungskurse und Konstanten'!$D$8),G368*'Umrechnungskurse und Konstanten'!$E$8,0)+IF(AND(B368&gt;='Umrechnungskurse und Konstanten'!$C$9,B368&lt;='Umrechnungskurse und Konstanten'!$D$9),G368*'Umrechnungskurse und Konstanten'!$E$9,0)+IF(AND(B368&gt;='Umrechnungskurse und Konstanten'!$C$10,B368&lt;='Umrechnungskurse und Konstanten'!$D$10),G368*'Umrechnungskurse und Konstanten'!$E$10,0)+IF(AND(B368&gt;='Umrechnungskurse und Konstanten'!$C$11,B368&lt;='Umrechnungskurse und Konstanten'!$D$11),G368*'Umrechnungskurse und Konstanten'!$E$11,0)+IF(AND(B368&gt;='Umrechnungskurse und Konstanten'!$C$12,B368&lt;='Umrechnungskurse und Konstanten'!$D$12),G368*'Umrechnungskurse und Konstanten'!$E$12,0)+IF(AND(B368&gt;='Umrechnungskurse und Konstanten'!$C$13,B368&lt;='Umrechnungskurse und Konstanten'!$D$13),G368*'Umrechnungskurse und Konstanten'!$E$13,0)+IF(AND(B368&gt;='Umrechnungskurse und Konstanten'!$C$14,B368&lt;='Umrechnungskurse und Konstanten'!$D$14),G368*'Umrechnungskurse und Konstanten'!$E$14,0)+IF(AND(B368&gt;='Umrechnungskurse und Konstanten'!$C$15,B368&lt;='Umrechnungskurse und Konstanten'!$D$15),G368*'Umrechnungskurse und Konstanten'!$E$15,0)+IF(AND(B368&gt;='Umrechnungskurse und Konstanten'!$C$16,B368&lt;='Umrechnungskurse und Konstanten'!$D$16),G368*'Umrechnungskurse und Konstanten'!$E$16,0),G368*1)</f>
        <v>0</v>
      </c>
      <c r="K368" s="37">
        <f t="shared" si="10"/>
        <v>0</v>
      </c>
      <c r="L368" s="37">
        <f t="shared" si="11"/>
        <v>0</v>
      </c>
    </row>
    <row r="369" spans="2:12" x14ac:dyDescent="0.3">
      <c r="B369" s="42"/>
      <c r="C369" s="34"/>
      <c r="D369" s="34"/>
      <c r="E369" s="38"/>
      <c r="F369" s="35" t="s">
        <v>38</v>
      </c>
      <c r="G369" s="50"/>
      <c r="H369" s="39">
        <v>3.6999999999999998E-2</v>
      </c>
      <c r="I369" s="51" t="str">
        <f>IF(F369="EUR",Tabelle1327[[#This Row],[Betrag exkl. MwST.]]*Tabelle1327[[#This Row],[MwSt. Satz]],"Rg. nicht in EUR")</f>
        <v>Rg. nicht in EUR</v>
      </c>
      <c r="J369" s="37">
        <f>IF(F369="EUR",IF(AND(B369&gt;='Umrechnungskurse und Konstanten'!$C$5,B369&lt;='Umrechnungskurse und Konstanten'!$D$5),G369*'Umrechnungskurse und Konstanten'!$E$5,0)+IF(AND(B369&gt;='Umrechnungskurse und Konstanten'!$C$6,B369&lt;='Umrechnungskurse und Konstanten'!$D$6),G369*'Umrechnungskurse und Konstanten'!$E$6,0)+IF(AND(B369&gt;='Umrechnungskurse und Konstanten'!$C$7,B369&lt;='Umrechnungskurse und Konstanten'!$D$7),G369*'Umrechnungskurse und Konstanten'!$E$7,0)+IF(AND(B369&gt;='Umrechnungskurse und Konstanten'!$C$8,B369&lt;='Umrechnungskurse und Konstanten'!$D$8),G369*'Umrechnungskurse und Konstanten'!$E$8,0)+IF(AND(B369&gt;='Umrechnungskurse und Konstanten'!$C$9,B369&lt;='Umrechnungskurse und Konstanten'!$D$9),G369*'Umrechnungskurse und Konstanten'!$E$9,0)+IF(AND(B369&gt;='Umrechnungskurse und Konstanten'!$C$10,B369&lt;='Umrechnungskurse und Konstanten'!$D$10),G369*'Umrechnungskurse und Konstanten'!$E$10,0)+IF(AND(B369&gt;='Umrechnungskurse und Konstanten'!$C$11,B369&lt;='Umrechnungskurse und Konstanten'!$D$11),G369*'Umrechnungskurse und Konstanten'!$E$11,0)+IF(AND(B369&gt;='Umrechnungskurse und Konstanten'!$C$12,B369&lt;='Umrechnungskurse und Konstanten'!$D$12),G369*'Umrechnungskurse und Konstanten'!$E$12,0)+IF(AND(B369&gt;='Umrechnungskurse und Konstanten'!$C$13,B369&lt;='Umrechnungskurse und Konstanten'!$D$13),G369*'Umrechnungskurse und Konstanten'!$E$13,0)+IF(AND(B369&gt;='Umrechnungskurse und Konstanten'!$C$14,B369&lt;='Umrechnungskurse und Konstanten'!$D$14),G369*'Umrechnungskurse und Konstanten'!$E$14,0)+IF(AND(B369&gt;='Umrechnungskurse und Konstanten'!$C$15,B369&lt;='Umrechnungskurse und Konstanten'!$D$15),G369*'Umrechnungskurse und Konstanten'!$E$15,0)+IF(AND(B369&gt;='Umrechnungskurse und Konstanten'!$C$16,B369&lt;='Umrechnungskurse und Konstanten'!$D$16),G369*'Umrechnungskurse und Konstanten'!$E$16,0),G369*1)</f>
        <v>0</v>
      </c>
      <c r="K369" s="37">
        <f t="shared" si="10"/>
        <v>0</v>
      </c>
      <c r="L369" s="37">
        <f t="shared" si="11"/>
        <v>0</v>
      </c>
    </row>
    <row r="370" spans="2:12" x14ac:dyDescent="0.3">
      <c r="B370" s="42"/>
      <c r="C370" s="34"/>
      <c r="D370" s="34"/>
      <c r="E370" s="38"/>
      <c r="F370" s="35" t="s">
        <v>38</v>
      </c>
      <c r="G370" s="50"/>
      <c r="H370" s="39">
        <v>3.6999999999999998E-2</v>
      </c>
      <c r="I370" s="51" t="str">
        <f>IF(F370="EUR",Tabelle1327[[#This Row],[Betrag exkl. MwST.]]*Tabelle1327[[#This Row],[MwSt. Satz]],"Rg. nicht in EUR")</f>
        <v>Rg. nicht in EUR</v>
      </c>
      <c r="J370" s="37">
        <f>IF(F370="EUR",IF(AND(B370&gt;='Umrechnungskurse und Konstanten'!$C$5,B370&lt;='Umrechnungskurse und Konstanten'!$D$5),G370*'Umrechnungskurse und Konstanten'!$E$5,0)+IF(AND(B370&gt;='Umrechnungskurse und Konstanten'!$C$6,B370&lt;='Umrechnungskurse und Konstanten'!$D$6),G370*'Umrechnungskurse und Konstanten'!$E$6,0)+IF(AND(B370&gt;='Umrechnungskurse und Konstanten'!$C$7,B370&lt;='Umrechnungskurse und Konstanten'!$D$7),G370*'Umrechnungskurse und Konstanten'!$E$7,0)+IF(AND(B370&gt;='Umrechnungskurse und Konstanten'!$C$8,B370&lt;='Umrechnungskurse und Konstanten'!$D$8),G370*'Umrechnungskurse und Konstanten'!$E$8,0)+IF(AND(B370&gt;='Umrechnungskurse und Konstanten'!$C$9,B370&lt;='Umrechnungskurse und Konstanten'!$D$9),G370*'Umrechnungskurse und Konstanten'!$E$9,0)+IF(AND(B370&gt;='Umrechnungskurse und Konstanten'!$C$10,B370&lt;='Umrechnungskurse und Konstanten'!$D$10),G370*'Umrechnungskurse und Konstanten'!$E$10,0)+IF(AND(B370&gt;='Umrechnungskurse und Konstanten'!$C$11,B370&lt;='Umrechnungskurse und Konstanten'!$D$11),G370*'Umrechnungskurse und Konstanten'!$E$11,0)+IF(AND(B370&gt;='Umrechnungskurse und Konstanten'!$C$12,B370&lt;='Umrechnungskurse und Konstanten'!$D$12),G370*'Umrechnungskurse und Konstanten'!$E$12,0)+IF(AND(B370&gt;='Umrechnungskurse und Konstanten'!$C$13,B370&lt;='Umrechnungskurse und Konstanten'!$D$13),G370*'Umrechnungskurse und Konstanten'!$E$13,0)+IF(AND(B370&gt;='Umrechnungskurse und Konstanten'!$C$14,B370&lt;='Umrechnungskurse und Konstanten'!$D$14),G370*'Umrechnungskurse und Konstanten'!$E$14,0)+IF(AND(B370&gt;='Umrechnungskurse und Konstanten'!$C$15,B370&lt;='Umrechnungskurse und Konstanten'!$D$15),G370*'Umrechnungskurse und Konstanten'!$E$15,0)+IF(AND(B370&gt;='Umrechnungskurse und Konstanten'!$C$16,B370&lt;='Umrechnungskurse und Konstanten'!$D$16),G370*'Umrechnungskurse und Konstanten'!$E$16,0),G370*1)</f>
        <v>0</v>
      </c>
      <c r="K370" s="37">
        <f t="shared" si="10"/>
        <v>0</v>
      </c>
      <c r="L370" s="37">
        <f t="shared" si="11"/>
        <v>0</v>
      </c>
    </row>
    <row r="371" spans="2:12" x14ac:dyDescent="0.3">
      <c r="B371" s="42"/>
      <c r="C371" s="34"/>
      <c r="D371" s="34"/>
      <c r="E371" s="38"/>
      <c r="F371" s="35" t="s">
        <v>38</v>
      </c>
      <c r="G371" s="50"/>
      <c r="H371" s="39">
        <v>3.6999999999999998E-2</v>
      </c>
      <c r="I371" s="51" t="str">
        <f>IF(F371="EUR",Tabelle1327[[#This Row],[Betrag exkl. MwST.]]*Tabelle1327[[#This Row],[MwSt. Satz]],"Rg. nicht in EUR")</f>
        <v>Rg. nicht in EUR</v>
      </c>
      <c r="J371" s="37">
        <f>IF(F371="EUR",IF(AND(B371&gt;='Umrechnungskurse und Konstanten'!$C$5,B371&lt;='Umrechnungskurse und Konstanten'!$D$5),G371*'Umrechnungskurse und Konstanten'!$E$5,0)+IF(AND(B371&gt;='Umrechnungskurse und Konstanten'!$C$6,B371&lt;='Umrechnungskurse und Konstanten'!$D$6),G371*'Umrechnungskurse und Konstanten'!$E$6,0)+IF(AND(B371&gt;='Umrechnungskurse und Konstanten'!$C$7,B371&lt;='Umrechnungskurse und Konstanten'!$D$7),G371*'Umrechnungskurse und Konstanten'!$E$7,0)+IF(AND(B371&gt;='Umrechnungskurse und Konstanten'!$C$8,B371&lt;='Umrechnungskurse und Konstanten'!$D$8),G371*'Umrechnungskurse und Konstanten'!$E$8,0)+IF(AND(B371&gt;='Umrechnungskurse und Konstanten'!$C$9,B371&lt;='Umrechnungskurse und Konstanten'!$D$9),G371*'Umrechnungskurse und Konstanten'!$E$9,0)+IF(AND(B371&gt;='Umrechnungskurse und Konstanten'!$C$10,B371&lt;='Umrechnungskurse und Konstanten'!$D$10),G371*'Umrechnungskurse und Konstanten'!$E$10,0)+IF(AND(B371&gt;='Umrechnungskurse und Konstanten'!$C$11,B371&lt;='Umrechnungskurse und Konstanten'!$D$11),G371*'Umrechnungskurse und Konstanten'!$E$11,0)+IF(AND(B371&gt;='Umrechnungskurse und Konstanten'!$C$12,B371&lt;='Umrechnungskurse und Konstanten'!$D$12),G371*'Umrechnungskurse und Konstanten'!$E$12,0)+IF(AND(B371&gt;='Umrechnungskurse und Konstanten'!$C$13,B371&lt;='Umrechnungskurse und Konstanten'!$D$13),G371*'Umrechnungskurse und Konstanten'!$E$13,0)+IF(AND(B371&gt;='Umrechnungskurse und Konstanten'!$C$14,B371&lt;='Umrechnungskurse und Konstanten'!$D$14),G371*'Umrechnungskurse und Konstanten'!$E$14,0)+IF(AND(B371&gt;='Umrechnungskurse und Konstanten'!$C$15,B371&lt;='Umrechnungskurse und Konstanten'!$D$15),G371*'Umrechnungskurse und Konstanten'!$E$15,0)+IF(AND(B371&gt;='Umrechnungskurse und Konstanten'!$C$16,B371&lt;='Umrechnungskurse und Konstanten'!$D$16),G371*'Umrechnungskurse und Konstanten'!$E$16,0),G371*1)</f>
        <v>0</v>
      </c>
      <c r="K371" s="37">
        <f t="shared" si="10"/>
        <v>0</v>
      </c>
      <c r="L371" s="37">
        <f t="shared" si="11"/>
        <v>0</v>
      </c>
    </row>
    <row r="372" spans="2:12" x14ac:dyDescent="0.3">
      <c r="B372" s="42"/>
      <c r="C372" s="34"/>
      <c r="D372" s="34"/>
      <c r="E372" s="38"/>
      <c r="F372" s="35" t="s">
        <v>38</v>
      </c>
      <c r="G372" s="50"/>
      <c r="H372" s="39">
        <v>3.6999999999999998E-2</v>
      </c>
      <c r="I372" s="51" t="str">
        <f>IF(F372="EUR",Tabelle1327[[#This Row],[Betrag exkl. MwST.]]*Tabelle1327[[#This Row],[MwSt. Satz]],"Rg. nicht in EUR")</f>
        <v>Rg. nicht in EUR</v>
      </c>
      <c r="J372" s="37">
        <f>IF(F372="EUR",IF(AND(B372&gt;='Umrechnungskurse und Konstanten'!$C$5,B372&lt;='Umrechnungskurse und Konstanten'!$D$5),G372*'Umrechnungskurse und Konstanten'!$E$5,0)+IF(AND(B372&gt;='Umrechnungskurse und Konstanten'!$C$6,B372&lt;='Umrechnungskurse und Konstanten'!$D$6),G372*'Umrechnungskurse und Konstanten'!$E$6,0)+IF(AND(B372&gt;='Umrechnungskurse und Konstanten'!$C$7,B372&lt;='Umrechnungskurse und Konstanten'!$D$7),G372*'Umrechnungskurse und Konstanten'!$E$7,0)+IF(AND(B372&gt;='Umrechnungskurse und Konstanten'!$C$8,B372&lt;='Umrechnungskurse und Konstanten'!$D$8),G372*'Umrechnungskurse und Konstanten'!$E$8,0)+IF(AND(B372&gt;='Umrechnungskurse und Konstanten'!$C$9,B372&lt;='Umrechnungskurse und Konstanten'!$D$9),G372*'Umrechnungskurse und Konstanten'!$E$9,0)+IF(AND(B372&gt;='Umrechnungskurse und Konstanten'!$C$10,B372&lt;='Umrechnungskurse und Konstanten'!$D$10),G372*'Umrechnungskurse und Konstanten'!$E$10,0)+IF(AND(B372&gt;='Umrechnungskurse und Konstanten'!$C$11,B372&lt;='Umrechnungskurse und Konstanten'!$D$11),G372*'Umrechnungskurse und Konstanten'!$E$11,0)+IF(AND(B372&gt;='Umrechnungskurse und Konstanten'!$C$12,B372&lt;='Umrechnungskurse und Konstanten'!$D$12),G372*'Umrechnungskurse und Konstanten'!$E$12,0)+IF(AND(B372&gt;='Umrechnungskurse und Konstanten'!$C$13,B372&lt;='Umrechnungskurse und Konstanten'!$D$13),G372*'Umrechnungskurse und Konstanten'!$E$13,0)+IF(AND(B372&gt;='Umrechnungskurse und Konstanten'!$C$14,B372&lt;='Umrechnungskurse und Konstanten'!$D$14),G372*'Umrechnungskurse und Konstanten'!$E$14,0)+IF(AND(B372&gt;='Umrechnungskurse und Konstanten'!$C$15,B372&lt;='Umrechnungskurse und Konstanten'!$D$15),G372*'Umrechnungskurse und Konstanten'!$E$15,0)+IF(AND(B372&gt;='Umrechnungskurse und Konstanten'!$C$16,B372&lt;='Umrechnungskurse und Konstanten'!$D$16),G372*'Umrechnungskurse und Konstanten'!$E$16,0),G372*1)</f>
        <v>0</v>
      </c>
      <c r="K372" s="37">
        <f t="shared" si="10"/>
        <v>0</v>
      </c>
      <c r="L372" s="37">
        <f t="shared" si="11"/>
        <v>0</v>
      </c>
    </row>
    <row r="373" spans="2:12" x14ac:dyDescent="0.3">
      <c r="B373" s="42"/>
      <c r="C373" s="34"/>
      <c r="D373" s="34"/>
      <c r="E373" s="38"/>
      <c r="F373" s="35" t="s">
        <v>38</v>
      </c>
      <c r="G373" s="50"/>
      <c r="H373" s="39">
        <v>3.6999999999999998E-2</v>
      </c>
      <c r="I373" s="51" t="str">
        <f>IF(F373="EUR",Tabelle1327[[#This Row],[Betrag exkl. MwST.]]*Tabelle1327[[#This Row],[MwSt. Satz]],"Rg. nicht in EUR")</f>
        <v>Rg. nicht in EUR</v>
      </c>
      <c r="J373" s="37">
        <f>IF(F373="EUR",IF(AND(B373&gt;='Umrechnungskurse und Konstanten'!$C$5,B373&lt;='Umrechnungskurse und Konstanten'!$D$5),G373*'Umrechnungskurse und Konstanten'!$E$5,0)+IF(AND(B373&gt;='Umrechnungskurse und Konstanten'!$C$6,B373&lt;='Umrechnungskurse und Konstanten'!$D$6),G373*'Umrechnungskurse und Konstanten'!$E$6,0)+IF(AND(B373&gt;='Umrechnungskurse und Konstanten'!$C$7,B373&lt;='Umrechnungskurse und Konstanten'!$D$7),G373*'Umrechnungskurse und Konstanten'!$E$7,0)+IF(AND(B373&gt;='Umrechnungskurse und Konstanten'!$C$8,B373&lt;='Umrechnungskurse und Konstanten'!$D$8),G373*'Umrechnungskurse und Konstanten'!$E$8,0)+IF(AND(B373&gt;='Umrechnungskurse und Konstanten'!$C$9,B373&lt;='Umrechnungskurse und Konstanten'!$D$9),G373*'Umrechnungskurse und Konstanten'!$E$9,0)+IF(AND(B373&gt;='Umrechnungskurse und Konstanten'!$C$10,B373&lt;='Umrechnungskurse und Konstanten'!$D$10),G373*'Umrechnungskurse und Konstanten'!$E$10,0)+IF(AND(B373&gt;='Umrechnungskurse und Konstanten'!$C$11,B373&lt;='Umrechnungskurse und Konstanten'!$D$11),G373*'Umrechnungskurse und Konstanten'!$E$11,0)+IF(AND(B373&gt;='Umrechnungskurse und Konstanten'!$C$12,B373&lt;='Umrechnungskurse und Konstanten'!$D$12),G373*'Umrechnungskurse und Konstanten'!$E$12,0)+IF(AND(B373&gt;='Umrechnungskurse und Konstanten'!$C$13,B373&lt;='Umrechnungskurse und Konstanten'!$D$13),G373*'Umrechnungskurse und Konstanten'!$E$13,0)+IF(AND(B373&gt;='Umrechnungskurse und Konstanten'!$C$14,B373&lt;='Umrechnungskurse und Konstanten'!$D$14),G373*'Umrechnungskurse und Konstanten'!$E$14,0)+IF(AND(B373&gt;='Umrechnungskurse und Konstanten'!$C$15,B373&lt;='Umrechnungskurse und Konstanten'!$D$15),G373*'Umrechnungskurse und Konstanten'!$E$15,0)+IF(AND(B373&gt;='Umrechnungskurse und Konstanten'!$C$16,B373&lt;='Umrechnungskurse und Konstanten'!$D$16),G373*'Umrechnungskurse und Konstanten'!$E$16,0),G373*1)</f>
        <v>0</v>
      </c>
      <c r="K373" s="37">
        <f t="shared" si="10"/>
        <v>0</v>
      </c>
      <c r="L373" s="37">
        <f t="shared" si="11"/>
        <v>0</v>
      </c>
    </row>
    <row r="374" spans="2:12" x14ac:dyDescent="0.3">
      <c r="B374" s="42"/>
      <c r="C374" s="34"/>
      <c r="D374" s="34"/>
      <c r="E374" s="38"/>
      <c r="F374" s="35" t="s">
        <v>38</v>
      </c>
      <c r="G374" s="50"/>
      <c r="H374" s="39">
        <v>3.6999999999999998E-2</v>
      </c>
      <c r="I374" s="51" t="str">
        <f>IF(F374="EUR",Tabelle1327[[#This Row],[Betrag exkl. MwST.]]*Tabelle1327[[#This Row],[MwSt. Satz]],"Rg. nicht in EUR")</f>
        <v>Rg. nicht in EUR</v>
      </c>
      <c r="J374" s="37">
        <f>IF(F374="EUR",IF(AND(B374&gt;='Umrechnungskurse und Konstanten'!$C$5,B374&lt;='Umrechnungskurse und Konstanten'!$D$5),G374*'Umrechnungskurse und Konstanten'!$E$5,0)+IF(AND(B374&gt;='Umrechnungskurse und Konstanten'!$C$6,B374&lt;='Umrechnungskurse und Konstanten'!$D$6),G374*'Umrechnungskurse und Konstanten'!$E$6,0)+IF(AND(B374&gt;='Umrechnungskurse und Konstanten'!$C$7,B374&lt;='Umrechnungskurse und Konstanten'!$D$7),G374*'Umrechnungskurse und Konstanten'!$E$7,0)+IF(AND(B374&gt;='Umrechnungskurse und Konstanten'!$C$8,B374&lt;='Umrechnungskurse und Konstanten'!$D$8),G374*'Umrechnungskurse und Konstanten'!$E$8,0)+IF(AND(B374&gt;='Umrechnungskurse und Konstanten'!$C$9,B374&lt;='Umrechnungskurse und Konstanten'!$D$9),G374*'Umrechnungskurse und Konstanten'!$E$9,0)+IF(AND(B374&gt;='Umrechnungskurse und Konstanten'!$C$10,B374&lt;='Umrechnungskurse und Konstanten'!$D$10),G374*'Umrechnungskurse und Konstanten'!$E$10,0)+IF(AND(B374&gt;='Umrechnungskurse und Konstanten'!$C$11,B374&lt;='Umrechnungskurse und Konstanten'!$D$11),G374*'Umrechnungskurse und Konstanten'!$E$11,0)+IF(AND(B374&gt;='Umrechnungskurse und Konstanten'!$C$12,B374&lt;='Umrechnungskurse und Konstanten'!$D$12),G374*'Umrechnungskurse und Konstanten'!$E$12,0)+IF(AND(B374&gt;='Umrechnungskurse und Konstanten'!$C$13,B374&lt;='Umrechnungskurse und Konstanten'!$D$13),G374*'Umrechnungskurse und Konstanten'!$E$13,0)+IF(AND(B374&gt;='Umrechnungskurse und Konstanten'!$C$14,B374&lt;='Umrechnungskurse und Konstanten'!$D$14),G374*'Umrechnungskurse und Konstanten'!$E$14,0)+IF(AND(B374&gt;='Umrechnungskurse und Konstanten'!$C$15,B374&lt;='Umrechnungskurse und Konstanten'!$D$15),G374*'Umrechnungskurse und Konstanten'!$E$15,0)+IF(AND(B374&gt;='Umrechnungskurse und Konstanten'!$C$16,B374&lt;='Umrechnungskurse und Konstanten'!$D$16),G374*'Umrechnungskurse und Konstanten'!$E$16,0),G374*1)</f>
        <v>0</v>
      </c>
      <c r="K374" s="37">
        <f t="shared" si="10"/>
        <v>0</v>
      </c>
      <c r="L374" s="37">
        <f t="shared" si="11"/>
        <v>0</v>
      </c>
    </row>
    <row r="375" spans="2:12" x14ac:dyDescent="0.3">
      <c r="B375" s="42"/>
      <c r="C375" s="34"/>
      <c r="D375" s="34"/>
      <c r="E375" s="38"/>
      <c r="F375" s="35" t="s">
        <v>38</v>
      </c>
      <c r="G375" s="50"/>
      <c r="H375" s="39">
        <v>3.6999999999999998E-2</v>
      </c>
      <c r="I375" s="51" t="str">
        <f>IF(F375="EUR",Tabelle1327[[#This Row],[Betrag exkl. MwST.]]*Tabelle1327[[#This Row],[MwSt. Satz]],"Rg. nicht in EUR")</f>
        <v>Rg. nicht in EUR</v>
      </c>
      <c r="J375" s="37">
        <f>IF(F375="EUR",IF(AND(B375&gt;='Umrechnungskurse und Konstanten'!$C$5,B375&lt;='Umrechnungskurse und Konstanten'!$D$5),G375*'Umrechnungskurse und Konstanten'!$E$5,0)+IF(AND(B375&gt;='Umrechnungskurse und Konstanten'!$C$6,B375&lt;='Umrechnungskurse und Konstanten'!$D$6),G375*'Umrechnungskurse und Konstanten'!$E$6,0)+IF(AND(B375&gt;='Umrechnungskurse und Konstanten'!$C$7,B375&lt;='Umrechnungskurse und Konstanten'!$D$7),G375*'Umrechnungskurse und Konstanten'!$E$7,0)+IF(AND(B375&gt;='Umrechnungskurse und Konstanten'!$C$8,B375&lt;='Umrechnungskurse und Konstanten'!$D$8),G375*'Umrechnungskurse und Konstanten'!$E$8,0)+IF(AND(B375&gt;='Umrechnungskurse und Konstanten'!$C$9,B375&lt;='Umrechnungskurse und Konstanten'!$D$9),G375*'Umrechnungskurse und Konstanten'!$E$9,0)+IF(AND(B375&gt;='Umrechnungskurse und Konstanten'!$C$10,B375&lt;='Umrechnungskurse und Konstanten'!$D$10),G375*'Umrechnungskurse und Konstanten'!$E$10,0)+IF(AND(B375&gt;='Umrechnungskurse und Konstanten'!$C$11,B375&lt;='Umrechnungskurse und Konstanten'!$D$11),G375*'Umrechnungskurse und Konstanten'!$E$11,0)+IF(AND(B375&gt;='Umrechnungskurse und Konstanten'!$C$12,B375&lt;='Umrechnungskurse und Konstanten'!$D$12),G375*'Umrechnungskurse und Konstanten'!$E$12,0)+IF(AND(B375&gt;='Umrechnungskurse und Konstanten'!$C$13,B375&lt;='Umrechnungskurse und Konstanten'!$D$13),G375*'Umrechnungskurse und Konstanten'!$E$13,0)+IF(AND(B375&gt;='Umrechnungskurse und Konstanten'!$C$14,B375&lt;='Umrechnungskurse und Konstanten'!$D$14),G375*'Umrechnungskurse und Konstanten'!$E$14,0)+IF(AND(B375&gt;='Umrechnungskurse und Konstanten'!$C$15,B375&lt;='Umrechnungskurse und Konstanten'!$D$15),G375*'Umrechnungskurse und Konstanten'!$E$15,0)+IF(AND(B375&gt;='Umrechnungskurse und Konstanten'!$C$16,B375&lt;='Umrechnungskurse und Konstanten'!$D$16),G375*'Umrechnungskurse und Konstanten'!$E$16,0),G375*1)</f>
        <v>0</v>
      </c>
      <c r="K375" s="37">
        <f t="shared" si="10"/>
        <v>0</v>
      </c>
      <c r="L375" s="37">
        <f t="shared" si="11"/>
        <v>0</v>
      </c>
    </row>
    <row r="376" spans="2:12" x14ac:dyDescent="0.3">
      <c r="B376" s="42"/>
      <c r="C376" s="34"/>
      <c r="D376" s="34"/>
      <c r="E376" s="38"/>
      <c r="F376" s="35" t="s">
        <v>38</v>
      </c>
      <c r="G376" s="50"/>
      <c r="H376" s="39">
        <v>3.6999999999999998E-2</v>
      </c>
      <c r="I376" s="51" t="str">
        <f>IF(F376="EUR",Tabelle1327[[#This Row],[Betrag exkl. MwST.]]*Tabelle1327[[#This Row],[MwSt. Satz]],"Rg. nicht in EUR")</f>
        <v>Rg. nicht in EUR</v>
      </c>
      <c r="J376" s="37">
        <f>IF(F376="EUR",IF(AND(B376&gt;='Umrechnungskurse und Konstanten'!$C$5,B376&lt;='Umrechnungskurse und Konstanten'!$D$5),G376*'Umrechnungskurse und Konstanten'!$E$5,0)+IF(AND(B376&gt;='Umrechnungskurse und Konstanten'!$C$6,B376&lt;='Umrechnungskurse und Konstanten'!$D$6),G376*'Umrechnungskurse und Konstanten'!$E$6,0)+IF(AND(B376&gt;='Umrechnungskurse und Konstanten'!$C$7,B376&lt;='Umrechnungskurse und Konstanten'!$D$7),G376*'Umrechnungskurse und Konstanten'!$E$7,0)+IF(AND(B376&gt;='Umrechnungskurse und Konstanten'!$C$8,B376&lt;='Umrechnungskurse und Konstanten'!$D$8),G376*'Umrechnungskurse und Konstanten'!$E$8,0)+IF(AND(B376&gt;='Umrechnungskurse und Konstanten'!$C$9,B376&lt;='Umrechnungskurse und Konstanten'!$D$9),G376*'Umrechnungskurse und Konstanten'!$E$9,0)+IF(AND(B376&gt;='Umrechnungskurse und Konstanten'!$C$10,B376&lt;='Umrechnungskurse und Konstanten'!$D$10),G376*'Umrechnungskurse und Konstanten'!$E$10,0)+IF(AND(B376&gt;='Umrechnungskurse und Konstanten'!$C$11,B376&lt;='Umrechnungskurse und Konstanten'!$D$11),G376*'Umrechnungskurse und Konstanten'!$E$11,0)+IF(AND(B376&gt;='Umrechnungskurse und Konstanten'!$C$12,B376&lt;='Umrechnungskurse und Konstanten'!$D$12),G376*'Umrechnungskurse und Konstanten'!$E$12,0)+IF(AND(B376&gt;='Umrechnungskurse und Konstanten'!$C$13,B376&lt;='Umrechnungskurse und Konstanten'!$D$13),G376*'Umrechnungskurse und Konstanten'!$E$13,0)+IF(AND(B376&gt;='Umrechnungskurse und Konstanten'!$C$14,B376&lt;='Umrechnungskurse und Konstanten'!$D$14),G376*'Umrechnungskurse und Konstanten'!$E$14,0)+IF(AND(B376&gt;='Umrechnungskurse und Konstanten'!$C$15,B376&lt;='Umrechnungskurse und Konstanten'!$D$15),G376*'Umrechnungskurse und Konstanten'!$E$15,0)+IF(AND(B376&gt;='Umrechnungskurse und Konstanten'!$C$16,B376&lt;='Umrechnungskurse und Konstanten'!$D$16),G376*'Umrechnungskurse und Konstanten'!$E$16,0),G376*1)</f>
        <v>0</v>
      </c>
      <c r="K376" s="37">
        <f t="shared" si="10"/>
        <v>0</v>
      </c>
      <c r="L376" s="37">
        <f t="shared" si="11"/>
        <v>0</v>
      </c>
    </row>
    <row r="377" spans="2:12" x14ac:dyDescent="0.3">
      <c r="B377" s="42"/>
      <c r="C377" s="34"/>
      <c r="D377" s="34"/>
      <c r="E377" s="38"/>
      <c r="F377" s="35" t="s">
        <v>38</v>
      </c>
      <c r="G377" s="50"/>
      <c r="H377" s="39">
        <v>3.6999999999999998E-2</v>
      </c>
      <c r="I377" s="51" t="str">
        <f>IF(F377="EUR",Tabelle1327[[#This Row],[Betrag exkl. MwST.]]*Tabelle1327[[#This Row],[MwSt. Satz]],"Rg. nicht in EUR")</f>
        <v>Rg. nicht in EUR</v>
      </c>
      <c r="J377" s="37">
        <f>IF(F377="EUR",IF(AND(B377&gt;='Umrechnungskurse und Konstanten'!$C$5,B377&lt;='Umrechnungskurse und Konstanten'!$D$5),G377*'Umrechnungskurse und Konstanten'!$E$5,0)+IF(AND(B377&gt;='Umrechnungskurse und Konstanten'!$C$6,B377&lt;='Umrechnungskurse und Konstanten'!$D$6),G377*'Umrechnungskurse und Konstanten'!$E$6,0)+IF(AND(B377&gt;='Umrechnungskurse und Konstanten'!$C$7,B377&lt;='Umrechnungskurse und Konstanten'!$D$7),G377*'Umrechnungskurse und Konstanten'!$E$7,0)+IF(AND(B377&gt;='Umrechnungskurse und Konstanten'!$C$8,B377&lt;='Umrechnungskurse und Konstanten'!$D$8),G377*'Umrechnungskurse und Konstanten'!$E$8,0)+IF(AND(B377&gt;='Umrechnungskurse und Konstanten'!$C$9,B377&lt;='Umrechnungskurse und Konstanten'!$D$9),G377*'Umrechnungskurse und Konstanten'!$E$9,0)+IF(AND(B377&gt;='Umrechnungskurse und Konstanten'!$C$10,B377&lt;='Umrechnungskurse und Konstanten'!$D$10),G377*'Umrechnungskurse und Konstanten'!$E$10,0)+IF(AND(B377&gt;='Umrechnungskurse und Konstanten'!$C$11,B377&lt;='Umrechnungskurse und Konstanten'!$D$11),G377*'Umrechnungskurse und Konstanten'!$E$11,0)+IF(AND(B377&gt;='Umrechnungskurse und Konstanten'!$C$12,B377&lt;='Umrechnungskurse und Konstanten'!$D$12),G377*'Umrechnungskurse und Konstanten'!$E$12,0)+IF(AND(B377&gt;='Umrechnungskurse und Konstanten'!$C$13,B377&lt;='Umrechnungskurse und Konstanten'!$D$13),G377*'Umrechnungskurse und Konstanten'!$E$13,0)+IF(AND(B377&gt;='Umrechnungskurse und Konstanten'!$C$14,B377&lt;='Umrechnungskurse und Konstanten'!$D$14),G377*'Umrechnungskurse und Konstanten'!$E$14,0)+IF(AND(B377&gt;='Umrechnungskurse und Konstanten'!$C$15,B377&lt;='Umrechnungskurse und Konstanten'!$D$15),G377*'Umrechnungskurse und Konstanten'!$E$15,0)+IF(AND(B377&gt;='Umrechnungskurse und Konstanten'!$C$16,B377&lt;='Umrechnungskurse und Konstanten'!$D$16),G377*'Umrechnungskurse und Konstanten'!$E$16,0),G377*1)</f>
        <v>0</v>
      </c>
      <c r="K377" s="37">
        <f t="shared" si="10"/>
        <v>0</v>
      </c>
      <c r="L377" s="37">
        <f t="shared" si="11"/>
        <v>0</v>
      </c>
    </row>
    <row r="378" spans="2:12" x14ac:dyDescent="0.3">
      <c r="B378" s="42"/>
      <c r="C378" s="34"/>
      <c r="D378" s="34"/>
      <c r="E378" s="38"/>
      <c r="F378" s="35" t="s">
        <v>38</v>
      </c>
      <c r="G378" s="50"/>
      <c r="H378" s="39">
        <v>3.6999999999999998E-2</v>
      </c>
      <c r="I378" s="51" t="str">
        <f>IF(F378="EUR",Tabelle1327[[#This Row],[Betrag exkl. MwST.]]*Tabelle1327[[#This Row],[MwSt. Satz]],"Rg. nicht in EUR")</f>
        <v>Rg. nicht in EUR</v>
      </c>
      <c r="J378" s="37">
        <f>IF(F378="EUR",IF(AND(B378&gt;='Umrechnungskurse und Konstanten'!$C$5,B378&lt;='Umrechnungskurse und Konstanten'!$D$5),G378*'Umrechnungskurse und Konstanten'!$E$5,0)+IF(AND(B378&gt;='Umrechnungskurse und Konstanten'!$C$6,B378&lt;='Umrechnungskurse und Konstanten'!$D$6),G378*'Umrechnungskurse und Konstanten'!$E$6,0)+IF(AND(B378&gt;='Umrechnungskurse und Konstanten'!$C$7,B378&lt;='Umrechnungskurse und Konstanten'!$D$7),G378*'Umrechnungskurse und Konstanten'!$E$7,0)+IF(AND(B378&gt;='Umrechnungskurse und Konstanten'!$C$8,B378&lt;='Umrechnungskurse und Konstanten'!$D$8),G378*'Umrechnungskurse und Konstanten'!$E$8,0)+IF(AND(B378&gt;='Umrechnungskurse und Konstanten'!$C$9,B378&lt;='Umrechnungskurse und Konstanten'!$D$9),G378*'Umrechnungskurse und Konstanten'!$E$9,0)+IF(AND(B378&gt;='Umrechnungskurse und Konstanten'!$C$10,B378&lt;='Umrechnungskurse und Konstanten'!$D$10),G378*'Umrechnungskurse und Konstanten'!$E$10,0)+IF(AND(B378&gt;='Umrechnungskurse und Konstanten'!$C$11,B378&lt;='Umrechnungskurse und Konstanten'!$D$11),G378*'Umrechnungskurse und Konstanten'!$E$11,0)+IF(AND(B378&gt;='Umrechnungskurse und Konstanten'!$C$12,B378&lt;='Umrechnungskurse und Konstanten'!$D$12),G378*'Umrechnungskurse und Konstanten'!$E$12,0)+IF(AND(B378&gt;='Umrechnungskurse und Konstanten'!$C$13,B378&lt;='Umrechnungskurse und Konstanten'!$D$13),G378*'Umrechnungskurse und Konstanten'!$E$13,0)+IF(AND(B378&gt;='Umrechnungskurse und Konstanten'!$C$14,B378&lt;='Umrechnungskurse und Konstanten'!$D$14),G378*'Umrechnungskurse und Konstanten'!$E$14,0)+IF(AND(B378&gt;='Umrechnungskurse und Konstanten'!$C$15,B378&lt;='Umrechnungskurse und Konstanten'!$D$15),G378*'Umrechnungskurse und Konstanten'!$E$15,0)+IF(AND(B378&gt;='Umrechnungskurse und Konstanten'!$C$16,B378&lt;='Umrechnungskurse und Konstanten'!$D$16),G378*'Umrechnungskurse und Konstanten'!$E$16,0),G378*1)</f>
        <v>0</v>
      </c>
      <c r="K378" s="37">
        <f t="shared" si="10"/>
        <v>0</v>
      </c>
      <c r="L378" s="37">
        <f t="shared" si="11"/>
        <v>0</v>
      </c>
    </row>
    <row r="379" spans="2:12" x14ac:dyDescent="0.3">
      <c r="B379" s="42"/>
      <c r="C379" s="34"/>
      <c r="D379" s="34"/>
      <c r="E379" s="38"/>
      <c r="F379" s="35" t="s">
        <v>38</v>
      </c>
      <c r="G379" s="50"/>
      <c r="H379" s="39">
        <v>3.6999999999999998E-2</v>
      </c>
      <c r="I379" s="51" t="str">
        <f>IF(F379="EUR",Tabelle1327[[#This Row],[Betrag exkl. MwST.]]*Tabelle1327[[#This Row],[MwSt. Satz]],"Rg. nicht in EUR")</f>
        <v>Rg. nicht in EUR</v>
      </c>
      <c r="J379" s="37">
        <f>IF(F379="EUR",IF(AND(B379&gt;='Umrechnungskurse und Konstanten'!$C$5,B379&lt;='Umrechnungskurse und Konstanten'!$D$5),G379*'Umrechnungskurse und Konstanten'!$E$5,0)+IF(AND(B379&gt;='Umrechnungskurse und Konstanten'!$C$6,B379&lt;='Umrechnungskurse und Konstanten'!$D$6),G379*'Umrechnungskurse und Konstanten'!$E$6,0)+IF(AND(B379&gt;='Umrechnungskurse und Konstanten'!$C$7,B379&lt;='Umrechnungskurse und Konstanten'!$D$7),G379*'Umrechnungskurse und Konstanten'!$E$7,0)+IF(AND(B379&gt;='Umrechnungskurse und Konstanten'!$C$8,B379&lt;='Umrechnungskurse und Konstanten'!$D$8),G379*'Umrechnungskurse und Konstanten'!$E$8,0)+IF(AND(B379&gt;='Umrechnungskurse und Konstanten'!$C$9,B379&lt;='Umrechnungskurse und Konstanten'!$D$9),G379*'Umrechnungskurse und Konstanten'!$E$9,0)+IF(AND(B379&gt;='Umrechnungskurse und Konstanten'!$C$10,B379&lt;='Umrechnungskurse und Konstanten'!$D$10),G379*'Umrechnungskurse und Konstanten'!$E$10,0)+IF(AND(B379&gt;='Umrechnungskurse und Konstanten'!$C$11,B379&lt;='Umrechnungskurse und Konstanten'!$D$11),G379*'Umrechnungskurse und Konstanten'!$E$11,0)+IF(AND(B379&gt;='Umrechnungskurse und Konstanten'!$C$12,B379&lt;='Umrechnungskurse und Konstanten'!$D$12),G379*'Umrechnungskurse und Konstanten'!$E$12,0)+IF(AND(B379&gt;='Umrechnungskurse und Konstanten'!$C$13,B379&lt;='Umrechnungskurse und Konstanten'!$D$13),G379*'Umrechnungskurse und Konstanten'!$E$13,0)+IF(AND(B379&gt;='Umrechnungskurse und Konstanten'!$C$14,B379&lt;='Umrechnungskurse und Konstanten'!$D$14),G379*'Umrechnungskurse und Konstanten'!$E$14,0)+IF(AND(B379&gt;='Umrechnungskurse und Konstanten'!$C$15,B379&lt;='Umrechnungskurse und Konstanten'!$D$15),G379*'Umrechnungskurse und Konstanten'!$E$15,0)+IF(AND(B379&gt;='Umrechnungskurse und Konstanten'!$C$16,B379&lt;='Umrechnungskurse und Konstanten'!$D$16),G379*'Umrechnungskurse und Konstanten'!$E$16,0),G379*1)</f>
        <v>0</v>
      </c>
      <c r="K379" s="37">
        <f t="shared" si="10"/>
        <v>0</v>
      </c>
      <c r="L379" s="37">
        <f t="shared" si="11"/>
        <v>0</v>
      </c>
    </row>
    <row r="380" spans="2:12" x14ac:dyDescent="0.3">
      <c r="B380" s="42"/>
      <c r="C380" s="34"/>
      <c r="D380" s="34"/>
      <c r="E380" s="38"/>
      <c r="F380" s="35" t="s">
        <v>38</v>
      </c>
      <c r="G380" s="50"/>
      <c r="H380" s="39">
        <v>3.6999999999999998E-2</v>
      </c>
      <c r="I380" s="51" t="str">
        <f>IF(F380="EUR",Tabelle1327[[#This Row],[Betrag exkl. MwST.]]*Tabelle1327[[#This Row],[MwSt. Satz]],"Rg. nicht in EUR")</f>
        <v>Rg. nicht in EUR</v>
      </c>
      <c r="J380" s="37">
        <f>IF(F380="EUR",IF(AND(B380&gt;='Umrechnungskurse und Konstanten'!$C$5,B380&lt;='Umrechnungskurse und Konstanten'!$D$5),G380*'Umrechnungskurse und Konstanten'!$E$5,0)+IF(AND(B380&gt;='Umrechnungskurse und Konstanten'!$C$6,B380&lt;='Umrechnungskurse und Konstanten'!$D$6),G380*'Umrechnungskurse und Konstanten'!$E$6,0)+IF(AND(B380&gt;='Umrechnungskurse und Konstanten'!$C$7,B380&lt;='Umrechnungskurse und Konstanten'!$D$7),G380*'Umrechnungskurse und Konstanten'!$E$7,0)+IF(AND(B380&gt;='Umrechnungskurse und Konstanten'!$C$8,B380&lt;='Umrechnungskurse und Konstanten'!$D$8),G380*'Umrechnungskurse und Konstanten'!$E$8,0)+IF(AND(B380&gt;='Umrechnungskurse und Konstanten'!$C$9,B380&lt;='Umrechnungskurse und Konstanten'!$D$9),G380*'Umrechnungskurse und Konstanten'!$E$9,0)+IF(AND(B380&gt;='Umrechnungskurse und Konstanten'!$C$10,B380&lt;='Umrechnungskurse und Konstanten'!$D$10),G380*'Umrechnungskurse und Konstanten'!$E$10,0)+IF(AND(B380&gt;='Umrechnungskurse und Konstanten'!$C$11,B380&lt;='Umrechnungskurse und Konstanten'!$D$11),G380*'Umrechnungskurse und Konstanten'!$E$11,0)+IF(AND(B380&gt;='Umrechnungskurse und Konstanten'!$C$12,B380&lt;='Umrechnungskurse und Konstanten'!$D$12),G380*'Umrechnungskurse und Konstanten'!$E$12,0)+IF(AND(B380&gt;='Umrechnungskurse und Konstanten'!$C$13,B380&lt;='Umrechnungskurse und Konstanten'!$D$13),G380*'Umrechnungskurse und Konstanten'!$E$13,0)+IF(AND(B380&gt;='Umrechnungskurse und Konstanten'!$C$14,B380&lt;='Umrechnungskurse und Konstanten'!$D$14),G380*'Umrechnungskurse und Konstanten'!$E$14,0)+IF(AND(B380&gt;='Umrechnungskurse und Konstanten'!$C$15,B380&lt;='Umrechnungskurse und Konstanten'!$D$15),G380*'Umrechnungskurse und Konstanten'!$E$15,0)+IF(AND(B380&gt;='Umrechnungskurse und Konstanten'!$C$16,B380&lt;='Umrechnungskurse und Konstanten'!$D$16),G380*'Umrechnungskurse und Konstanten'!$E$16,0),G380*1)</f>
        <v>0</v>
      </c>
      <c r="K380" s="37">
        <f t="shared" si="10"/>
        <v>0</v>
      </c>
      <c r="L380" s="37">
        <f t="shared" si="11"/>
        <v>0</v>
      </c>
    </row>
    <row r="381" spans="2:12" x14ac:dyDescent="0.3">
      <c r="B381" s="42"/>
      <c r="C381" s="34"/>
      <c r="D381" s="34"/>
      <c r="E381" s="38"/>
      <c r="F381" s="35" t="s">
        <v>38</v>
      </c>
      <c r="G381" s="50"/>
      <c r="H381" s="39">
        <v>3.6999999999999998E-2</v>
      </c>
      <c r="I381" s="51" t="str">
        <f>IF(F381="EUR",Tabelle1327[[#This Row],[Betrag exkl. MwST.]]*Tabelle1327[[#This Row],[MwSt. Satz]],"Rg. nicht in EUR")</f>
        <v>Rg. nicht in EUR</v>
      </c>
      <c r="J381" s="37">
        <f>IF(F381="EUR",IF(AND(B381&gt;='Umrechnungskurse und Konstanten'!$C$5,B381&lt;='Umrechnungskurse und Konstanten'!$D$5),G381*'Umrechnungskurse und Konstanten'!$E$5,0)+IF(AND(B381&gt;='Umrechnungskurse und Konstanten'!$C$6,B381&lt;='Umrechnungskurse und Konstanten'!$D$6),G381*'Umrechnungskurse und Konstanten'!$E$6,0)+IF(AND(B381&gt;='Umrechnungskurse und Konstanten'!$C$7,B381&lt;='Umrechnungskurse und Konstanten'!$D$7),G381*'Umrechnungskurse und Konstanten'!$E$7,0)+IF(AND(B381&gt;='Umrechnungskurse und Konstanten'!$C$8,B381&lt;='Umrechnungskurse und Konstanten'!$D$8),G381*'Umrechnungskurse und Konstanten'!$E$8,0)+IF(AND(B381&gt;='Umrechnungskurse und Konstanten'!$C$9,B381&lt;='Umrechnungskurse und Konstanten'!$D$9),G381*'Umrechnungskurse und Konstanten'!$E$9,0)+IF(AND(B381&gt;='Umrechnungskurse und Konstanten'!$C$10,B381&lt;='Umrechnungskurse und Konstanten'!$D$10),G381*'Umrechnungskurse und Konstanten'!$E$10,0)+IF(AND(B381&gt;='Umrechnungskurse und Konstanten'!$C$11,B381&lt;='Umrechnungskurse und Konstanten'!$D$11),G381*'Umrechnungskurse und Konstanten'!$E$11,0)+IF(AND(B381&gt;='Umrechnungskurse und Konstanten'!$C$12,B381&lt;='Umrechnungskurse und Konstanten'!$D$12),G381*'Umrechnungskurse und Konstanten'!$E$12,0)+IF(AND(B381&gt;='Umrechnungskurse und Konstanten'!$C$13,B381&lt;='Umrechnungskurse und Konstanten'!$D$13),G381*'Umrechnungskurse und Konstanten'!$E$13,0)+IF(AND(B381&gt;='Umrechnungskurse und Konstanten'!$C$14,B381&lt;='Umrechnungskurse und Konstanten'!$D$14),G381*'Umrechnungskurse und Konstanten'!$E$14,0)+IF(AND(B381&gt;='Umrechnungskurse und Konstanten'!$C$15,B381&lt;='Umrechnungskurse und Konstanten'!$D$15),G381*'Umrechnungskurse und Konstanten'!$E$15,0)+IF(AND(B381&gt;='Umrechnungskurse und Konstanten'!$C$16,B381&lt;='Umrechnungskurse und Konstanten'!$D$16),G381*'Umrechnungskurse und Konstanten'!$E$16,0),G381*1)</f>
        <v>0</v>
      </c>
      <c r="K381" s="37">
        <f t="shared" si="10"/>
        <v>0</v>
      </c>
      <c r="L381" s="37">
        <f t="shared" si="11"/>
        <v>0</v>
      </c>
    </row>
    <row r="382" spans="2:12" x14ac:dyDescent="0.3">
      <c r="B382" s="42"/>
      <c r="C382" s="34"/>
      <c r="D382" s="34"/>
      <c r="E382" s="38"/>
      <c r="F382" s="35" t="s">
        <v>38</v>
      </c>
      <c r="G382" s="50"/>
      <c r="H382" s="39">
        <v>3.6999999999999998E-2</v>
      </c>
      <c r="I382" s="51" t="str">
        <f>IF(F382="EUR",Tabelle1327[[#This Row],[Betrag exkl. MwST.]]*Tabelle1327[[#This Row],[MwSt. Satz]],"Rg. nicht in EUR")</f>
        <v>Rg. nicht in EUR</v>
      </c>
      <c r="J382" s="37">
        <f>IF(F382="EUR",IF(AND(B382&gt;='Umrechnungskurse und Konstanten'!$C$5,B382&lt;='Umrechnungskurse und Konstanten'!$D$5),G382*'Umrechnungskurse und Konstanten'!$E$5,0)+IF(AND(B382&gt;='Umrechnungskurse und Konstanten'!$C$6,B382&lt;='Umrechnungskurse und Konstanten'!$D$6),G382*'Umrechnungskurse und Konstanten'!$E$6,0)+IF(AND(B382&gt;='Umrechnungskurse und Konstanten'!$C$7,B382&lt;='Umrechnungskurse und Konstanten'!$D$7),G382*'Umrechnungskurse und Konstanten'!$E$7,0)+IF(AND(B382&gt;='Umrechnungskurse und Konstanten'!$C$8,B382&lt;='Umrechnungskurse und Konstanten'!$D$8),G382*'Umrechnungskurse und Konstanten'!$E$8,0)+IF(AND(B382&gt;='Umrechnungskurse und Konstanten'!$C$9,B382&lt;='Umrechnungskurse und Konstanten'!$D$9),G382*'Umrechnungskurse und Konstanten'!$E$9,0)+IF(AND(B382&gt;='Umrechnungskurse und Konstanten'!$C$10,B382&lt;='Umrechnungskurse und Konstanten'!$D$10),G382*'Umrechnungskurse und Konstanten'!$E$10,0)+IF(AND(B382&gt;='Umrechnungskurse und Konstanten'!$C$11,B382&lt;='Umrechnungskurse und Konstanten'!$D$11),G382*'Umrechnungskurse und Konstanten'!$E$11,0)+IF(AND(B382&gt;='Umrechnungskurse und Konstanten'!$C$12,B382&lt;='Umrechnungskurse und Konstanten'!$D$12),G382*'Umrechnungskurse und Konstanten'!$E$12,0)+IF(AND(B382&gt;='Umrechnungskurse und Konstanten'!$C$13,B382&lt;='Umrechnungskurse und Konstanten'!$D$13),G382*'Umrechnungskurse und Konstanten'!$E$13,0)+IF(AND(B382&gt;='Umrechnungskurse und Konstanten'!$C$14,B382&lt;='Umrechnungskurse und Konstanten'!$D$14),G382*'Umrechnungskurse und Konstanten'!$E$14,0)+IF(AND(B382&gt;='Umrechnungskurse und Konstanten'!$C$15,B382&lt;='Umrechnungskurse und Konstanten'!$D$15),G382*'Umrechnungskurse und Konstanten'!$E$15,0)+IF(AND(B382&gt;='Umrechnungskurse und Konstanten'!$C$16,B382&lt;='Umrechnungskurse und Konstanten'!$D$16),G382*'Umrechnungskurse und Konstanten'!$E$16,0),G382*1)</f>
        <v>0</v>
      </c>
      <c r="K382" s="37">
        <f t="shared" si="10"/>
        <v>0</v>
      </c>
      <c r="L382" s="37">
        <f t="shared" si="11"/>
        <v>0</v>
      </c>
    </row>
    <row r="383" spans="2:12" x14ac:dyDescent="0.3">
      <c r="B383" s="42"/>
      <c r="C383" s="34"/>
      <c r="D383" s="34"/>
      <c r="E383" s="38"/>
      <c r="F383" s="35" t="s">
        <v>38</v>
      </c>
      <c r="G383" s="50"/>
      <c r="H383" s="39">
        <v>3.6999999999999998E-2</v>
      </c>
      <c r="I383" s="51" t="str">
        <f>IF(F383="EUR",Tabelle1327[[#This Row],[Betrag exkl. MwST.]]*Tabelle1327[[#This Row],[MwSt. Satz]],"Rg. nicht in EUR")</f>
        <v>Rg. nicht in EUR</v>
      </c>
      <c r="J383" s="37">
        <f>IF(F383="EUR",IF(AND(B383&gt;='Umrechnungskurse und Konstanten'!$C$5,B383&lt;='Umrechnungskurse und Konstanten'!$D$5),G383*'Umrechnungskurse und Konstanten'!$E$5,0)+IF(AND(B383&gt;='Umrechnungskurse und Konstanten'!$C$6,B383&lt;='Umrechnungskurse und Konstanten'!$D$6),G383*'Umrechnungskurse und Konstanten'!$E$6,0)+IF(AND(B383&gt;='Umrechnungskurse und Konstanten'!$C$7,B383&lt;='Umrechnungskurse und Konstanten'!$D$7),G383*'Umrechnungskurse und Konstanten'!$E$7,0)+IF(AND(B383&gt;='Umrechnungskurse und Konstanten'!$C$8,B383&lt;='Umrechnungskurse und Konstanten'!$D$8),G383*'Umrechnungskurse und Konstanten'!$E$8,0)+IF(AND(B383&gt;='Umrechnungskurse und Konstanten'!$C$9,B383&lt;='Umrechnungskurse und Konstanten'!$D$9),G383*'Umrechnungskurse und Konstanten'!$E$9,0)+IF(AND(B383&gt;='Umrechnungskurse und Konstanten'!$C$10,B383&lt;='Umrechnungskurse und Konstanten'!$D$10),G383*'Umrechnungskurse und Konstanten'!$E$10,0)+IF(AND(B383&gt;='Umrechnungskurse und Konstanten'!$C$11,B383&lt;='Umrechnungskurse und Konstanten'!$D$11),G383*'Umrechnungskurse und Konstanten'!$E$11,0)+IF(AND(B383&gt;='Umrechnungskurse und Konstanten'!$C$12,B383&lt;='Umrechnungskurse und Konstanten'!$D$12),G383*'Umrechnungskurse und Konstanten'!$E$12,0)+IF(AND(B383&gt;='Umrechnungskurse und Konstanten'!$C$13,B383&lt;='Umrechnungskurse und Konstanten'!$D$13),G383*'Umrechnungskurse und Konstanten'!$E$13,0)+IF(AND(B383&gt;='Umrechnungskurse und Konstanten'!$C$14,B383&lt;='Umrechnungskurse und Konstanten'!$D$14),G383*'Umrechnungskurse und Konstanten'!$E$14,0)+IF(AND(B383&gt;='Umrechnungskurse und Konstanten'!$C$15,B383&lt;='Umrechnungskurse und Konstanten'!$D$15),G383*'Umrechnungskurse und Konstanten'!$E$15,0)+IF(AND(B383&gt;='Umrechnungskurse und Konstanten'!$C$16,B383&lt;='Umrechnungskurse und Konstanten'!$D$16),G383*'Umrechnungskurse und Konstanten'!$E$16,0),G383*1)</f>
        <v>0</v>
      </c>
      <c r="K383" s="37">
        <f t="shared" si="10"/>
        <v>0</v>
      </c>
      <c r="L383" s="37">
        <f t="shared" si="11"/>
        <v>0</v>
      </c>
    </row>
    <row r="384" spans="2:12" x14ac:dyDescent="0.3">
      <c r="B384" s="42"/>
      <c r="C384" s="34"/>
      <c r="D384" s="34"/>
      <c r="E384" s="38"/>
      <c r="F384" s="35" t="s">
        <v>38</v>
      </c>
      <c r="G384" s="50"/>
      <c r="H384" s="39">
        <v>3.6999999999999998E-2</v>
      </c>
      <c r="I384" s="51" t="str">
        <f>IF(F384="EUR",Tabelle1327[[#This Row],[Betrag exkl. MwST.]]*Tabelle1327[[#This Row],[MwSt. Satz]],"Rg. nicht in EUR")</f>
        <v>Rg. nicht in EUR</v>
      </c>
      <c r="J384" s="37">
        <f>IF(F384="EUR",IF(AND(B384&gt;='Umrechnungskurse und Konstanten'!$C$5,B384&lt;='Umrechnungskurse und Konstanten'!$D$5),G384*'Umrechnungskurse und Konstanten'!$E$5,0)+IF(AND(B384&gt;='Umrechnungskurse und Konstanten'!$C$6,B384&lt;='Umrechnungskurse und Konstanten'!$D$6),G384*'Umrechnungskurse und Konstanten'!$E$6,0)+IF(AND(B384&gt;='Umrechnungskurse und Konstanten'!$C$7,B384&lt;='Umrechnungskurse und Konstanten'!$D$7),G384*'Umrechnungskurse und Konstanten'!$E$7,0)+IF(AND(B384&gt;='Umrechnungskurse und Konstanten'!$C$8,B384&lt;='Umrechnungskurse und Konstanten'!$D$8),G384*'Umrechnungskurse und Konstanten'!$E$8,0)+IF(AND(B384&gt;='Umrechnungskurse und Konstanten'!$C$9,B384&lt;='Umrechnungskurse und Konstanten'!$D$9),G384*'Umrechnungskurse und Konstanten'!$E$9,0)+IF(AND(B384&gt;='Umrechnungskurse und Konstanten'!$C$10,B384&lt;='Umrechnungskurse und Konstanten'!$D$10),G384*'Umrechnungskurse und Konstanten'!$E$10,0)+IF(AND(B384&gt;='Umrechnungskurse und Konstanten'!$C$11,B384&lt;='Umrechnungskurse und Konstanten'!$D$11),G384*'Umrechnungskurse und Konstanten'!$E$11,0)+IF(AND(B384&gt;='Umrechnungskurse und Konstanten'!$C$12,B384&lt;='Umrechnungskurse und Konstanten'!$D$12),G384*'Umrechnungskurse und Konstanten'!$E$12,0)+IF(AND(B384&gt;='Umrechnungskurse und Konstanten'!$C$13,B384&lt;='Umrechnungskurse und Konstanten'!$D$13),G384*'Umrechnungskurse und Konstanten'!$E$13,0)+IF(AND(B384&gt;='Umrechnungskurse und Konstanten'!$C$14,B384&lt;='Umrechnungskurse und Konstanten'!$D$14),G384*'Umrechnungskurse und Konstanten'!$E$14,0)+IF(AND(B384&gt;='Umrechnungskurse und Konstanten'!$C$15,B384&lt;='Umrechnungskurse und Konstanten'!$D$15),G384*'Umrechnungskurse und Konstanten'!$E$15,0)+IF(AND(B384&gt;='Umrechnungskurse und Konstanten'!$C$16,B384&lt;='Umrechnungskurse und Konstanten'!$D$16),G384*'Umrechnungskurse und Konstanten'!$E$16,0),G384*1)</f>
        <v>0</v>
      </c>
      <c r="K384" s="37">
        <f t="shared" si="10"/>
        <v>0</v>
      </c>
      <c r="L384" s="37">
        <f t="shared" si="11"/>
        <v>0</v>
      </c>
    </row>
    <row r="385" spans="2:12" x14ac:dyDescent="0.3">
      <c r="B385" s="42"/>
      <c r="C385" s="34"/>
      <c r="D385" s="34"/>
      <c r="E385" s="38"/>
      <c r="F385" s="35" t="s">
        <v>38</v>
      </c>
      <c r="G385" s="50"/>
      <c r="H385" s="39">
        <v>3.6999999999999998E-2</v>
      </c>
      <c r="I385" s="51" t="str">
        <f>IF(F385="EUR",Tabelle1327[[#This Row],[Betrag exkl. MwST.]]*Tabelle1327[[#This Row],[MwSt. Satz]],"Rg. nicht in EUR")</f>
        <v>Rg. nicht in EUR</v>
      </c>
      <c r="J385" s="37">
        <f>IF(F385="EUR",IF(AND(B385&gt;='Umrechnungskurse und Konstanten'!$C$5,B385&lt;='Umrechnungskurse und Konstanten'!$D$5),G385*'Umrechnungskurse und Konstanten'!$E$5,0)+IF(AND(B385&gt;='Umrechnungskurse und Konstanten'!$C$6,B385&lt;='Umrechnungskurse und Konstanten'!$D$6),G385*'Umrechnungskurse und Konstanten'!$E$6,0)+IF(AND(B385&gt;='Umrechnungskurse und Konstanten'!$C$7,B385&lt;='Umrechnungskurse und Konstanten'!$D$7),G385*'Umrechnungskurse und Konstanten'!$E$7,0)+IF(AND(B385&gt;='Umrechnungskurse und Konstanten'!$C$8,B385&lt;='Umrechnungskurse und Konstanten'!$D$8),G385*'Umrechnungskurse und Konstanten'!$E$8,0)+IF(AND(B385&gt;='Umrechnungskurse und Konstanten'!$C$9,B385&lt;='Umrechnungskurse und Konstanten'!$D$9),G385*'Umrechnungskurse und Konstanten'!$E$9,0)+IF(AND(B385&gt;='Umrechnungskurse und Konstanten'!$C$10,B385&lt;='Umrechnungskurse und Konstanten'!$D$10),G385*'Umrechnungskurse und Konstanten'!$E$10,0)+IF(AND(B385&gt;='Umrechnungskurse und Konstanten'!$C$11,B385&lt;='Umrechnungskurse und Konstanten'!$D$11),G385*'Umrechnungskurse und Konstanten'!$E$11,0)+IF(AND(B385&gt;='Umrechnungskurse und Konstanten'!$C$12,B385&lt;='Umrechnungskurse und Konstanten'!$D$12),G385*'Umrechnungskurse und Konstanten'!$E$12,0)+IF(AND(B385&gt;='Umrechnungskurse und Konstanten'!$C$13,B385&lt;='Umrechnungskurse und Konstanten'!$D$13),G385*'Umrechnungskurse und Konstanten'!$E$13,0)+IF(AND(B385&gt;='Umrechnungskurse und Konstanten'!$C$14,B385&lt;='Umrechnungskurse und Konstanten'!$D$14),G385*'Umrechnungskurse und Konstanten'!$E$14,0)+IF(AND(B385&gt;='Umrechnungskurse und Konstanten'!$C$15,B385&lt;='Umrechnungskurse und Konstanten'!$D$15),G385*'Umrechnungskurse und Konstanten'!$E$15,0)+IF(AND(B385&gt;='Umrechnungskurse und Konstanten'!$C$16,B385&lt;='Umrechnungskurse und Konstanten'!$D$16),G385*'Umrechnungskurse und Konstanten'!$E$16,0),G385*1)</f>
        <v>0</v>
      </c>
      <c r="K385" s="37">
        <f t="shared" si="10"/>
        <v>0</v>
      </c>
      <c r="L385" s="37">
        <f t="shared" si="11"/>
        <v>0</v>
      </c>
    </row>
    <row r="386" spans="2:12" x14ac:dyDescent="0.3">
      <c r="B386" s="42"/>
      <c r="C386" s="34"/>
      <c r="D386" s="34"/>
      <c r="E386" s="38"/>
      <c r="F386" s="35" t="s">
        <v>38</v>
      </c>
      <c r="G386" s="50"/>
      <c r="H386" s="39">
        <v>3.6999999999999998E-2</v>
      </c>
      <c r="I386" s="51" t="str">
        <f>IF(F386="EUR",Tabelle1327[[#This Row],[Betrag exkl. MwST.]]*Tabelle1327[[#This Row],[MwSt. Satz]],"Rg. nicht in EUR")</f>
        <v>Rg. nicht in EUR</v>
      </c>
      <c r="J386" s="37">
        <f>IF(F386="EUR",IF(AND(B386&gt;='Umrechnungskurse und Konstanten'!$C$5,B386&lt;='Umrechnungskurse und Konstanten'!$D$5),G386*'Umrechnungskurse und Konstanten'!$E$5,0)+IF(AND(B386&gt;='Umrechnungskurse und Konstanten'!$C$6,B386&lt;='Umrechnungskurse und Konstanten'!$D$6),G386*'Umrechnungskurse und Konstanten'!$E$6,0)+IF(AND(B386&gt;='Umrechnungskurse und Konstanten'!$C$7,B386&lt;='Umrechnungskurse und Konstanten'!$D$7),G386*'Umrechnungskurse und Konstanten'!$E$7,0)+IF(AND(B386&gt;='Umrechnungskurse und Konstanten'!$C$8,B386&lt;='Umrechnungskurse und Konstanten'!$D$8),G386*'Umrechnungskurse und Konstanten'!$E$8,0)+IF(AND(B386&gt;='Umrechnungskurse und Konstanten'!$C$9,B386&lt;='Umrechnungskurse und Konstanten'!$D$9),G386*'Umrechnungskurse und Konstanten'!$E$9,0)+IF(AND(B386&gt;='Umrechnungskurse und Konstanten'!$C$10,B386&lt;='Umrechnungskurse und Konstanten'!$D$10),G386*'Umrechnungskurse und Konstanten'!$E$10,0)+IF(AND(B386&gt;='Umrechnungskurse und Konstanten'!$C$11,B386&lt;='Umrechnungskurse und Konstanten'!$D$11),G386*'Umrechnungskurse und Konstanten'!$E$11,0)+IF(AND(B386&gt;='Umrechnungskurse und Konstanten'!$C$12,B386&lt;='Umrechnungskurse und Konstanten'!$D$12),G386*'Umrechnungskurse und Konstanten'!$E$12,0)+IF(AND(B386&gt;='Umrechnungskurse und Konstanten'!$C$13,B386&lt;='Umrechnungskurse und Konstanten'!$D$13),G386*'Umrechnungskurse und Konstanten'!$E$13,0)+IF(AND(B386&gt;='Umrechnungskurse und Konstanten'!$C$14,B386&lt;='Umrechnungskurse und Konstanten'!$D$14),G386*'Umrechnungskurse und Konstanten'!$E$14,0)+IF(AND(B386&gt;='Umrechnungskurse und Konstanten'!$C$15,B386&lt;='Umrechnungskurse und Konstanten'!$D$15),G386*'Umrechnungskurse und Konstanten'!$E$15,0)+IF(AND(B386&gt;='Umrechnungskurse und Konstanten'!$C$16,B386&lt;='Umrechnungskurse und Konstanten'!$D$16),G386*'Umrechnungskurse und Konstanten'!$E$16,0),G386*1)</f>
        <v>0</v>
      </c>
      <c r="K386" s="37">
        <f t="shared" si="10"/>
        <v>0</v>
      </c>
      <c r="L386" s="37">
        <f t="shared" si="11"/>
        <v>0</v>
      </c>
    </row>
    <row r="387" spans="2:12" x14ac:dyDescent="0.3">
      <c r="B387" s="42"/>
      <c r="C387" s="34"/>
      <c r="D387" s="34"/>
      <c r="E387" s="38"/>
      <c r="F387" s="35" t="s">
        <v>38</v>
      </c>
      <c r="G387" s="50"/>
      <c r="H387" s="39">
        <v>3.6999999999999998E-2</v>
      </c>
      <c r="I387" s="51" t="str">
        <f>IF(F387="EUR",Tabelle1327[[#This Row],[Betrag exkl. MwST.]]*Tabelle1327[[#This Row],[MwSt. Satz]],"Rg. nicht in EUR")</f>
        <v>Rg. nicht in EUR</v>
      </c>
      <c r="J387" s="37">
        <f>IF(F387="EUR",IF(AND(B387&gt;='Umrechnungskurse und Konstanten'!$C$5,B387&lt;='Umrechnungskurse und Konstanten'!$D$5),G387*'Umrechnungskurse und Konstanten'!$E$5,0)+IF(AND(B387&gt;='Umrechnungskurse und Konstanten'!$C$6,B387&lt;='Umrechnungskurse und Konstanten'!$D$6),G387*'Umrechnungskurse und Konstanten'!$E$6,0)+IF(AND(B387&gt;='Umrechnungskurse und Konstanten'!$C$7,B387&lt;='Umrechnungskurse und Konstanten'!$D$7),G387*'Umrechnungskurse und Konstanten'!$E$7,0)+IF(AND(B387&gt;='Umrechnungskurse und Konstanten'!$C$8,B387&lt;='Umrechnungskurse und Konstanten'!$D$8),G387*'Umrechnungskurse und Konstanten'!$E$8,0)+IF(AND(B387&gt;='Umrechnungskurse und Konstanten'!$C$9,B387&lt;='Umrechnungskurse und Konstanten'!$D$9),G387*'Umrechnungskurse und Konstanten'!$E$9,0)+IF(AND(B387&gt;='Umrechnungskurse und Konstanten'!$C$10,B387&lt;='Umrechnungskurse und Konstanten'!$D$10),G387*'Umrechnungskurse und Konstanten'!$E$10,0)+IF(AND(B387&gt;='Umrechnungskurse und Konstanten'!$C$11,B387&lt;='Umrechnungskurse und Konstanten'!$D$11),G387*'Umrechnungskurse und Konstanten'!$E$11,0)+IF(AND(B387&gt;='Umrechnungskurse und Konstanten'!$C$12,B387&lt;='Umrechnungskurse und Konstanten'!$D$12),G387*'Umrechnungskurse und Konstanten'!$E$12,0)+IF(AND(B387&gt;='Umrechnungskurse und Konstanten'!$C$13,B387&lt;='Umrechnungskurse und Konstanten'!$D$13),G387*'Umrechnungskurse und Konstanten'!$E$13,0)+IF(AND(B387&gt;='Umrechnungskurse und Konstanten'!$C$14,B387&lt;='Umrechnungskurse und Konstanten'!$D$14),G387*'Umrechnungskurse und Konstanten'!$E$14,0)+IF(AND(B387&gt;='Umrechnungskurse und Konstanten'!$C$15,B387&lt;='Umrechnungskurse und Konstanten'!$D$15),G387*'Umrechnungskurse und Konstanten'!$E$15,0)+IF(AND(B387&gt;='Umrechnungskurse und Konstanten'!$C$16,B387&lt;='Umrechnungskurse und Konstanten'!$D$16),G387*'Umrechnungskurse und Konstanten'!$E$16,0),G387*1)</f>
        <v>0</v>
      </c>
      <c r="K387" s="37">
        <f t="shared" si="10"/>
        <v>0</v>
      </c>
      <c r="L387" s="37">
        <f t="shared" si="11"/>
        <v>0</v>
      </c>
    </row>
    <row r="388" spans="2:12" x14ac:dyDescent="0.3">
      <c r="B388" s="42"/>
      <c r="C388" s="34"/>
      <c r="D388" s="34"/>
      <c r="E388" s="38"/>
      <c r="F388" s="35" t="s">
        <v>38</v>
      </c>
      <c r="G388" s="50"/>
      <c r="H388" s="39">
        <v>3.6999999999999998E-2</v>
      </c>
      <c r="I388" s="51" t="str">
        <f>IF(F388="EUR",Tabelle1327[[#This Row],[Betrag exkl. MwST.]]*Tabelle1327[[#This Row],[MwSt. Satz]],"Rg. nicht in EUR")</f>
        <v>Rg. nicht in EUR</v>
      </c>
      <c r="J388" s="37">
        <f>IF(F388="EUR",IF(AND(B388&gt;='Umrechnungskurse und Konstanten'!$C$5,B388&lt;='Umrechnungskurse und Konstanten'!$D$5),G388*'Umrechnungskurse und Konstanten'!$E$5,0)+IF(AND(B388&gt;='Umrechnungskurse und Konstanten'!$C$6,B388&lt;='Umrechnungskurse und Konstanten'!$D$6),G388*'Umrechnungskurse und Konstanten'!$E$6,0)+IF(AND(B388&gt;='Umrechnungskurse und Konstanten'!$C$7,B388&lt;='Umrechnungskurse und Konstanten'!$D$7),G388*'Umrechnungskurse und Konstanten'!$E$7,0)+IF(AND(B388&gt;='Umrechnungskurse und Konstanten'!$C$8,B388&lt;='Umrechnungskurse und Konstanten'!$D$8),G388*'Umrechnungskurse und Konstanten'!$E$8,0)+IF(AND(B388&gt;='Umrechnungskurse und Konstanten'!$C$9,B388&lt;='Umrechnungskurse und Konstanten'!$D$9),G388*'Umrechnungskurse und Konstanten'!$E$9,0)+IF(AND(B388&gt;='Umrechnungskurse und Konstanten'!$C$10,B388&lt;='Umrechnungskurse und Konstanten'!$D$10),G388*'Umrechnungskurse und Konstanten'!$E$10,0)+IF(AND(B388&gt;='Umrechnungskurse und Konstanten'!$C$11,B388&lt;='Umrechnungskurse und Konstanten'!$D$11),G388*'Umrechnungskurse und Konstanten'!$E$11,0)+IF(AND(B388&gt;='Umrechnungskurse und Konstanten'!$C$12,B388&lt;='Umrechnungskurse und Konstanten'!$D$12),G388*'Umrechnungskurse und Konstanten'!$E$12,0)+IF(AND(B388&gt;='Umrechnungskurse und Konstanten'!$C$13,B388&lt;='Umrechnungskurse und Konstanten'!$D$13),G388*'Umrechnungskurse und Konstanten'!$E$13,0)+IF(AND(B388&gt;='Umrechnungskurse und Konstanten'!$C$14,B388&lt;='Umrechnungskurse und Konstanten'!$D$14),G388*'Umrechnungskurse und Konstanten'!$E$14,0)+IF(AND(B388&gt;='Umrechnungskurse und Konstanten'!$C$15,B388&lt;='Umrechnungskurse und Konstanten'!$D$15),G388*'Umrechnungskurse und Konstanten'!$E$15,0)+IF(AND(B388&gt;='Umrechnungskurse und Konstanten'!$C$16,B388&lt;='Umrechnungskurse und Konstanten'!$D$16),G388*'Umrechnungskurse und Konstanten'!$E$16,0),G388*1)</f>
        <v>0</v>
      </c>
      <c r="K388" s="37">
        <f t="shared" si="10"/>
        <v>0</v>
      </c>
      <c r="L388" s="37">
        <f t="shared" si="11"/>
        <v>0</v>
      </c>
    </row>
    <row r="389" spans="2:12" x14ac:dyDescent="0.3">
      <c r="B389" s="42"/>
      <c r="C389" s="34"/>
      <c r="D389" s="34"/>
      <c r="E389" s="38"/>
      <c r="F389" s="35" t="s">
        <v>38</v>
      </c>
      <c r="G389" s="50"/>
      <c r="H389" s="39">
        <v>3.6999999999999998E-2</v>
      </c>
      <c r="I389" s="51" t="str">
        <f>IF(F389="EUR",Tabelle1327[[#This Row],[Betrag exkl. MwST.]]*Tabelle1327[[#This Row],[MwSt. Satz]],"Rg. nicht in EUR")</f>
        <v>Rg. nicht in EUR</v>
      </c>
      <c r="J389" s="37">
        <f>IF(F389="EUR",IF(AND(B389&gt;='Umrechnungskurse und Konstanten'!$C$5,B389&lt;='Umrechnungskurse und Konstanten'!$D$5),G389*'Umrechnungskurse und Konstanten'!$E$5,0)+IF(AND(B389&gt;='Umrechnungskurse und Konstanten'!$C$6,B389&lt;='Umrechnungskurse und Konstanten'!$D$6),G389*'Umrechnungskurse und Konstanten'!$E$6,0)+IF(AND(B389&gt;='Umrechnungskurse und Konstanten'!$C$7,B389&lt;='Umrechnungskurse und Konstanten'!$D$7),G389*'Umrechnungskurse und Konstanten'!$E$7,0)+IF(AND(B389&gt;='Umrechnungskurse und Konstanten'!$C$8,B389&lt;='Umrechnungskurse und Konstanten'!$D$8),G389*'Umrechnungskurse und Konstanten'!$E$8,0)+IF(AND(B389&gt;='Umrechnungskurse und Konstanten'!$C$9,B389&lt;='Umrechnungskurse und Konstanten'!$D$9),G389*'Umrechnungskurse und Konstanten'!$E$9,0)+IF(AND(B389&gt;='Umrechnungskurse und Konstanten'!$C$10,B389&lt;='Umrechnungskurse und Konstanten'!$D$10),G389*'Umrechnungskurse und Konstanten'!$E$10,0)+IF(AND(B389&gt;='Umrechnungskurse und Konstanten'!$C$11,B389&lt;='Umrechnungskurse und Konstanten'!$D$11),G389*'Umrechnungskurse und Konstanten'!$E$11,0)+IF(AND(B389&gt;='Umrechnungskurse und Konstanten'!$C$12,B389&lt;='Umrechnungskurse und Konstanten'!$D$12),G389*'Umrechnungskurse und Konstanten'!$E$12,0)+IF(AND(B389&gt;='Umrechnungskurse und Konstanten'!$C$13,B389&lt;='Umrechnungskurse und Konstanten'!$D$13),G389*'Umrechnungskurse und Konstanten'!$E$13,0)+IF(AND(B389&gt;='Umrechnungskurse und Konstanten'!$C$14,B389&lt;='Umrechnungskurse und Konstanten'!$D$14),G389*'Umrechnungskurse und Konstanten'!$E$14,0)+IF(AND(B389&gt;='Umrechnungskurse und Konstanten'!$C$15,B389&lt;='Umrechnungskurse und Konstanten'!$D$15),G389*'Umrechnungskurse und Konstanten'!$E$15,0)+IF(AND(B389&gt;='Umrechnungskurse und Konstanten'!$C$16,B389&lt;='Umrechnungskurse und Konstanten'!$D$16),G389*'Umrechnungskurse und Konstanten'!$E$16,0),G389*1)</f>
        <v>0</v>
      </c>
      <c r="K389" s="37">
        <f t="shared" si="10"/>
        <v>0</v>
      </c>
      <c r="L389" s="37">
        <f t="shared" si="11"/>
        <v>0</v>
      </c>
    </row>
    <row r="390" spans="2:12" x14ac:dyDescent="0.3">
      <c r="B390" s="42"/>
      <c r="C390" s="34"/>
      <c r="D390" s="34"/>
      <c r="E390" s="38"/>
      <c r="F390" s="35" t="s">
        <v>38</v>
      </c>
      <c r="G390" s="50"/>
      <c r="H390" s="39">
        <v>3.6999999999999998E-2</v>
      </c>
      <c r="I390" s="51" t="str">
        <f>IF(F390="EUR",Tabelle1327[[#This Row],[Betrag exkl. MwST.]]*Tabelle1327[[#This Row],[MwSt. Satz]],"Rg. nicht in EUR")</f>
        <v>Rg. nicht in EUR</v>
      </c>
      <c r="J390" s="37">
        <f>IF(F390="EUR",IF(AND(B390&gt;='Umrechnungskurse und Konstanten'!$C$5,B390&lt;='Umrechnungskurse und Konstanten'!$D$5),G390*'Umrechnungskurse und Konstanten'!$E$5,0)+IF(AND(B390&gt;='Umrechnungskurse und Konstanten'!$C$6,B390&lt;='Umrechnungskurse und Konstanten'!$D$6),G390*'Umrechnungskurse und Konstanten'!$E$6,0)+IF(AND(B390&gt;='Umrechnungskurse und Konstanten'!$C$7,B390&lt;='Umrechnungskurse und Konstanten'!$D$7),G390*'Umrechnungskurse und Konstanten'!$E$7,0)+IF(AND(B390&gt;='Umrechnungskurse und Konstanten'!$C$8,B390&lt;='Umrechnungskurse und Konstanten'!$D$8),G390*'Umrechnungskurse und Konstanten'!$E$8,0)+IF(AND(B390&gt;='Umrechnungskurse und Konstanten'!$C$9,B390&lt;='Umrechnungskurse und Konstanten'!$D$9),G390*'Umrechnungskurse und Konstanten'!$E$9,0)+IF(AND(B390&gt;='Umrechnungskurse und Konstanten'!$C$10,B390&lt;='Umrechnungskurse und Konstanten'!$D$10),G390*'Umrechnungskurse und Konstanten'!$E$10,0)+IF(AND(B390&gt;='Umrechnungskurse und Konstanten'!$C$11,B390&lt;='Umrechnungskurse und Konstanten'!$D$11),G390*'Umrechnungskurse und Konstanten'!$E$11,0)+IF(AND(B390&gt;='Umrechnungskurse und Konstanten'!$C$12,B390&lt;='Umrechnungskurse und Konstanten'!$D$12),G390*'Umrechnungskurse und Konstanten'!$E$12,0)+IF(AND(B390&gt;='Umrechnungskurse und Konstanten'!$C$13,B390&lt;='Umrechnungskurse und Konstanten'!$D$13),G390*'Umrechnungskurse und Konstanten'!$E$13,0)+IF(AND(B390&gt;='Umrechnungskurse und Konstanten'!$C$14,B390&lt;='Umrechnungskurse und Konstanten'!$D$14),G390*'Umrechnungskurse und Konstanten'!$E$14,0)+IF(AND(B390&gt;='Umrechnungskurse und Konstanten'!$C$15,B390&lt;='Umrechnungskurse und Konstanten'!$D$15),G390*'Umrechnungskurse und Konstanten'!$E$15,0)+IF(AND(B390&gt;='Umrechnungskurse und Konstanten'!$C$16,B390&lt;='Umrechnungskurse und Konstanten'!$D$16),G390*'Umrechnungskurse und Konstanten'!$E$16,0),G390*1)</f>
        <v>0</v>
      </c>
      <c r="K390" s="37">
        <f t="shared" si="10"/>
        <v>0</v>
      </c>
      <c r="L390" s="37">
        <f t="shared" si="11"/>
        <v>0</v>
      </c>
    </row>
    <row r="391" spans="2:12" x14ac:dyDescent="0.3">
      <c r="B391" s="42"/>
      <c r="C391" s="34"/>
      <c r="D391" s="34"/>
      <c r="E391" s="38"/>
      <c r="F391" s="35" t="s">
        <v>38</v>
      </c>
      <c r="G391" s="50"/>
      <c r="H391" s="39">
        <v>3.6999999999999998E-2</v>
      </c>
      <c r="I391" s="51" t="str">
        <f>IF(F391="EUR",Tabelle1327[[#This Row],[Betrag exkl. MwST.]]*Tabelle1327[[#This Row],[MwSt. Satz]],"Rg. nicht in EUR")</f>
        <v>Rg. nicht in EUR</v>
      </c>
      <c r="J391" s="37">
        <f>IF(F391="EUR",IF(AND(B391&gt;='Umrechnungskurse und Konstanten'!$C$5,B391&lt;='Umrechnungskurse und Konstanten'!$D$5),G391*'Umrechnungskurse und Konstanten'!$E$5,0)+IF(AND(B391&gt;='Umrechnungskurse und Konstanten'!$C$6,B391&lt;='Umrechnungskurse und Konstanten'!$D$6),G391*'Umrechnungskurse und Konstanten'!$E$6,0)+IF(AND(B391&gt;='Umrechnungskurse und Konstanten'!$C$7,B391&lt;='Umrechnungskurse und Konstanten'!$D$7),G391*'Umrechnungskurse und Konstanten'!$E$7,0)+IF(AND(B391&gt;='Umrechnungskurse und Konstanten'!$C$8,B391&lt;='Umrechnungskurse und Konstanten'!$D$8),G391*'Umrechnungskurse und Konstanten'!$E$8,0)+IF(AND(B391&gt;='Umrechnungskurse und Konstanten'!$C$9,B391&lt;='Umrechnungskurse und Konstanten'!$D$9),G391*'Umrechnungskurse und Konstanten'!$E$9,0)+IF(AND(B391&gt;='Umrechnungskurse und Konstanten'!$C$10,B391&lt;='Umrechnungskurse und Konstanten'!$D$10),G391*'Umrechnungskurse und Konstanten'!$E$10,0)+IF(AND(B391&gt;='Umrechnungskurse und Konstanten'!$C$11,B391&lt;='Umrechnungskurse und Konstanten'!$D$11),G391*'Umrechnungskurse und Konstanten'!$E$11,0)+IF(AND(B391&gt;='Umrechnungskurse und Konstanten'!$C$12,B391&lt;='Umrechnungskurse und Konstanten'!$D$12),G391*'Umrechnungskurse und Konstanten'!$E$12,0)+IF(AND(B391&gt;='Umrechnungskurse und Konstanten'!$C$13,B391&lt;='Umrechnungskurse und Konstanten'!$D$13),G391*'Umrechnungskurse und Konstanten'!$E$13,0)+IF(AND(B391&gt;='Umrechnungskurse und Konstanten'!$C$14,B391&lt;='Umrechnungskurse und Konstanten'!$D$14),G391*'Umrechnungskurse und Konstanten'!$E$14,0)+IF(AND(B391&gt;='Umrechnungskurse und Konstanten'!$C$15,B391&lt;='Umrechnungskurse und Konstanten'!$D$15),G391*'Umrechnungskurse und Konstanten'!$E$15,0)+IF(AND(B391&gt;='Umrechnungskurse und Konstanten'!$C$16,B391&lt;='Umrechnungskurse und Konstanten'!$D$16),G391*'Umrechnungskurse und Konstanten'!$E$16,0),G391*1)</f>
        <v>0</v>
      </c>
      <c r="K391" s="37">
        <f t="shared" si="10"/>
        <v>0</v>
      </c>
      <c r="L391" s="37">
        <f t="shared" si="11"/>
        <v>0</v>
      </c>
    </row>
    <row r="392" spans="2:12" x14ac:dyDescent="0.3">
      <c r="B392" s="42"/>
      <c r="C392" s="34"/>
      <c r="D392" s="34"/>
      <c r="E392" s="38"/>
      <c r="F392" s="35" t="s">
        <v>38</v>
      </c>
      <c r="G392" s="50"/>
      <c r="H392" s="39">
        <v>3.6999999999999998E-2</v>
      </c>
      <c r="I392" s="51" t="str">
        <f>IF(F392="EUR",Tabelle1327[[#This Row],[Betrag exkl. MwST.]]*Tabelle1327[[#This Row],[MwSt. Satz]],"Rg. nicht in EUR")</f>
        <v>Rg. nicht in EUR</v>
      </c>
      <c r="J392" s="37">
        <f>IF(F392="EUR",IF(AND(B392&gt;='Umrechnungskurse und Konstanten'!$C$5,B392&lt;='Umrechnungskurse und Konstanten'!$D$5),G392*'Umrechnungskurse und Konstanten'!$E$5,0)+IF(AND(B392&gt;='Umrechnungskurse und Konstanten'!$C$6,B392&lt;='Umrechnungskurse und Konstanten'!$D$6),G392*'Umrechnungskurse und Konstanten'!$E$6,0)+IF(AND(B392&gt;='Umrechnungskurse und Konstanten'!$C$7,B392&lt;='Umrechnungskurse und Konstanten'!$D$7),G392*'Umrechnungskurse und Konstanten'!$E$7,0)+IF(AND(B392&gt;='Umrechnungskurse und Konstanten'!$C$8,B392&lt;='Umrechnungskurse und Konstanten'!$D$8),G392*'Umrechnungskurse und Konstanten'!$E$8,0)+IF(AND(B392&gt;='Umrechnungskurse und Konstanten'!$C$9,B392&lt;='Umrechnungskurse und Konstanten'!$D$9),G392*'Umrechnungskurse und Konstanten'!$E$9,0)+IF(AND(B392&gt;='Umrechnungskurse und Konstanten'!$C$10,B392&lt;='Umrechnungskurse und Konstanten'!$D$10),G392*'Umrechnungskurse und Konstanten'!$E$10,0)+IF(AND(B392&gt;='Umrechnungskurse und Konstanten'!$C$11,B392&lt;='Umrechnungskurse und Konstanten'!$D$11),G392*'Umrechnungskurse und Konstanten'!$E$11,0)+IF(AND(B392&gt;='Umrechnungskurse und Konstanten'!$C$12,B392&lt;='Umrechnungskurse und Konstanten'!$D$12),G392*'Umrechnungskurse und Konstanten'!$E$12,0)+IF(AND(B392&gt;='Umrechnungskurse und Konstanten'!$C$13,B392&lt;='Umrechnungskurse und Konstanten'!$D$13),G392*'Umrechnungskurse und Konstanten'!$E$13,0)+IF(AND(B392&gt;='Umrechnungskurse und Konstanten'!$C$14,B392&lt;='Umrechnungskurse und Konstanten'!$D$14),G392*'Umrechnungskurse und Konstanten'!$E$14,0)+IF(AND(B392&gt;='Umrechnungskurse und Konstanten'!$C$15,B392&lt;='Umrechnungskurse und Konstanten'!$D$15),G392*'Umrechnungskurse und Konstanten'!$E$15,0)+IF(AND(B392&gt;='Umrechnungskurse und Konstanten'!$C$16,B392&lt;='Umrechnungskurse und Konstanten'!$D$16),G392*'Umrechnungskurse und Konstanten'!$E$16,0),G392*1)</f>
        <v>0</v>
      </c>
      <c r="K392" s="37">
        <f t="shared" si="10"/>
        <v>0</v>
      </c>
      <c r="L392" s="37">
        <f t="shared" si="11"/>
        <v>0</v>
      </c>
    </row>
    <row r="393" spans="2:12" x14ac:dyDescent="0.3">
      <c r="B393" s="42"/>
      <c r="C393" s="34"/>
      <c r="D393" s="34"/>
      <c r="E393" s="38"/>
      <c r="F393" s="35" t="s">
        <v>38</v>
      </c>
      <c r="G393" s="50"/>
      <c r="H393" s="39">
        <v>3.6999999999999998E-2</v>
      </c>
      <c r="I393" s="51" t="str">
        <f>IF(F393="EUR",Tabelle1327[[#This Row],[Betrag exkl. MwST.]]*Tabelle1327[[#This Row],[MwSt. Satz]],"Rg. nicht in EUR")</f>
        <v>Rg. nicht in EUR</v>
      </c>
      <c r="J393" s="37">
        <f>IF(F393="EUR",IF(AND(B393&gt;='Umrechnungskurse und Konstanten'!$C$5,B393&lt;='Umrechnungskurse und Konstanten'!$D$5),G393*'Umrechnungskurse und Konstanten'!$E$5,0)+IF(AND(B393&gt;='Umrechnungskurse und Konstanten'!$C$6,B393&lt;='Umrechnungskurse und Konstanten'!$D$6),G393*'Umrechnungskurse und Konstanten'!$E$6,0)+IF(AND(B393&gt;='Umrechnungskurse und Konstanten'!$C$7,B393&lt;='Umrechnungskurse und Konstanten'!$D$7),G393*'Umrechnungskurse und Konstanten'!$E$7,0)+IF(AND(B393&gt;='Umrechnungskurse und Konstanten'!$C$8,B393&lt;='Umrechnungskurse und Konstanten'!$D$8),G393*'Umrechnungskurse und Konstanten'!$E$8,0)+IF(AND(B393&gt;='Umrechnungskurse und Konstanten'!$C$9,B393&lt;='Umrechnungskurse und Konstanten'!$D$9),G393*'Umrechnungskurse und Konstanten'!$E$9,0)+IF(AND(B393&gt;='Umrechnungskurse und Konstanten'!$C$10,B393&lt;='Umrechnungskurse und Konstanten'!$D$10),G393*'Umrechnungskurse und Konstanten'!$E$10,0)+IF(AND(B393&gt;='Umrechnungskurse und Konstanten'!$C$11,B393&lt;='Umrechnungskurse und Konstanten'!$D$11),G393*'Umrechnungskurse und Konstanten'!$E$11,0)+IF(AND(B393&gt;='Umrechnungskurse und Konstanten'!$C$12,B393&lt;='Umrechnungskurse und Konstanten'!$D$12),G393*'Umrechnungskurse und Konstanten'!$E$12,0)+IF(AND(B393&gt;='Umrechnungskurse und Konstanten'!$C$13,B393&lt;='Umrechnungskurse und Konstanten'!$D$13),G393*'Umrechnungskurse und Konstanten'!$E$13,0)+IF(AND(B393&gt;='Umrechnungskurse und Konstanten'!$C$14,B393&lt;='Umrechnungskurse und Konstanten'!$D$14),G393*'Umrechnungskurse und Konstanten'!$E$14,0)+IF(AND(B393&gt;='Umrechnungskurse und Konstanten'!$C$15,B393&lt;='Umrechnungskurse und Konstanten'!$D$15),G393*'Umrechnungskurse und Konstanten'!$E$15,0)+IF(AND(B393&gt;='Umrechnungskurse und Konstanten'!$C$16,B393&lt;='Umrechnungskurse und Konstanten'!$D$16),G393*'Umrechnungskurse und Konstanten'!$E$16,0),G393*1)</f>
        <v>0</v>
      </c>
      <c r="K393" s="37">
        <f t="shared" si="10"/>
        <v>0</v>
      </c>
      <c r="L393" s="37">
        <f t="shared" si="11"/>
        <v>0</v>
      </c>
    </row>
    <row r="394" spans="2:12" x14ac:dyDescent="0.3">
      <c r="B394" s="42"/>
      <c r="C394" s="34"/>
      <c r="D394" s="34"/>
      <c r="E394" s="38"/>
      <c r="F394" s="35" t="s">
        <v>38</v>
      </c>
      <c r="G394" s="50"/>
      <c r="H394" s="39">
        <v>3.6999999999999998E-2</v>
      </c>
      <c r="I394" s="51" t="str">
        <f>IF(F394="EUR",Tabelle1327[[#This Row],[Betrag exkl. MwST.]]*Tabelle1327[[#This Row],[MwSt. Satz]],"Rg. nicht in EUR")</f>
        <v>Rg. nicht in EUR</v>
      </c>
      <c r="J394" s="37">
        <f>IF(F394="EUR",IF(AND(B394&gt;='Umrechnungskurse und Konstanten'!$C$5,B394&lt;='Umrechnungskurse und Konstanten'!$D$5),G394*'Umrechnungskurse und Konstanten'!$E$5,0)+IF(AND(B394&gt;='Umrechnungskurse und Konstanten'!$C$6,B394&lt;='Umrechnungskurse und Konstanten'!$D$6),G394*'Umrechnungskurse und Konstanten'!$E$6,0)+IF(AND(B394&gt;='Umrechnungskurse und Konstanten'!$C$7,B394&lt;='Umrechnungskurse und Konstanten'!$D$7),G394*'Umrechnungskurse und Konstanten'!$E$7,0)+IF(AND(B394&gt;='Umrechnungskurse und Konstanten'!$C$8,B394&lt;='Umrechnungskurse und Konstanten'!$D$8),G394*'Umrechnungskurse und Konstanten'!$E$8,0)+IF(AND(B394&gt;='Umrechnungskurse und Konstanten'!$C$9,B394&lt;='Umrechnungskurse und Konstanten'!$D$9),G394*'Umrechnungskurse und Konstanten'!$E$9,0)+IF(AND(B394&gt;='Umrechnungskurse und Konstanten'!$C$10,B394&lt;='Umrechnungskurse und Konstanten'!$D$10),G394*'Umrechnungskurse und Konstanten'!$E$10,0)+IF(AND(B394&gt;='Umrechnungskurse und Konstanten'!$C$11,B394&lt;='Umrechnungskurse und Konstanten'!$D$11),G394*'Umrechnungskurse und Konstanten'!$E$11,0)+IF(AND(B394&gt;='Umrechnungskurse und Konstanten'!$C$12,B394&lt;='Umrechnungskurse und Konstanten'!$D$12),G394*'Umrechnungskurse und Konstanten'!$E$12,0)+IF(AND(B394&gt;='Umrechnungskurse und Konstanten'!$C$13,B394&lt;='Umrechnungskurse und Konstanten'!$D$13),G394*'Umrechnungskurse und Konstanten'!$E$13,0)+IF(AND(B394&gt;='Umrechnungskurse und Konstanten'!$C$14,B394&lt;='Umrechnungskurse und Konstanten'!$D$14),G394*'Umrechnungskurse und Konstanten'!$E$14,0)+IF(AND(B394&gt;='Umrechnungskurse und Konstanten'!$C$15,B394&lt;='Umrechnungskurse und Konstanten'!$D$15),G394*'Umrechnungskurse und Konstanten'!$E$15,0)+IF(AND(B394&gt;='Umrechnungskurse und Konstanten'!$C$16,B394&lt;='Umrechnungskurse und Konstanten'!$D$16),G394*'Umrechnungskurse und Konstanten'!$E$16,0),G394*1)</f>
        <v>0</v>
      </c>
      <c r="K394" s="37">
        <f t="shared" ref="K394:K457" si="12">H394*J394</f>
        <v>0</v>
      </c>
      <c r="L394" s="37">
        <f t="shared" ref="L394:L457" si="13">J394+K394</f>
        <v>0</v>
      </c>
    </row>
    <row r="395" spans="2:12" x14ac:dyDescent="0.3">
      <c r="B395" s="42"/>
      <c r="C395" s="34"/>
      <c r="D395" s="34"/>
      <c r="E395" s="38"/>
      <c r="F395" s="35" t="s">
        <v>38</v>
      </c>
      <c r="G395" s="50"/>
      <c r="H395" s="39">
        <v>3.6999999999999998E-2</v>
      </c>
      <c r="I395" s="51" t="str">
        <f>IF(F395="EUR",Tabelle1327[[#This Row],[Betrag exkl. MwST.]]*Tabelle1327[[#This Row],[MwSt. Satz]],"Rg. nicht in EUR")</f>
        <v>Rg. nicht in EUR</v>
      </c>
      <c r="J395" s="37">
        <f>IF(F395="EUR",IF(AND(B395&gt;='Umrechnungskurse und Konstanten'!$C$5,B395&lt;='Umrechnungskurse und Konstanten'!$D$5),G395*'Umrechnungskurse und Konstanten'!$E$5,0)+IF(AND(B395&gt;='Umrechnungskurse und Konstanten'!$C$6,B395&lt;='Umrechnungskurse und Konstanten'!$D$6),G395*'Umrechnungskurse und Konstanten'!$E$6,0)+IF(AND(B395&gt;='Umrechnungskurse und Konstanten'!$C$7,B395&lt;='Umrechnungskurse und Konstanten'!$D$7),G395*'Umrechnungskurse und Konstanten'!$E$7,0)+IF(AND(B395&gt;='Umrechnungskurse und Konstanten'!$C$8,B395&lt;='Umrechnungskurse und Konstanten'!$D$8),G395*'Umrechnungskurse und Konstanten'!$E$8,0)+IF(AND(B395&gt;='Umrechnungskurse und Konstanten'!$C$9,B395&lt;='Umrechnungskurse und Konstanten'!$D$9),G395*'Umrechnungskurse und Konstanten'!$E$9,0)+IF(AND(B395&gt;='Umrechnungskurse und Konstanten'!$C$10,B395&lt;='Umrechnungskurse und Konstanten'!$D$10),G395*'Umrechnungskurse und Konstanten'!$E$10,0)+IF(AND(B395&gt;='Umrechnungskurse und Konstanten'!$C$11,B395&lt;='Umrechnungskurse und Konstanten'!$D$11),G395*'Umrechnungskurse und Konstanten'!$E$11,0)+IF(AND(B395&gt;='Umrechnungskurse und Konstanten'!$C$12,B395&lt;='Umrechnungskurse und Konstanten'!$D$12),G395*'Umrechnungskurse und Konstanten'!$E$12,0)+IF(AND(B395&gt;='Umrechnungskurse und Konstanten'!$C$13,B395&lt;='Umrechnungskurse und Konstanten'!$D$13),G395*'Umrechnungskurse und Konstanten'!$E$13,0)+IF(AND(B395&gt;='Umrechnungskurse und Konstanten'!$C$14,B395&lt;='Umrechnungskurse und Konstanten'!$D$14),G395*'Umrechnungskurse und Konstanten'!$E$14,0)+IF(AND(B395&gt;='Umrechnungskurse und Konstanten'!$C$15,B395&lt;='Umrechnungskurse und Konstanten'!$D$15),G395*'Umrechnungskurse und Konstanten'!$E$15,0)+IF(AND(B395&gt;='Umrechnungskurse und Konstanten'!$C$16,B395&lt;='Umrechnungskurse und Konstanten'!$D$16),G395*'Umrechnungskurse und Konstanten'!$E$16,0),G395*1)</f>
        <v>0</v>
      </c>
      <c r="K395" s="37">
        <f t="shared" si="12"/>
        <v>0</v>
      </c>
      <c r="L395" s="37">
        <f t="shared" si="13"/>
        <v>0</v>
      </c>
    </row>
    <row r="396" spans="2:12" x14ac:dyDescent="0.3">
      <c r="B396" s="42"/>
      <c r="C396" s="34"/>
      <c r="D396" s="34"/>
      <c r="E396" s="38"/>
      <c r="F396" s="35" t="s">
        <v>38</v>
      </c>
      <c r="G396" s="50"/>
      <c r="H396" s="39">
        <v>3.6999999999999998E-2</v>
      </c>
      <c r="I396" s="51" t="str">
        <f>IF(F396="EUR",Tabelle1327[[#This Row],[Betrag exkl. MwST.]]*Tabelle1327[[#This Row],[MwSt. Satz]],"Rg. nicht in EUR")</f>
        <v>Rg. nicht in EUR</v>
      </c>
      <c r="J396" s="37">
        <f>IF(F396="EUR",IF(AND(B396&gt;='Umrechnungskurse und Konstanten'!$C$5,B396&lt;='Umrechnungskurse und Konstanten'!$D$5),G396*'Umrechnungskurse und Konstanten'!$E$5,0)+IF(AND(B396&gt;='Umrechnungskurse und Konstanten'!$C$6,B396&lt;='Umrechnungskurse und Konstanten'!$D$6),G396*'Umrechnungskurse und Konstanten'!$E$6,0)+IF(AND(B396&gt;='Umrechnungskurse und Konstanten'!$C$7,B396&lt;='Umrechnungskurse und Konstanten'!$D$7),G396*'Umrechnungskurse und Konstanten'!$E$7,0)+IF(AND(B396&gt;='Umrechnungskurse und Konstanten'!$C$8,B396&lt;='Umrechnungskurse und Konstanten'!$D$8),G396*'Umrechnungskurse und Konstanten'!$E$8,0)+IF(AND(B396&gt;='Umrechnungskurse und Konstanten'!$C$9,B396&lt;='Umrechnungskurse und Konstanten'!$D$9),G396*'Umrechnungskurse und Konstanten'!$E$9,0)+IF(AND(B396&gt;='Umrechnungskurse und Konstanten'!$C$10,B396&lt;='Umrechnungskurse und Konstanten'!$D$10),G396*'Umrechnungskurse und Konstanten'!$E$10,0)+IF(AND(B396&gt;='Umrechnungskurse und Konstanten'!$C$11,B396&lt;='Umrechnungskurse und Konstanten'!$D$11),G396*'Umrechnungskurse und Konstanten'!$E$11,0)+IF(AND(B396&gt;='Umrechnungskurse und Konstanten'!$C$12,B396&lt;='Umrechnungskurse und Konstanten'!$D$12),G396*'Umrechnungskurse und Konstanten'!$E$12,0)+IF(AND(B396&gt;='Umrechnungskurse und Konstanten'!$C$13,B396&lt;='Umrechnungskurse und Konstanten'!$D$13),G396*'Umrechnungskurse und Konstanten'!$E$13,0)+IF(AND(B396&gt;='Umrechnungskurse und Konstanten'!$C$14,B396&lt;='Umrechnungskurse und Konstanten'!$D$14),G396*'Umrechnungskurse und Konstanten'!$E$14,0)+IF(AND(B396&gt;='Umrechnungskurse und Konstanten'!$C$15,B396&lt;='Umrechnungskurse und Konstanten'!$D$15),G396*'Umrechnungskurse und Konstanten'!$E$15,0)+IF(AND(B396&gt;='Umrechnungskurse und Konstanten'!$C$16,B396&lt;='Umrechnungskurse und Konstanten'!$D$16),G396*'Umrechnungskurse und Konstanten'!$E$16,0),G396*1)</f>
        <v>0</v>
      </c>
      <c r="K396" s="37">
        <f t="shared" si="12"/>
        <v>0</v>
      </c>
      <c r="L396" s="37">
        <f t="shared" si="13"/>
        <v>0</v>
      </c>
    </row>
    <row r="397" spans="2:12" x14ac:dyDescent="0.3">
      <c r="B397" s="42"/>
      <c r="C397" s="34"/>
      <c r="D397" s="34"/>
      <c r="E397" s="38"/>
      <c r="F397" s="35" t="s">
        <v>38</v>
      </c>
      <c r="G397" s="50"/>
      <c r="H397" s="39">
        <v>3.6999999999999998E-2</v>
      </c>
      <c r="I397" s="51" t="str">
        <f>IF(F397="EUR",Tabelle1327[[#This Row],[Betrag exkl. MwST.]]*Tabelle1327[[#This Row],[MwSt. Satz]],"Rg. nicht in EUR")</f>
        <v>Rg. nicht in EUR</v>
      </c>
      <c r="J397" s="37">
        <f>IF(F397="EUR",IF(AND(B397&gt;='Umrechnungskurse und Konstanten'!$C$5,B397&lt;='Umrechnungskurse und Konstanten'!$D$5),G397*'Umrechnungskurse und Konstanten'!$E$5,0)+IF(AND(B397&gt;='Umrechnungskurse und Konstanten'!$C$6,B397&lt;='Umrechnungskurse und Konstanten'!$D$6),G397*'Umrechnungskurse und Konstanten'!$E$6,0)+IF(AND(B397&gt;='Umrechnungskurse und Konstanten'!$C$7,B397&lt;='Umrechnungskurse und Konstanten'!$D$7),G397*'Umrechnungskurse und Konstanten'!$E$7,0)+IF(AND(B397&gt;='Umrechnungskurse und Konstanten'!$C$8,B397&lt;='Umrechnungskurse und Konstanten'!$D$8),G397*'Umrechnungskurse und Konstanten'!$E$8,0)+IF(AND(B397&gt;='Umrechnungskurse und Konstanten'!$C$9,B397&lt;='Umrechnungskurse und Konstanten'!$D$9),G397*'Umrechnungskurse und Konstanten'!$E$9,0)+IF(AND(B397&gt;='Umrechnungskurse und Konstanten'!$C$10,B397&lt;='Umrechnungskurse und Konstanten'!$D$10),G397*'Umrechnungskurse und Konstanten'!$E$10,0)+IF(AND(B397&gt;='Umrechnungskurse und Konstanten'!$C$11,B397&lt;='Umrechnungskurse und Konstanten'!$D$11),G397*'Umrechnungskurse und Konstanten'!$E$11,0)+IF(AND(B397&gt;='Umrechnungskurse und Konstanten'!$C$12,B397&lt;='Umrechnungskurse und Konstanten'!$D$12),G397*'Umrechnungskurse und Konstanten'!$E$12,0)+IF(AND(B397&gt;='Umrechnungskurse und Konstanten'!$C$13,B397&lt;='Umrechnungskurse und Konstanten'!$D$13),G397*'Umrechnungskurse und Konstanten'!$E$13,0)+IF(AND(B397&gt;='Umrechnungskurse und Konstanten'!$C$14,B397&lt;='Umrechnungskurse und Konstanten'!$D$14),G397*'Umrechnungskurse und Konstanten'!$E$14,0)+IF(AND(B397&gt;='Umrechnungskurse und Konstanten'!$C$15,B397&lt;='Umrechnungskurse und Konstanten'!$D$15),G397*'Umrechnungskurse und Konstanten'!$E$15,0)+IF(AND(B397&gt;='Umrechnungskurse und Konstanten'!$C$16,B397&lt;='Umrechnungskurse und Konstanten'!$D$16),G397*'Umrechnungskurse und Konstanten'!$E$16,0),G397*1)</f>
        <v>0</v>
      </c>
      <c r="K397" s="37">
        <f t="shared" si="12"/>
        <v>0</v>
      </c>
      <c r="L397" s="37">
        <f t="shared" si="13"/>
        <v>0</v>
      </c>
    </row>
    <row r="398" spans="2:12" x14ac:dyDescent="0.3">
      <c r="B398" s="42"/>
      <c r="C398" s="34"/>
      <c r="D398" s="34"/>
      <c r="E398" s="38"/>
      <c r="F398" s="35" t="s">
        <v>38</v>
      </c>
      <c r="G398" s="50"/>
      <c r="H398" s="39">
        <v>3.6999999999999998E-2</v>
      </c>
      <c r="I398" s="51" t="str">
        <f>IF(F398="EUR",Tabelle1327[[#This Row],[Betrag exkl. MwST.]]*Tabelle1327[[#This Row],[MwSt. Satz]],"Rg. nicht in EUR")</f>
        <v>Rg. nicht in EUR</v>
      </c>
      <c r="J398" s="37">
        <f>IF(F398="EUR",IF(AND(B398&gt;='Umrechnungskurse und Konstanten'!$C$5,B398&lt;='Umrechnungskurse und Konstanten'!$D$5),G398*'Umrechnungskurse und Konstanten'!$E$5,0)+IF(AND(B398&gt;='Umrechnungskurse und Konstanten'!$C$6,B398&lt;='Umrechnungskurse und Konstanten'!$D$6),G398*'Umrechnungskurse und Konstanten'!$E$6,0)+IF(AND(B398&gt;='Umrechnungskurse und Konstanten'!$C$7,B398&lt;='Umrechnungskurse und Konstanten'!$D$7),G398*'Umrechnungskurse und Konstanten'!$E$7,0)+IF(AND(B398&gt;='Umrechnungskurse und Konstanten'!$C$8,B398&lt;='Umrechnungskurse und Konstanten'!$D$8),G398*'Umrechnungskurse und Konstanten'!$E$8,0)+IF(AND(B398&gt;='Umrechnungskurse und Konstanten'!$C$9,B398&lt;='Umrechnungskurse und Konstanten'!$D$9),G398*'Umrechnungskurse und Konstanten'!$E$9,0)+IF(AND(B398&gt;='Umrechnungskurse und Konstanten'!$C$10,B398&lt;='Umrechnungskurse und Konstanten'!$D$10),G398*'Umrechnungskurse und Konstanten'!$E$10,0)+IF(AND(B398&gt;='Umrechnungskurse und Konstanten'!$C$11,B398&lt;='Umrechnungskurse und Konstanten'!$D$11),G398*'Umrechnungskurse und Konstanten'!$E$11,0)+IF(AND(B398&gt;='Umrechnungskurse und Konstanten'!$C$12,B398&lt;='Umrechnungskurse und Konstanten'!$D$12),G398*'Umrechnungskurse und Konstanten'!$E$12,0)+IF(AND(B398&gt;='Umrechnungskurse und Konstanten'!$C$13,B398&lt;='Umrechnungskurse und Konstanten'!$D$13),G398*'Umrechnungskurse und Konstanten'!$E$13,0)+IF(AND(B398&gt;='Umrechnungskurse und Konstanten'!$C$14,B398&lt;='Umrechnungskurse und Konstanten'!$D$14),G398*'Umrechnungskurse und Konstanten'!$E$14,0)+IF(AND(B398&gt;='Umrechnungskurse und Konstanten'!$C$15,B398&lt;='Umrechnungskurse und Konstanten'!$D$15),G398*'Umrechnungskurse und Konstanten'!$E$15,0)+IF(AND(B398&gt;='Umrechnungskurse und Konstanten'!$C$16,B398&lt;='Umrechnungskurse und Konstanten'!$D$16),G398*'Umrechnungskurse und Konstanten'!$E$16,0),G398*1)</f>
        <v>0</v>
      </c>
      <c r="K398" s="37">
        <f t="shared" si="12"/>
        <v>0</v>
      </c>
      <c r="L398" s="37">
        <f t="shared" si="13"/>
        <v>0</v>
      </c>
    </row>
    <row r="399" spans="2:12" x14ac:dyDescent="0.3">
      <c r="B399" s="42"/>
      <c r="C399" s="34"/>
      <c r="D399" s="34"/>
      <c r="E399" s="38"/>
      <c r="F399" s="35" t="s">
        <v>38</v>
      </c>
      <c r="G399" s="50"/>
      <c r="H399" s="39">
        <v>3.6999999999999998E-2</v>
      </c>
      <c r="I399" s="51" t="str">
        <f>IF(F399="EUR",Tabelle1327[[#This Row],[Betrag exkl. MwST.]]*Tabelle1327[[#This Row],[MwSt. Satz]],"Rg. nicht in EUR")</f>
        <v>Rg. nicht in EUR</v>
      </c>
      <c r="J399" s="37">
        <f>IF(F399="EUR",IF(AND(B399&gt;='Umrechnungskurse und Konstanten'!$C$5,B399&lt;='Umrechnungskurse und Konstanten'!$D$5),G399*'Umrechnungskurse und Konstanten'!$E$5,0)+IF(AND(B399&gt;='Umrechnungskurse und Konstanten'!$C$6,B399&lt;='Umrechnungskurse und Konstanten'!$D$6),G399*'Umrechnungskurse und Konstanten'!$E$6,0)+IF(AND(B399&gt;='Umrechnungskurse und Konstanten'!$C$7,B399&lt;='Umrechnungskurse und Konstanten'!$D$7),G399*'Umrechnungskurse und Konstanten'!$E$7,0)+IF(AND(B399&gt;='Umrechnungskurse und Konstanten'!$C$8,B399&lt;='Umrechnungskurse und Konstanten'!$D$8),G399*'Umrechnungskurse und Konstanten'!$E$8,0)+IF(AND(B399&gt;='Umrechnungskurse und Konstanten'!$C$9,B399&lt;='Umrechnungskurse und Konstanten'!$D$9),G399*'Umrechnungskurse und Konstanten'!$E$9,0)+IF(AND(B399&gt;='Umrechnungskurse und Konstanten'!$C$10,B399&lt;='Umrechnungskurse und Konstanten'!$D$10),G399*'Umrechnungskurse und Konstanten'!$E$10,0)+IF(AND(B399&gt;='Umrechnungskurse und Konstanten'!$C$11,B399&lt;='Umrechnungskurse und Konstanten'!$D$11),G399*'Umrechnungskurse und Konstanten'!$E$11,0)+IF(AND(B399&gt;='Umrechnungskurse und Konstanten'!$C$12,B399&lt;='Umrechnungskurse und Konstanten'!$D$12),G399*'Umrechnungskurse und Konstanten'!$E$12,0)+IF(AND(B399&gt;='Umrechnungskurse und Konstanten'!$C$13,B399&lt;='Umrechnungskurse und Konstanten'!$D$13),G399*'Umrechnungskurse und Konstanten'!$E$13,0)+IF(AND(B399&gt;='Umrechnungskurse und Konstanten'!$C$14,B399&lt;='Umrechnungskurse und Konstanten'!$D$14),G399*'Umrechnungskurse und Konstanten'!$E$14,0)+IF(AND(B399&gt;='Umrechnungskurse und Konstanten'!$C$15,B399&lt;='Umrechnungskurse und Konstanten'!$D$15),G399*'Umrechnungskurse und Konstanten'!$E$15,0)+IF(AND(B399&gt;='Umrechnungskurse und Konstanten'!$C$16,B399&lt;='Umrechnungskurse und Konstanten'!$D$16),G399*'Umrechnungskurse und Konstanten'!$E$16,0),G399*1)</f>
        <v>0</v>
      </c>
      <c r="K399" s="37">
        <f t="shared" si="12"/>
        <v>0</v>
      </c>
      <c r="L399" s="37">
        <f t="shared" si="13"/>
        <v>0</v>
      </c>
    </row>
    <row r="400" spans="2:12" x14ac:dyDescent="0.3">
      <c r="B400" s="42"/>
      <c r="C400" s="34"/>
      <c r="D400" s="34"/>
      <c r="E400" s="38"/>
      <c r="F400" s="35" t="s">
        <v>38</v>
      </c>
      <c r="G400" s="50"/>
      <c r="H400" s="39">
        <v>3.6999999999999998E-2</v>
      </c>
      <c r="I400" s="51" t="str">
        <f>IF(F400="EUR",Tabelle1327[[#This Row],[Betrag exkl. MwST.]]*Tabelle1327[[#This Row],[MwSt. Satz]],"Rg. nicht in EUR")</f>
        <v>Rg. nicht in EUR</v>
      </c>
      <c r="J400" s="37">
        <f>IF(F400="EUR",IF(AND(B400&gt;='Umrechnungskurse und Konstanten'!$C$5,B400&lt;='Umrechnungskurse und Konstanten'!$D$5),G400*'Umrechnungskurse und Konstanten'!$E$5,0)+IF(AND(B400&gt;='Umrechnungskurse und Konstanten'!$C$6,B400&lt;='Umrechnungskurse und Konstanten'!$D$6),G400*'Umrechnungskurse und Konstanten'!$E$6,0)+IF(AND(B400&gt;='Umrechnungskurse und Konstanten'!$C$7,B400&lt;='Umrechnungskurse und Konstanten'!$D$7),G400*'Umrechnungskurse und Konstanten'!$E$7,0)+IF(AND(B400&gt;='Umrechnungskurse und Konstanten'!$C$8,B400&lt;='Umrechnungskurse und Konstanten'!$D$8),G400*'Umrechnungskurse und Konstanten'!$E$8,0)+IF(AND(B400&gt;='Umrechnungskurse und Konstanten'!$C$9,B400&lt;='Umrechnungskurse und Konstanten'!$D$9),G400*'Umrechnungskurse und Konstanten'!$E$9,0)+IF(AND(B400&gt;='Umrechnungskurse und Konstanten'!$C$10,B400&lt;='Umrechnungskurse und Konstanten'!$D$10),G400*'Umrechnungskurse und Konstanten'!$E$10,0)+IF(AND(B400&gt;='Umrechnungskurse und Konstanten'!$C$11,B400&lt;='Umrechnungskurse und Konstanten'!$D$11),G400*'Umrechnungskurse und Konstanten'!$E$11,0)+IF(AND(B400&gt;='Umrechnungskurse und Konstanten'!$C$12,B400&lt;='Umrechnungskurse und Konstanten'!$D$12),G400*'Umrechnungskurse und Konstanten'!$E$12,0)+IF(AND(B400&gt;='Umrechnungskurse und Konstanten'!$C$13,B400&lt;='Umrechnungskurse und Konstanten'!$D$13),G400*'Umrechnungskurse und Konstanten'!$E$13,0)+IF(AND(B400&gt;='Umrechnungskurse und Konstanten'!$C$14,B400&lt;='Umrechnungskurse und Konstanten'!$D$14),G400*'Umrechnungskurse und Konstanten'!$E$14,0)+IF(AND(B400&gt;='Umrechnungskurse und Konstanten'!$C$15,B400&lt;='Umrechnungskurse und Konstanten'!$D$15),G400*'Umrechnungskurse und Konstanten'!$E$15,0)+IF(AND(B400&gt;='Umrechnungskurse und Konstanten'!$C$16,B400&lt;='Umrechnungskurse und Konstanten'!$D$16),G400*'Umrechnungskurse und Konstanten'!$E$16,0),G400*1)</f>
        <v>0</v>
      </c>
      <c r="K400" s="37">
        <f t="shared" si="12"/>
        <v>0</v>
      </c>
      <c r="L400" s="37">
        <f t="shared" si="13"/>
        <v>0</v>
      </c>
    </row>
    <row r="401" spans="2:12" x14ac:dyDescent="0.3">
      <c r="B401" s="42"/>
      <c r="C401" s="34"/>
      <c r="D401" s="34"/>
      <c r="E401" s="38"/>
      <c r="F401" s="35" t="s">
        <v>38</v>
      </c>
      <c r="G401" s="50"/>
      <c r="H401" s="39">
        <v>3.6999999999999998E-2</v>
      </c>
      <c r="I401" s="51" t="str">
        <f>IF(F401="EUR",Tabelle1327[[#This Row],[Betrag exkl. MwST.]]*Tabelle1327[[#This Row],[MwSt. Satz]],"Rg. nicht in EUR")</f>
        <v>Rg. nicht in EUR</v>
      </c>
      <c r="J401" s="37">
        <f>IF(F401="EUR",IF(AND(B401&gt;='Umrechnungskurse und Konstanten'!$C$5,B401&lt;='Umrechnungskurse und Konstanten'!$D$5),G401*'Umrechnungskurse und Konstanten'!$E$5,0)+IF(AND(B401&gt;='Umrechnungskurse und Konstanten'!$C$6,B401&lt;='Umrechnungskurse und Konstanten'!$D$6),G401*'Umrechnungskurse und Konstanten'!$E$6,0)+IF(AND(B401&gt;='Umrechnungskurse und Konstanten'!$C$7,B401&lt;='Umrechnungskurse und Konstanten'!$D$7),G401*'Umrechnungskurse und Konstanten'!$E$7,0)+IF(AND(B401&gt;='Umrechnungskurse und Konstanten'!$C$8,B401&lt;='Umrechnungskurse und Konstanten'!$D$8),G401*'Umrechnungskurse und Konstanten'!$E$8,0)+IF(AND(B401&gt;='Umrechnungskurse und Konstanten'!$C$9,B401&lt;='Umrechnungskurse und Konstanten'!$D$9),G401*'Umrechnungskurse und Konstanten'!$E$9,0)+IF(AND(B401&gt;='Umrechnungskurse und Konstanten'!$C$10,B401&lt;='Umrechnungskurse und Konstanten'!$D$10),G401*'Umrechnungskurse und Konstanten'!$E$10,0)+IF(AND(B401&gt;='Umrechnungskurse und Konstanten'!$C$11,B401&lt;='Umrechnungskurse und Konstanten'!$D$11),G401*'Umrechnungskurse und Konstanten'!$E$11,0)+IF(AND(B401&gt;='Umrechnungskurse und Konstanten'!$C$12,B401&lt;='Umrechnungskurse und Konstanten'!$D$12),G401*'Umrechnungskurse und Konstanten'!$E$12,0)+IF(AND(B401&gt;='Umrechnungskurse und Konstanten'!$C$13,B401&lt;='Umrechnungskurse und Konstanten'!$D$13),G401*'Umrechnungskurse und Konstanten'!$E$13,0)+IF(AND(B401&gt;='Umrechnungskurse und Konstanten'!$C$14,B401&lt;='Umrechnungskurse und Konstanten'!$D$14),G401*'Umrechnungskurse und Konstanten'!$E$14,0)+IF(AND(B401&gt;='Umrechnungskurse und Konstanten'!$C$15,B401&lt;='Umrechnungskurse und Konstanten'!$D$15),G401*'Umrechnungskurse und Konstanten'!$E$15,0)+IF(AND(B401&gt;='Umrechnungskurse und Konstanten'!$C$16,B401&lt;='Umrechnungskurse und Konstanten'!$D$16),G401*'Umrechnungskurse und Konstanten'!$E$16,0),G401*1)</f>
        <v>0</v>
      </c>
      <c r="K401" s="37">
        <f t="shared" si="12"/>
        <v>0</v>
      </c>
      <c r="L401" s="37">
        <f t="shared" si="13"/>
        <v>0</v>
      </c>
    </row>
    <row r="402" spans="2:12" x14ac:dyDescent="0.3">
      <c r="B402" s="42"/>
      <c r="C402" s="34"/>
      <c r="D402" s="34"/>
      <c r="E402" s="38"/>
      <c r="F402" s="35" t="s">
        <v>38</v>
      </c>
      <c r="G402" s="50"/>
      <c r="H402" s="39">
        <v>3.6999999999999998E-2</v>
      </c>
      <c r="I402" s="51" t="str">
        <f>IF(F402="EUR",Tabelle1327[[#This Row],[Betrag exkl. MwST.]]*Tabelle1327[[#This Row],[MwSt. Satz]],"Rg. nicht in EUR")</f>
        <v>Rg. nicht in EUR</v>
      </c>
      <c r="J402" s="37">
        <f>IF(F402="EUR",IF(AND(B402&gt;='Umrechnungskurse und Konstanten'!$C$5,B402&lt;='Umrechnungskurse und Konstanten'!$D$5),G402*'Umrechnungskurse und Konstanten'!$E$5,0)+IF(AND(B402&gt;='Umrechnungskurse und Konstanten'!$C$6,B402&lt;='Umrechnungskurse und Konstanten'!$D$6),G402*'Umrechnungskurse und Konstanten'!$E$6,0)+IF(AND(B402&gt;='Umrechnungskurse und Konstanten'!$C$7,B402&lt;='Umrechnungskurse und Konstanten'!$D$7),G402*'Umrechnungskurse und Konstanten'!$E$7,0)+IF(AND(B402&gt;='Umrechnungskurse und Konstanten'!$C$8,B402&lt;='Umrechnungskurse und Konstanten'!$D$8),G402*'Umrechnungskurse und Konstanten'!$E$8,0)+IF(AND(B402&gt;='Umrechnungskurse und Konstanten'!$C$9,B402&lt;='Umrechnungskurse und Konstanten'!$D$9),G402*'Umrechnungskurse und Konstanten'!$E$9,0)+IF(AND(B402&gt;='Umrechnungskurse und Konstanten'!$C$10,B402&lt;='Umrechnungskurse und Konstanten'!$D$10),G402*'Umrechnungskurse und Konstanten'!$E$10,0)+IF(AND(B402&gt;='Umrechnungskurse und Konstanten'!$C$11,B402&lt;='Umrechnungskurse und Konstanten'!$D$11),G402*'Umrechnungskurse und Konstanten'!$E$11,0)+IF(AND(B402&gt;='Umrechnungskurse und Konstanten'!$C$12,B402&lt;='Umrechnungskurse und Konstanten'!$D$12),G402*'Umrechnungskurse und Konstanten'!$E$12,0)+IF(AND(B402&gt;='Umrechnungskurse und Konstanten'!$C$13,B402&lt;='Umrechnungskurse und Konstanten'!$D$13),G402*'Umrechnungskurse und Konstanten'!$E$13,0)+IF(AND(B402&gt;='Umrechnungskurse und Konstanten'!$C$14,B402&lt;='Umrechnungskurse und Konstanten'!$D$14),G402*'Umrechnungskurse und Konstanten'!$E$14,0)+IF(AND(B402&gt;='Umrechnungskurse und Konstanten'!$C$15,B402&lt;='Umrechnungskurse und Konstanten'!$D$15),G402*'Umrechnungskurse und Konstanten'!$E$15,0)+IF(AND(B402&gt;='Umrechnungskurse und Konstanten'!$C$16,B402&lt;='Umrechnungskurse und Konstanten'!$D$16),G402*'Umrechnungskurse und Konstanten'!$E$16,0),G402*1)</f>
        <v>0</v>
      </c>
      <c r="K402" s="37">
        <f t="shared" si="12"/>
        <v>0</v>
      </c>
      <c r="L402" s="37">
        <f t="shared" si="13"/>
        <v>0</v>
      </c>
    </row>
    <row r="403" spans="2:12" x14ac:dyDescent="0.3">
      <c r="B403" s="42"/>
      <c r="C403" s="34"/>
      <c r="D403" s="34"/>
      <c r="E403" s="38"/>
      <c r="F403" s="35" t="s">
        <v>38</v>
      </c>
      <c r="G403" s="50"/>
      <c r="H403" s="39">
        <v>3.6999999999999998E-2</v>
      </c>
      <c r="I403" s="51" t="str">
        <f>IF(F403="EUR",Tabelle1327[[#This Row],[Betrag exkl. MwST.]]*Tabelle1327[[#This Row],[MwSt. Satz]],"Rg. nicht in EUR")</f>
        <v>Rg. nicht in EUR</v>
      </c>
      <c r="J403" s="37">
        <f>IF(F403="EUR",IF(AND(B403&gt;='Umrechnungskurse und Konstanten'!$C$5,B403&lt;='Umrechnungskurse und Konstanten'!$D$5),G403*'Umrechnungskurse und Konstanten'!$E$5,0)+IF(AND(B403&gt;='Umrechnungskurse und Konstanten'!$C$6,B403&lt;='Umrechnungskurse und Konstanten'!$D$6),G403*'Umrechnungskurse und Konstanten'!$E$6,0)+IF(AND(B403&gt;='Umrechnungskurse und Konstanten'!$C$7,B403&lt;='Umrechnungskurse und Konstanten'!$D$7),G403*'Umrechnungskurse und Konstanten'!$E$7,0)+IF(AND(B403&gt;='Umrechnungskurse und Konstanten'!$C$8,B403&lt;='Umrechnungskurse und Konstanten'!$D$8),G403*'Umrechnungskurse und Konstanten'!$E$8,0)+IF(AND(B403&gt;='Umrechnungskurse und Konstanten'!$C$9,B403&lt;='Umrechnungskurse und Konstanten'!$D$9),G403*'Umrechnungskurse und Konstanten'!$E$9,0)+IF(AND(B403&gt;='Umrechnungskurse und Konstanten'!$C$10,B403&lt;='Umrechnungskurse und Konstanten'!$D$10),G403*'Umrechnungskurse und Konstanten'!$E$10,0)+IF(AND(B403&gt;='Umrechnungskurse und Konstanten'!$C$11,B403&lt;='Umrechnungskurse und Konstanten'!$D$11),G403*'Umrechnungskurse und Konstanten'!$E$11,0)+IF(AND(B403&gt;='Umrechnungskurse und Konstanten'!$C$12,B403&lt;='Umrechnungskurse und Konstanten'!$D$12),G403*'Umrechnungskurse und Konstanten'!$E$12,0)+IF(AND(B403&gt;='Umrechnungskurse und Konstanten'!$C$13,B403&lt;='Umrechnungskurse und Konstanten'!$D$13),G403*'Umrechnungskurse und Konstanten'!$E$13,0)+IF(AND(B403&gt;='Umrechnungskurse und Konstanten'!$C$14,B403&lt;='Umrechnungskurse und Konstanten'!$D$14),G403*'Umrechnungskurse und Konstanten'!$E$14,0)+IF(AND(B403&gt;='Umrechnungskurse und Konstanten'!$C$15,B403&lt;='Umrechnungskurse und Konstanten'!$D$15),G403*'Umrechnungskurse und Konstanten'!$E$15,0)+IF(AND(B403&gt;='Umrechnungskurse und Konstanten'!$C$16,B403&lt;='Umrechnungskurse und Konstanten'!$D$16),G403*'Umrechnungskurse und Konstanten'!$E$16,0),G403*1)</f>
        <v>0</v>
      </c>
      <c r="K403" s="37">
        <f t="shared" si="12"/>
        <v>0</v>
      </c>
      <c r="L403" s="37">
        <f t="shared" si="13"/>
        <v>0</v>
      </c>
    </row>
    <row r="404" spans="2:12" x14ac:dyDescent="0.3">
      <c r="B404" s="42"/>
      <c r="C404" s="34"/>
      <c r="D404" s="34"/>
      <c r="E404" s="38"/>
      <c r="F404" s="35" t="s">
        <v>38</v>
      </c>
      <c r="G404" s="50"/>
      <c r="H404" s="39">
        <v>3.6999999999999998E-2</v>
      </c>
      <c r="I404" s="51" t="str">
        <f>IF(F404="EUR",Tabelle1327[[#This Row],[Betrag exkl. MwST.]]*Tabelle1327[[#This Row],[MwSt. Satz]],"Rg. nicht in EUR")</f>
        <v>Rg. nicht in EUR</v>
      </c>
      <c r="J404" s="37">
        <f>IF(F404="EUR",IF(AND(B404&gt;='Umrechnungskurse und Konstanten'!$C$5,B404&lt;='Umrechnungskurse und Konstanten'!$D$5),G404*'Umrechnungskurse und Konstanten'!$E$5,0)+IF(AND(B404&gt;='Umrechnungskurse und Konstanten'!$C$6,B404&lt;='Umrechnungskurse und Konstanten'!$D$6),G404*'Umrechnungskurse und Konstanten'!$E$6,0)+IF(AND(B404&gt;='Umrechnungskurse und Konstanten'!$C$7,B404&lt;='Umrechnungskurse und Konstanten'!$D$7),G404*'Umrechnungskurse und Konstanten'!$E$7,0)+IF(AND(B404&gt;='Umrechnungskurse und Konstanten'!$C$8,B404&lt;='Umrechnungskurse und Konstanten'!$D$8),G404*'Umrechnungskurse und Konstanten'!$E$8,0)+IF(AND(B404&gt;='Umrechnungskurse und Konstanten'!$C$9,B404&lt;='Umrechnungskurse und Konstanten'!$D$9),G404*'Umrechnungskurse und Konstanten'!$E$9,0)+IF(AND(B404&gt;='Umrechnungskurse und Konstanten'!$C$10,B404&lt;='Umrechnungskurse und Konstanten'!$D$10),G404*'Umrechnungskurse und Konstanten'!$E$10,0)+IF(AND(B404&gt;='Umrechnungskurse und Konstanten'!$C$11,B404&lt;='Umrechnungskurse und Konstanten'!$D$11),G404*'Umrechnungskurse und Konstanten'!$E$11,0)+IF(AND(B404&gt;='Umrechnungskurse und Konstanten'!$C$12,B404&lt;='Umrechnungskurse und Konstanten'!$D$12),G404*'Umrechnungskurse und Konstanten'!$E$12,0)+IF(AND(B404&gt;='Umrechnungskurse und Konstanten'!$C$13,B404&lt;='Umrechnungskurse und Konstanten'!$D$13),G404*'Umrechnungskurse und Konstanten'!$E$13,0)+IF(AND(B404&gt;='Umrechnungskurse und Konstanten'!$C$14,B404&lt;='Umrechnungskurse und Konstanten'!$D$14),G404*'Umrechnungskurse und Konstanten'!$E$14,0)+IF(AND(B404&gt;='Umrechnungskurse und Konstanten'!$C$15,B404&lt;='Umrechnungskurse und Konstanten'!$D$15),G404*'Umrechnungskurse und Konstanten'!$E$15,0)+IF(AND(B404&gt;='Umrechnungskurse und Konstanten'!$C$16,B404&lt;='Umrechnungskurse und Konstanten'!$D$16),G404*'Umrechnungskurse und Konstanten'!$E$16,0),G404*1)</f>
        <v>0</v>
      </c>
      <c r="K404" s="37">
        <f t="shared" si="12"/>
        <v>0</v>
      </c>
      <c r="L404" s="37">
        <f t="shared" si="13"/>
        <v>0</v>
      </c>
    </row>
    <row r="405" spans="2:12" x14ac:dyDescent="0.3">
      <c r="B405" s="42"/>
      <c r="C405" s="34"/>
      <c r="D405" s="34"/>
      <c r="E405" s="38"/>
      <c r="F405" s="35" t="s">
        <v>38</v>
      </c>
      <c r="G405" s="50"/>
      <c r="H405" s="39">
        <v>3.6999999999999998E-2</v>
      </c>
      <c r="I405" s="51" t="str">
        <f>IF(F405="EUR",Tabelle1327[[#This Row],[Betrag exkl. MwST.]]*Tabelle1327[[#This Row],[MwSt. Satz]],"Rg. nicht in EUR")</f>
        <v>Rg. nicht in EUR</v>
      </c>
      <c r="J405" s="37">
        <f>IF(F405="EUR",IF(AND(B405&gt;='Umrechnungskurse und Konstanten'!$C$5,B405&lt;='Umrechnungskurse und Konstanten'!$D$5),G405*'Umrechnungskurse und Konstanten'!$E$5,0)+IF(AND(B405&gt;='Umrechnungskurse und Konstanten'!$C$6,B405&lt;='Umrechnungskurse und Konstanten'!$D$6),G405*'Umrechnungskurse und Konstanten'!$E$6,0)+IF(AND(B405&gt;='Umrechnungskurse und Konstanten'!$C$7,B405&lt;='Umrechnungskurse und Konstanten'!$D$7),G405*'Umrechnungskurse und Konstanten'!$E$7,0)+IF(AND(B405&gt;='Umrechnungskurse und Konstanten'!$C$8,B405&lt;='Umrechnungskurse und Konstanten'!$D$8),G405*'Umrechnungskurse und Konstanten'!$E$8,0)+IF(AND(B405&gt;='Umrechnungskurse und Konstanten'!$C$9,B405&lt;='Umrechnungskurse und Konstanten'!$D$9),G405*'Umrechnungskurse und Konstanten'!$E$9,0)+IF(AND(B405&gt;='Umrechnungskurse und Konstanten'!$C$10,B405&lt;='Umrechnungskurse und Konstanten'!$D$10),G405*'Umrechnungskurse und Konstanten'!$E$10,0)+IF(AND(B405&gt;='Umrechnungskurse und Konstanten'!$C$11,B405&lt;='Umrechnungskurse und Konstanten'!$D$11),G405*'Umrechnungskurse und Konstanten'!$E$11,0)+IF(AND(B405&gt;='Umrechnungskurse und Konstanten'!$C$12,B405&lt;='Umrechnungskurse und Konstanten'!$D$12),G405*'Umrechnungskurse und Konstanten'!$E$12,0)+IF(AND(B405&gt;='Umrechnungskurse und Konstanten'!$C$13,B405&lt;='Umrechnungskurse und Konstanten'!$D$13),G405*'Umrechnungskurse und Konstanten'!$E$13,0)+IF(AND(B405&gt;='Umrechnungskurse und Konstanten'!$C$14,B405&lt;='Umrechnungskurse und Konstanten'!$D$14),G405*'Umrechnungskurse und Konstanten'!$E$14,0)+IF(AND(B405&gt;='Umrechnungskurse und Konstanten'!$C$15,B405&lt;='Umrechnungskurse und Konstanten'!$D$15),G405*'Umrechnungskurse und Konstanten'!$E$15,0)+IF(AND(B405&gt;='Umrechnungskurse und Konstanten'!$C$16,B405&lt;='Umrechnungskurse und Konstanten'!$D$16),G405*'Umrechnungskurse und Konstanten'!$E$16,0),G405*1)</f>
        <v>0</v>
      </c>
      <c r="K405" s="37">
        <f t="shared" si="12"/>
        <v>0</v>
      </c>
      <c r="L405" s="37">
        <f t="shared" si="13"/>
        <v>0</v>
      </c>
    </row>
    <row r="406" spans="2:12" x14ac:dyDescent="0.3">
      <c r="B406" s="42"/>
      <c r="C406" s="34"/>
      <c r="D406" s="34"/>
      <c r="E406" s="38"/>
      <c r="F406" s="35" t="s">
        <v>38</v>
      </c>
      <c r="G406" s="50"/>
      <c r="H406" s="39">
        <v>3.6999999999999998E-2</v>
      </c>
      <c r="I406" s="51" t="str">
        <f>IF(F406="EUR",Tabelle1327[[#This Row],[Betrag exkl. MwST.]]*Tabelle1327[[#This Row],[MwSt. Satz]],"Rg. nicht in EUR")</f>
        <v>Rg. nicht in EUR</v>
      </c>
      <c r="J406" s="37">
        <f>IF(F406="EUR",IF(AND(B406&gt;='Umrechnungskurse und Konstanten'!$C$5,B406&lt;='Umrechnungskurse und Konstanten'!$D$5),G406*'Umrechnungskurse und Konstanten'!$E$5,0)+IF(AND(B406&gt;='Umrechnungskurse und Konstanten'!$C$6,B406&lt;='Umrechnungskurse und Konstanten'!$D$6),G406*'Umrechnungskurse und Konstanten'!$E$6,0)+IF(AND(B406&gt;='Umrechnungskurse und Konstanten'!$C$7,B406&lt;='Umrechnungskurse und Konstanten'!$D$7),G406*'Umrechnungskurse und Konstanten'!$E$7,0)+IF(AND(B406&gt;='Umrechnungskurse und Konstanten'!$C$8,B406&lt;='Umrechnungskurse und Konstanten'!$D$8),G406*'Umrechnungskurse und Konstanten'!$E$8,0)+IF(AND(B406&gt;='Umrechnungskurse und Konstanten'!$C$9,B406&lt;='Umrechnungskurse und Konstanten'!$D$9),G406*'Umrechnungskurse und Konstanten'!$E$9,0)+IF(AND(B406&gt;='Umrechnungskurse und Konstanten'!$C$10,B406&lt;='Umrechnungskurse und Konstanten'!$D$10),G406*'Umrechnungskurse und Konstanten'!$E$10,0)+IF(AND(B406&gt;='Umrechnungskurse und Konstanten'!$C$11,B406&lt;='Umrechnungskurse und Konstanten'!$D$11),G406*'Umrechnungskurse und Konstanten'!$E$11,0)+IF(AND(B406&gt;='Umrechnungskurse und Konstanten'!$C$12,B406&lt;='Umrechnungskurse und Konstanten'!$D$12),G406*'Umrechnungskurse und Konstanten'!$E$12,0)+IF(AND(B406&gt;='Umrechnungskurse und Konstanten'!$C$13,B406&lt;='Umrechnungskurse und Konstanten'!$D$13),G406*'Umrechnungskurse und Konstanten'!$E$13,0)+IF(AND(B406&gt;='Umrechnungskurse und Konstanten'!$C$14,B406&lt;='Umrechnungskurse und Konstanten'!$D$14),G406*'Umrechnungskurse und Konstanten'!$E$14,0)+IF(AND(B406&gt;='Umrechnungskurse und Konstanten'!$C$15,B406&lt;='Umrechnungskurse und Konstanten'!$D$15),G406*'Umrechnungskurse und Konstanten'!$E$15,0)+IF(AND(B406&gt;='Umrechnungskurse und Konstanten'!$C$16,B406&lt;='Umrechnungskurse und Konstanten'!$D$16),G406*'Umrechnungskurse und Konstanten'!$E$16,0),G406*1)</f>
        <v>0</v>
      </c>
      <c r="K406" s="37">
        <f t="shared" si="12"/>
        <v>0</v>
      </c>
      <c r="L406" s="37">
        <f t="shared" si="13"/>
        <v>0</v>
      </c>
    </row>
    <row r="407" spans="2:12" x14ac:dyDescent="0.3">
      <c r="B407" s="42"/>
      <c r="C407" s="34"/>
      <c r="D407" s="34"/>
      <c r="E407" s="38"/>
      <c r="F407" s="35" t="s">
        <v>38</v>
      </c>
      <c r="G407" s="50"/>
      <c r="H407" s="39">
        <v>3.6999999999999998E-2</v>
      </c>
      <c r="I407" s="51" t="str">
        <f>IF(F407="EUR",Tabelle1327[[#This Row],[Betrag exkl. MwST.]]*Tabelle1327[[#This Row],[MwSt. Satz]],"Rg. nicht in EUR")</f>
        <v>Rg. nicht in EUR</v>
      </c>
      <c r="J407" s="37">
        <f>IF(F407="EUR",IF(AND(B407&gt;='Umrechnungskurse und Konstanten'!$C$5,B407&lt;='Umrechnungskurse und Konstanten'!$D$5),G407*'Umrechnungskurse und Konstanten'!$E$5,0)+IF(AND(B407&gt;='Umrechnungskurse und Konstanten'!$C$6,B407&lt;='Umrechnungskurse und Konstanten'!$D$6),G407*'Umrechnungskurse und Konstanten'!$E$6,0)+IF(AND(B407&gt;='Umrechnungskurse und Konstanten'!$C$7,B407&lt;='Umrechnungskurse und Konstanten'!$D$7),G407*'Umrechnungskurse und Konstanten'!$E$7,0)+IF(AND(B407&gt;='Umrechnungskurse und Konstanten'!$C$8,B407&lt;='Umrechnungskurse und Konstanten'!$D$8),G407*'Umrechnungskurse und Konstanten'!$E$8,0)+IF(AND(B407&gt;='Umrechnungskurse und Konstanten'!$C$9,B407&lt;='Umrechnungskurse und Konstanten'!$D$9),G407*'Umrechnungskurse und Konstanten'!$E$9,0)+IF(AND(B407&gt;='Umrechnungskurse und Konstanten'!$C$10,B407&lt;='Umrechnungskurse und Konstanten'!$D$10),G407*'Umrechnungskurse und Konstanten'!$E$10,0)+IF(AND(B407&gt;='Umrechnungskurse und Konstanten'!$C$11,B407&lt;='Umrechnungskurse und Konstanten'!$D$11),G407*'Umrechnungskurse und Konstanten'!$E$11,0)+IF(AND(B407&gt;='Umrechnungskurse und Konstanten'!$C$12,B407&lt;='Umrechnungskurse und Konstanten'!$D$12),G407*'Umrechnungskurse und Konstanten'!$E$12,0)+IF(AND(B407&gt;='Umrechnungskurse und Konstanten'!$C$13,B407&lt;='Umrechnungskurse und Konstanten'!$D$13),G407*'Umrechnungskurse und Konstanten'!$E$13,0)+IF(AND(B407&gt;='Umrechnungskurse und Konstanten'!$C$14,B407&lt;='Umrechnungskurse und Konstanten'!$D$14),G407*'Umrechnungskurse und Konstanten'!$E$14,0)+IF(AND(B407&gt;='Umrechnungskurse und Konstanten'!$C$15,B407&lt;='Umrechnungskurse und Konstanten'!$D$15),G407*'Umrechnungskurse und Konstanten'!$E$15,0)+IF(AND(B407&gt;='Umrechnungskurse und Konstanten'!$C$16,B407&lt;='Umrechnungskurse und Konstanten'!$D$16),G407*'Umrechnungskurse und Konstanten'!$E$16,0),G407*1)</f>
        <v>0</v>
      </c>
      <c r="K407" s="37">
        <f t="shared" si="12"/>
        <v>0</v>
      </c>
      <c r="L407" s="37">
        <f t="shared" si="13"/>
        <v>0</v>
      </c>
    </row>
    <row r="408" spans="2:12" x14ac:dyDescent="0.3">
      <c r="B408" s="42"/>
      <c r="C408" s="34"/>
      <c r="D408" s="34"/>
      <c r="E408" s="38"/>
      <c r="F408" s="35" t="s">
        <v>38</v>
      </c>
      <c r="G408" s="50"/>
      <c r="H408" s="39">
        <v>3.6999999999999998E-2</v>
      </c>
      <c r="I408" s="51" t="str">
        <f>IF(F408="EUR",Tabelle1327[[#This Row],[Betrag exkl. MwST.]]*Tabelle1327[[#This Row],[MwSt. Satz]],"Rg. nicht in EUR")</f>
        <v>Rg. nicht in EUR</v>
      </c>
      <c r="J408" s="37">
        <f>IF(F408="EUR",IF(AND(B408&gt;='Umrechnungskurse und Konstanten'!$C$5,B408&lt;='Umrechnungskurse und Konstanten'!$D$5),G408*'Umrechnungskurse und Konstanten'!$E$5,0)+IF(AND(B408&gt;='Umrechnungskurse und Konstanten'!$C$6,B408&lt;='Umrechnungskurse und Konstanten'!$D$6),G408*'Umrechnungskurse und Konstanten'!$E$6,0)+IF(AND(B408&gt;='Umrechnungskurse und Konstanten'!$C$7,B408&lt;='Umrechnungskurse und Konstanten'!$D$7),G408*'Umrechnungskurse und Konstanten'!$E$7,0)+IF(AND(B408&gt;='Umrechnungskurse und Konstanten'!$C$8,B408&lt;='Umrechnungskurse und Konstanten'!$D$8),G408*'Umrechnungskurse und Konstanten'!$E$8,0)+IF(AND(B408&gt;='Umrechnungskurse und Konstanten'!$C$9,B408&lt;='Umrechnungskurse und Konstanten'!$D$9),G408*'Umrechnungskurse und Konstanten'!$E$9,0)+IF(AND(B408&gt;='Umrechnungskurse und Konstanten'!$C$10,B408&lt;='Umrechnungskurse und Konstanten'!$D$10),G408*'Umrechnungskurse und Konstanten'!$E$10,0)+IF(AND(B408&gt;='Umrechnungskurse und Konstanten'!$C$11,B408&lt;='Umrechnungskurse und Konstanten'!$D$11),G408*'Umrechnungskurse und Konstanten'!$E$11,0)+IF(AND(B408&gt;='Umrechnungskurse und Konstanten'!$C$12,B408&lt;='Umrechnungskurse und Konstanten'!$D$12),G408*'Umrechnungskurse und Konstanten'!$E$12,0)+IF(AND(B408&gt;='Umrechnungskurse und Konstanten'!$C$13,B408&lt;='Umrechnungskurse und Konstanten'!$D$13),G408*'Umrechnungskurse und Konstanten'!$E$13,0)+IF(AND(B408&gt;='Umrechnungskurse und Konstanten'!$C$14,B408&lt;='Umrechnungskurse und Konstanten'!$D$14),G408*'Umrechnungskurse und Konstanten'!$E$14,0)+IF(AND(B408&gt;='Umrechnungskurse und Konstanten'!$C$15,B408&lt;='Umrechnungskurse und Konstanten'!$D$15),G408*'Umrechnungskurse und Konstanten'!$E$15,0)+IF(AND(B408&gt;='Umrechnungskurse und Konstanten'!$C$16,B408&lt;='Umrechnungskurse und Konstanten'!$D$16),G408*'Umrechnungskurse und Konstanten'!$E$16,0),G408*1)</f>
        <v>0</v>
      </c>
      <c r="K408" s="37">
        <f t="shared" si="12"/>
        <v>0</v>
      </c>
      <c r="L408" s="37">
        <f t="shared" si="13"/>
        <v>0</v>
      </c>
    </row>
    <row r="409" spans="2:12" x14ac:dyDescent="0.3">
      <c r="B409" s="42"/>
      <c r="C409" s="34"/>
      <c r="D409" s="34"/>
      <c r="E409" s="38"/>
      <c r="F409" s="35" t="s">
        <v>38</v>
      </c>
      <c r="G409" s="50"/>
      <c r="H409" s="39">
        <v>3.6999999999999998E-2</v>
      </c>
      <c r="I409" s="51" t="str">
        <f>IF(F409="EUR",Tabelle1327[[#This Row],[Betrag exkl. MwST.]]*Tabelle1327[[#This Row],[MwSt. Satz]],"Rg. nicht in EUR")</f>
        <v>Rg. nicht in EUR</v>
      </c>
      <c r="J409" s="37">
        <f>IF(F409="EUR",IF(AND(B409&gt;='Umrechnungskurse und Konstanten'!$C$5,B409&lt;='Umrechnungskurse und Konstanten'!$D$5),G409*'Umrechnungskurse und Konstanten'!$E$5,0)+IF(AND(B409&gt;='Umrechnungskurse und Konstanten'!$C$6,B409&lt;='Umrechnungskurse und Konstanten'!$D$6),G409*'Umrechnungskurse und Konstanten'!$E$6,0)+IF(AND(B409&gt;='Umrechnungskurse und Konstanten'!$C$7,B409&lt;='Umrechnungskurse und Konstanten'!$D$7),G409*'Umrechnungskurse und Konstanten'!$E$7,0)+IF(AND(B409&gt;='Umrechnungskurse und Konstanten'!$C$8,B409&lt;='Umrechnungskurse und Konstanten'!$D$8),G409*'Umrechnungskurse und Konstanten'!$E$8,0)+IF(AND(B409&gt;='Umrechnungskurse und Konstanten'!$C$9,B409&lt;='Umrechnungskurse und Konstanten'!$D$9),G409*'Umrechnungskurse und Konstanten'!$E$9,0)+IF(AND(B409&gt;='Umrechnungskurse und Konstanten'!$C$10,B409&lt;='Umrechnungskurse und Konstanten'!$D$10),G409*'Umrechnungskurse und Konstanten'!$E$10,0)+IF(AND(B409&gt;='Umrechnungskurse und Konstanten'!$C$11,B409&lt;='Umrechnungskurse und Konstanten'!$D$11),G409*'Umrechnungskurse und Konstanten'!$E$11,0)+IF(AND(B409&gt;='Umrechnungskurse und Konstanten'!$C$12,B409&lt;='Umrechnungskurse und Konstanten'!$D$12),G409*'Umrechnungskurse und Konstanten'!$E$12,0)+IF(AND(B409&gt;='Umrechnungskurse und Konstanten'!$C$13,B409&lt;='Umrechnungskurse und Konstanten'!$D$13),G409*'Umrechnungskurse und Konstanten'!$E$13,0)+IF(AND(B409&gt;='Umrechnungskurse und Konstanten'!$C$14,B409&lt;='Umrechnungskurse und Konstanten'!$D$14),G409*'Umrechnungskurse und Konstanten'!$E$14,0)+IF(AND(B409&gt;='Umrechnungskurse und Konstanten'!$C$15,B409&lt;='Umrechnungskurse und Konstanten'!$D$15),G409*'Umrechnungskurse und Konstanten'!$E$15,0)+IF(AND(B409&gt;='Umrechnungskurse und Konstanten'!$C$16,B409&lt;='Umrechnungskurse und Konstanten'!$D$16),G409*'Umrechnungskurse und Konstanten'!$E$16,0),G409*1)</f>
        <v>0</v>
      </c>
      <c r="K409" s="37">
        <f t="shared" si="12"/>
        <v>0</v>
      </c>
      <c r="L409" s="37">
        <f t="shared" si="13"/>
        <v>0</v>
      </c>
    </row>
    <row r="410" spans="2:12" x14ac:dyDescent="0.3">
      <c r="B410" s="42"/>
      <c r="C410" s="34"/>
      <c r="D410" s="34"/>
      <c r="E410" s="38"/>
      <c r="F410" s="35" t="s">
        <v>38</v>
      </c>
      <c r="G410" s="50"/>
      <c r="H410" s="39">
        <v>3.6999999999999998E-2</v>
      </c>
      <c r="I410" s="51" t="str">
        <f>IF(F410="EUR",Tabelle1327[[#This Row],[Betrag exkl. MwST.]]*Tabelle1327[[#This Row],[MwSt. Satz]],"Rg. nicht in EUR")</f>
        <v>Rg. nicht in EUR</v>
      </c>
      <c r="J410" s="37">
        <f>IF(F410="EUR",IF(AND(B410&gt;='Umrechnungskurse und Konstanten'!$C$5,B410&lt;='Umrechnungskurse und Konstanten'!$D$5),G410*'Umrechnungskurse und Konstanten'!$E$5,0)+IF(AND(B410&gt;='Umrechnungskurse und Konstanten'!$C$6,B410&lt;='Umrechnungskurse und Konstanten'!$D$6),G410*'Umrechnungskurse und Konstanten'!$E$6,0)+IF(AND(B410&gt;='Umrechnungskurse und Konstanten'!$C$7,B410&lt;='Umrechnungskurse und Konstanten'!$D$7),G410*'Umrechnungskurse und Konstanten'!$E$7,0)+IF(AND(B410&gt;='Umrechnungskurse und Konstanten'!$C$8,B410&lt;='Umrechnungskurse und Konstanten'!$D$8),G410*'Umrechnungskurse und Konstanten'!$E$8,0)+IF(AND(B410&gt;='Umrechnungskurse und Konstanten'!$C$9,B410&lt;='Umrechnungskurse und Konstanten'!$D$9),G410*'Umrechnungskurse und Konstanten'!$E$9,0)+IF(AND(B410&gt;='Umrechnungskurse und Konstanten'!$C$10,B410&lt;='Umrechnungskurse und Konstanten'!$D$10),G410*'Umrechnungskurse und Konstanten'!$E$10,0)+IF(AND(B410&gt;='Umrechnungskurse und Konstanten'!$C$11,B410&lt;='Umrechnungskurse und Konstanten'!$D$11),G410*'Umrechnungskurse und Konstanten'!$E$11,0)+IF(AND(B410&gt;='Umrechnungskurse und Konstanten'!$C$12,B410&lt;='Umrechnungskurse und Konstanten'!$D$12),G410*'Umrechnungskurse und Konstanten'!$E$12,0)+IF(AND(B410&gt;='Umrechnungskurse und Konstanten'!$C$13,B410&lt;='Umrechnungskurse und Konstanten'!$D$13),G410*'Umrechnungskurse und Konstanten'!$E$13,0)+IF(AND(B410&gt;='Umrechnungskurse und Konstanten'!$C$14,B410&lt;='Umrechnungskurse und Konstanten'!$D$14),G410*'Umrechnungskurse und Konstanten'!$E$14,0)+IF(AND(B410&gt;='Umrechnungskurse und Konstanten'!$C$15,B410&lt;='Umrechnungskurse und Konstanten'!$D$15),G410*'Umrechnungskurse und Konstanten'!$E$15,0)+IF(AND(B410&gt;='Umrechnungskurse und Konstanten'!$C$16,B410&lt;='Umrechnungskurse und Konstanten'!$D$16),G410*'Umrechnungskurse und Konstanten'!$E$16,0),G410*1)</f>
        <v>0</v>
      </c>
      <c r="K410" s="37">
        <f t="shared" si="12"/>
        <v>0</v>
      </c>
      <c r="L410" s="37">
        <f t="shared" si="13"/>
        <v>0</v>
      </c>
    </row>
    <row r="411" spans="2:12" x14ac:dyDescent="0.3">
      <c r="B411" s="42"/>
      <c r="C411" s="34"/>
      <c r="D411" s="34"/>
      <c r="E411" s="38"/>
      <c r="F411" s="35" t="s">
        <v>38</v>
      </c>
      <c r="G411" s="50"/>
      <c r="H411" s="39">
        <v>3.6999999999999998E-2</v>
      </c>
      <c r="I411" s="51" t="str">
        <f>IF(F411="EUR",Tabelle1327[[#This Row],[Betrag exkl. MwST.]]*Tabelle1327[[#This Row],[MwSt. Satz]],"Rg. nicht in EUR")</f>
        <v>Rg. nicht in EUR</v>
      </c>
      <c r="J411" s="37">
        <f>IF(F411="EUR",IF(AND(B411&gt;='Umrechnungskurse und Konstanten'!$C$5,B411&lt;='Umrechnungskurse und Konstanten'!$D$5),G411*'Umrechnungskurse und Konstanten'!$E$5,0)+IF(AND(B411&gt;='Umrechnungskurse und Konstanten'!$C$6,B411&lt;='Umrechnungskurse und Konstanten'!$D$6),G411*'Umrechnungskurse und Konstanten'!$E$6,0)+IF(AND(B411&gt;='Umrechnungskurse und Konstanten'!$C$7,B411&lt;='Umrechnungskurse und Konstanten'!$D$7),G411*'Umrechnungskurse und Konstanten'!$E$7,0)+IF(AND(B411&gt;='Umrechnungskurse und Konstanten'!$C$8,B411&lt;='Umrechnungskurse und Konstanten'!$D$8),G411*'Umrechnungskurse und Konstanten'!$E$8,0)+IF(AND(B411&gt;='Umrechnungskurse und Konstanten'!$C$9,B411&lt;='Umrechnungskurse und Konstanten'!$D$9),G411*'Umrechnungskurse und Konstanten'!$E$9,0)+IF(AND(B411&gt;='Umrechnungskurse und Konstanten'!$C$10,B411&lt;='Umrechnungskurse und Konstanten'!$D$10),G411*'Umrechnungskurse und Konstanten'!$E$10,0)+IF(AND(B411&gt;='Umrechnungskurse und Konstanten'!$C$11,B411&lt;='Umrechnungskurse und Konstanten'!$D$11),G411*'Umrechnungskurse und Konstanten'!$E$11,0)+IF(AND(B411&gt;='Umrechnungskurse und Konstanten'!$C$12,B411&lt;='Umrechnungskurse und Konstanten'!$D$12),G411*'Umrechnungskurse und Konstanten'!$E$12,0)+IF(AND(B411&gt;='Umrechnungskurse und Konstanten'!$C$13,B411&lt;='Umrechnungskurse und Konstanten'!$D$13),G411*'Umrechnungskurse und Konstanten'!$E$13,0)+IF(AND(B411&gt;='Umrechnungskurse und Konstanten'!$C$14,B411&lt;='Umrechnungskurse und Konstanten'!$D$14),G411*'Umrechnungskurse und Konstanten'!$E$14,0)+IF(AND(B411&gt;='Umrechnungskurse und Konstanten'!$C$15,B411&lt;='Umrechnungskurse und Konstanten'!$D$15),G411*'Umrechnungskurse und Konstanten'!$E$15,0)+IF(AND(B411&gt;='Umrechnungskurse und Konstanten'!$C$16,B411&lt;='Umrechnungskurse und Konstanten'!$D$16),G411*'Umrechnungskurse und Konstanten'!$E$16,0),G411*1)</f>
        <v>0</v>
      </c>
      <c r="K411" s="37">
        <f t="shared" si="12"/>
        <v>0</v>
      </c>
      <c r="L411" s="37">
        <f t="shared" si="13"/>
        <v>0</v>
      </c>
    </row>
    <row r="412" spans="2:12" x14ac:dyDescent="0.3">
      <c r="B412" s="42"/>
      <c r="C412" s="34"/>
      <c r="D412" s="34"/>
      <c r="E412" s="38"/>
      <c r="F412" s="35" t="s">
        <v>38</v>
      </c>
      <c r="G412" s="50"/>
      <c r="H412" s="39">
        <v>3.6999999999999998E-2</v>
      </c>
      <c r="I412" s="51" t="str">
        <f>IF(F412="EUR",Tabelle1327[[#This Row],[Betrag exkl. MwST.]]*Tabelle1327[[#This Row],[MwSt. Satz]],"Rg. nicht in EUR")</f>
        <v>Rg. nicht in EUR</v>
      </c>
      <c r="J412" s="37">
        <f>IF(F412="EUR",IF(AND(B412&gt;='Umrechnungskurse und Konstanten'!$C$5,B412&lt;='Umrechnungskurse und Konstanten'!$D$5),G412*'Umrechnungskurse und Konstanten'!$E$5,0)+IF(AND(B412&gt;='Umrechnungskurse und Konstanten'!$C$6,B412&lt;='Umrechnungskurse und Konstanten'!$D$6),G412*'Umrechnungskurse und Konstanten'!$E$6,0)+IF(AND(B412&gt;='Umrechnungskurse und Konstanten'!$C$7,B412&lt;='Umrechnungskurse und Konstanten'!$D$7),G412*'Umrechnungskurse und Konstanten'!$E$7,0)+IF(AND(B412&gt;='Umrechnungskurse und Konstanten'!$C$8,B412&lt;='Umrechnungskurse und Konstanten'!$D$8),G412*'Umrechnungskurse und Konstanten'!$E$8,0)+IF(AND(B412&gt;='Umrechnungskurse und Konstanten'!$C$9,B412&lt;='Umrechnungskurse und Konstanten'!$D$9),G412*'Umrechnungskurse und Konstanten'!$E$9,0)+IF(AND(B412&gt;='Umrechnungskurse und Konstanten'!$C$10,B412&lt;='Umrechnungskurse und Konstanten'!$D$10),G412*'Umrechnungskurse und Konstanten'!$E$10,0)+IF(AND(B412&gt;='Umrechnungskurse und Konstanten'!$C$11,B412&lt;='Umrechnungskurse und Konstanten'!$D$11),G412*'Umrechnungskurse und Konstanten'!$E$11,0)+IF(AND(B412&gt;='Umrechnungskurse und Konstanten'!$C$12,B412&lt;='Umrechnungskurse und Konstanten'!$D$12),G412*'Umrechnungskurse und Konstanten'!$E$12,0)+IF(AND(B412&gt;='Umrechnungskurse und Konstanten'!$C$13,B412&lt;='Umrechnungskurse und Konstanten'!$D$13),G412*'Umrechnungskurse und Konstanten'!$E$13,0)+IF(AND(B412&gt;='Umrechnungskurse und Konstanten'!$C$14,B412&lt;='Umrechnungskurse und Konstanten'!$D$14),G412*'Umrechnungskurse und Konstanten'!$E$14,0)+IF(AND(B412&gt;='Umrechnungskurse und Konstanten'!$C$15,B412&lt;='Umrechnungskurse und Konstanten'!$D$15),G412*'Umrechnungskurse und Konstanten'!$E$15,0)+IF(AND(B412&gt;='Umrechnungskurse und Konstanten'!$C$16,B412&lt;='Umrechnungskurse und Konstanten'!$D$16),G412*'Umrechnungskurse und Konstanten'!$E$16,0),G412*1)</f>
        <v>0</v>
      </c>
      <c r="K412" s="37">
        <f t="shared" si="12"/>
        <v>0</v>
      </c>
      <c r="L412" s="37">
        <f t="shared" si="13"/>
        <v>0</v>
      </c>
    </row>
    <row r="413" spans="2:12" x14ac:dyDescent="0.3">
      <c r="B413" s="42"/>
      <c r="C413" s="34"/>
      <c r="D413" s="34"/>
      <c r="E413" s="38"/>
      <c r="F413" s="35" t="s">
        <v>38</v>
      </c>
      <c r="G413" s="50"/>
      <c r="H413" s="39">
        <v>3.6999999999999998E-2</v>
      </c>
      <c r="I413" s="51" t="str">
        <f>IF(F413="EUR",Tabelle1327[[#This Row],[Betrag exkl. MwST.]]*Tabelle1327[[#This Row],[MwSt. Satz]],"Rg. nicht in EUR")</f>
        <v>Rg. nicht in EUR</v>
      </c>
      <c r="J413" s="37">
        <f>IF(F413="EUR",IF(AND(B413&gt;='Umrechnungskurse und Konstanten'!$C$5,B413&lt;='Umrechnungskurse und Konstanten'!$D$5),G413*'Umrechnungskurse und Konstanten'!$E$5,0)+IF(AND(B413&gt;='Umrechnungskurse und Konstanten'!$C$6,B413&lt;='Umrechnungskurse und Konstanten'!$D$6),G413*'Umrechnungskurse und Konstanten'!$E$6,0)+IF(AND(B413&gt;='Umrechnungskurse und Konstanten'!$C$7,B413&lt;='Umrechnungskurse und Konstanten'!$D$7),G413*'Umrechnungskurse und Konstanten'!$E$7,0)+IF(AND(B413&gt;='Umrechnungskurse und Konstanten'!$C$8,B413&lt;='Umrechnungskurse und Konstanten'!$D$8),G413*'Umrechnungskurse und Konstanten'!$E$8,0)+IF(AND(B413&gt;='Umrechnungskurse und Konstanten'!$C$9,B413&lt;='Umrechnungskurse und Konstanten'!$D$9),G413*'Umrechnungskurse und Konstanten'!$E$9,0)+IF(AND(B413&gt;='Umrechnungskurse und Konstanten'!$C$10,B413&lt;='Umrechnungskurse und Konstanten'!$D$10),G413*'Umrechnungskurse und Konstanten'!$E$10,0)+IF(AND(B413&gt;='Umrechnungskurse und Konstanten'!$C$11,B413&lt;='Umrechnungskurse und Konstanten'!$D$11),G413*'Umrechnungskurse und Konstanten'!$E$11,0)+IF(AND(B413&gt;='Umrechnungskurse und Konstanten'!$C$12,B413&lt;='Umrechnungskurse und Konstanten'!$D$12),G413*'Umrechnungskurse und Konstanten'!$E$12,0)+IF(AND(B413&gt;='Umrechnungskurse und Konstanten'!$C$13,B413&lt;='Umrechnungskurse und Konstanten'!$D$13),G413*'Umrechnungskurse und Konstanten'!$E$13,0)+IF(AND(B413&gt;='Umrechnungskurse und Konstanten'!$C$14,B413&lt;='Umrechnungskurse und Konstanten'!$D$14),G413*'Umrechnungskurse und Konstanten'!$E$14,0)+IF(AND(B413&gt;='Umrechnungskurse und Konstanten'!$C$15,B413&lt;='Umrechnungskurse und Konstanten'!$D$15),G413*'Umrechnungskurse und Konstanten'!$E$15,0)+IF(AND(B413&gt;='Umrechnungskurse und Konstanten'!$C$16,B413&lt;='Umrechnungskurse und Konstanten'!$D$16),G413*'Umrechnungskurse und Konstanten'!$E$16,0),G413*1)</f>
        <v>0</v>
      </c>
      <c r="K413" s="37">
        <f t="shared" si="12"/>
        <v>0</v>
      </c>
      <c r="L413" s="37">
        <f t="shared" si="13"/>
        <v>0</v>
      </c>
    </row>
    <row r="414" spans="2:12" x14ac:dyDescent="0.3">
      <c r="B414" s="42"/>
      <c r="C414" s="34"/>
      <c r="D414" s="34"/>
      <c r="E414" s="38"/>
      <c r="F414" s="35" t="s">
        <v>38</v>
      </c>
      <c r="G414" s="50"/>
      <c r="H414" s="39">
        <v>3.6999999999999998E-2</v>
      </c>
      <c r="I414" s="51" t="str">
        <f>IF(F414="EUR",Tabelle1327[[#This Row],[Betrag exkl. MwST.]]*Tabelle1327[[#This Row],[MwSt. Satz]],"Rg. nicht in EUR")</f>
        <v>Rg. nicht in EUR</v>
      </c>
      <c r="J414" s="37">
        <f>IF(F414="EUR",IF(AND(B414&gt;='Umrechnungskurse und Konstanten'!$C$5,B414&lt;='Umrechnungskurse und Konstanten'!$D$5),G414*'Umrechnungskurse und Konstanten'!$E$5,0)+IF(AND(B414&gt;='Umrechnungskurse und Konstanten'!$C$6,B414&lt;='Umrechnungskurse und Konstanten'!$D$6),G414*'Umrechnungskurse und Konstanten'!$E$6,0)+IF(AND(B414&gt;='Umrechnungskurse und Konstanten'!$C$7,B414&lt;='Umrechnungskurse und Konstanten'!$D$7),G414*'Umrechnungskurse und Konstanten'!$E$7,0)+IF(AND(B414&gt;='Umrechnungskurse und Konstanten'!$C$8,B414&lt;='Umrechnungskurse und Konstanten'!$D$8),G414*'Umrechnungskurse und Konstanten'!$E$8,0)+IF(AND(B414&gt;='Umrechnungskurse und Konstanten'!$C$9,B414&lt;='Umrechnungskurse und Konstanten'!$D$9),G414*'Umrechnungskurse und Konstanten'!$E$9,0)+IF(AND(B414&gt;='Umrechnungskurse und Konstanten'!$C$10,B414&lt;='Umrechnungskurse und Konstanten'!$D$10),G414*'Umrechnungskurse und Konstanten'!$E$10,0)+IF(AND(B414&gt;='Umrechnungskurse und Konstanten'!$C$11,B414&lt;='Umrechnungskurse und Konstanten'!$D$11),G414*'Umrechnungskurse und Konstanten'!$E$11,0)+IF(AND(B414&gt;='Umrechnungskurse und Konstanten'!$C$12,B414&lt;='Umrechnungskurse und Konstanten'!$D$12),G414*'Umrechnungskurse und Konstanten'!$E$12,0)+IF(AND(B414&gt;='Umrechnungskurse und Konstanten'!$C$13,B414&lt;='Umrechnungskurse und Konstanten'!$D$13),G414*'Umrechnungskurse und Konstanten'!$E$13,0)+IF(AND(B414&gt;='Umrechnungskurse und Konstanten'!$C$14,B414&lt;='Umrechnungskurse und Konstanten'!$D$14),G414*'Umrechnungskurse und Konstanten'!$E$14,0)+IF(AND(B414&gt;='Umrechnungskurse und Konstanten'!$C$15,B414&lt;='Umrechnungskurse und Konstanten'!$D$15),G414*'Umrechnungskurse und Konstanten'!$E$15,0)+IF(AND(B414&gt;='Umrechnungskurse und Konstanten'!$C$16,B414&lt;='Umrechnungskurse und Konstanten'!$D$16),G414*'Umrechnungskurse und Konstanten'!$E$16,0),G414*1)</f>
        <v>0</v>
      </c>
      <c r="K414" s="37">
        <f t="shared" si="12"/>
        <v>0</v>
      </c>
      <c r="L414" s="37">
        <f t="shared" si="13"/>
        <v>0</v>
      </c>
    </row>
    <row r="415" spans="2:12" x14ac:dyDescent="0.3">
      <c r="B415" s="42"/>
      <c r="C415" s="34"/>
      <c r="D415" s="34"/>
      <c r="E415" s="38"/>
      <c r="F415" s="35" t="s">
        <v>38</v>
      </c>
      <c r="G415" s="50"/>
      <c r="H415" s="39">
        <v>3.6999999999999998E-2</v>
      </c>
      <c r="I415" s="51" t="str">
        <f>IF(F415="EUR",Tabelle1327[[#This Row],[Betrag exkl. MwST.]]*Tabelle1327[[#This Row],[MwSt. Satz]],"Rg. nicht in EUR")</f>
        <v>Rg. nicht in EUR</v>
      </c>
      <c r="J415" s="37">
        <f>IF(F415="EUR",IF(AND(B415&gt;='Umrechnungskurse und Konstanten'!$C$5,B415&lt;='Umrechnungskurse und Konstanten'!$D$5),G415*'Umrechnungskurse und Konstanten'!$E$5,0)+IF(AND(B415&gt;='Umrechnungskurse und Konstanten'!$C$6,B415&lt;='Umrechnungskurse und Konstanten'!$D$6),G415*'Umrechnungskurse und Konstanten'!$E$6,0)+IF(AND(B415&gt;='Umrechnungskurse und Konstanten'!$C$7,B415&lt;='Umrechnungskurse und Konstanten'!$D$7),G415*'Umrechnungskurse und Konstanten'!$E$7,0)+IF(AND(B415&gt;='Umrechnungskurse und Konstanten'!$C$8,B415&lt;='Umrechnungskurse und Konstanten'!$D$8),G415*'Umrechnungskurse und Konstanten'!$E$8,0)+IF(AND(B415&gt;='Umrechnungskurse und Konstanten'!$C$9,B415&lt;='Umrechnungskurse und Konstanten'!$D$9),G415*'Umrechnungskurse und Konstanten'!$E$9,0)+IF(AND(B415&gt;='Umrechnungskurse und Konstanten'!$C$10,B415&lt;='Umrechnungskurse und Konstanten'!$D$10),G415*'Umrechnungskurse und Konstanten'!$E$10,0)+IF(AND(B415&gt;='Umrechnungskurse und Konstanten'!$C$11,B415&lt;='Umrechnungskurse und Konstanten'!$D$11),G415*'Umrechnungskurse und Konstanten'!$E$11,0)+IF(AND(B415&gt;='Umrechnungskurse und Konstanten'!$C$12,B415&lt;='Umrechnungskurse und Konstanten'!$D$12),G415*'Umrechnungskurse und Konstanten'!$E$12,0)+IF(AND(B415&gt;='Umrechnungskurse und Konstanten'!$C$13,B415&lt;='Umrechnungskurse und Konstanten'!$D$13),G415*'Umrechnungskurse und Konstanten'!$E$13,0)+IF(AND(B415&gt;='Umrechnungskurse und Konstanten'!$C$14,B415&lt;='Umrechnungskurse und Konstanten'!$D$14),G415*'Umrechnungskurse und Konstanten'!$E$14,0)+IF(AND(B415&gt;='Umrechnungskurse und Konstanten'!$C$15,B415&lt;='Umrechnungskurse und Konstanten'!$D$15),G415*'Umrechnungskurse und Konstanten'!$E$15,0)+IF(AND(B415&gt;='Umrechnungskurse und Konstanten'!$C$16,B415&lt;='Umrechnungskurse und Konstanten'!$D$16),G415*'Umrechnungskurse und Konstanten'!$E$16,0),G415*1)</f>
        <v>0</v>
      </c>
      <c r="K415" s="37">
        <f t="shared" si="12"/>
        <v>0</v>
      </c>
      <c r="L415" s="37">
        <f t="shared" si="13"/>
        <v>0</v>
      </c>
    </row>
    <row r="416" spans="2:12" x14ac:dyDescent="0.3">
      <c r="B416" s="42"/>
      <c r="C416" s="34"/>
      <c r="D416" s="34"/>
      <c r="E416" s="38"/>
      <c r="F416" s="35" t="s">
        <v>38</v>
      </c>
      <c r="G416" s="50"/>
      <c r="H416" s="39">
        <v>3.6999999999999998E-2</v>
      </c>
      <c r="I416" s="51" t="str">
        <f>IF(F416="EUR",Tabelle1327[[#This Row],[Betrag exkl. MwST.]]*Tabelle1327[[#This Row],[MwSt. Satz]],"Rg. nicht in EUR")</f>
        <v>Rg. nicht in EUR</v>
      </c>
      <c r="J416" s="37">
        <f>IF(F416="EUR",IF(AND(B416&gt;='Umrechnungskurse und Konstanten'!$C$5,B416&lt;='Umrechnungskurse und Konstanten'!$D$5),G416*'Umrechnungskurse und Konstanten'!$E$5,0)+IF(AND(B416&gt;='Umrechnungskurse und Konstanten'!$C$6,B416&lt;='Umrechnungskurse und Konstanten'!$D$6),G416*'Umrechnungskurse und Konstanten'!$E$6,0)+IF(AND(B416&gt;='Umrechnungskurse und Konstanten'!$C$7,B416&lt;='Umrechnungskurse und Konstanten'!$D$7),G416*'Umrechnungskurse und Konstanten'!$E$7,0)+IF(AND(B416&gt;='Umrechnungskurse und Konstanten'!$C$8,B416&lt;='Umrechnungskurse und Konstanten'!$D$8),G416*'Umrechnungskurse und Konstanten'!$E$8,0)+IF(AND(B416&gt;='Umrechnungskurse und Konstanten'!$C$9,B416&lt;='Umrechnungskurse und Konstanten'!$D$9),G416*'Umrechnungskurse und Konstanten'!$E$9,0)+IF(AND(B416&gt;='Umrechnungskurse und Konstanten'!$C$10,B416&lt;='Umrechnungskurse und Konstanten'!$D$10),G416*'Umrechnungskurse und Konstanten'!$E$10,0)+IF(AND(B416&gt;='Umrechnungskurse und Konstanten'!$C$11,B416&lt;='Umrechnungskurse und Konstanten'!$D$11),G416*'Umrechnungskurse und Konstanten'!$E$11,0)+IF(AND(B416&gt;='Umrechnungskurse und Konstanten'!$C$12,B416&lt;='Umrechnungskurse und Konstanten'!$D$12),G416*'Umrechnungskurse und Konstanten'!$E$12,0)+IF(AND(B416&gt;='Umrechnungskurse und Konstanten'!$C$13,B416&lt;='Umrechnungskurse und Konstanten'!$D$13),G416*'Umrechnungskurse und Konstanten'!$E$13,0)+IF(AND(B416&gt;='Umrechnungskurse und Konstanten'!$C$14,B416&lt;='Umrechnungskurse und Konstanten'!$D$14),G416*'Umrechnungskurse und Konstanten'!$E$14,0)+IF(AND(B416&gt;='Umrechnungskurse und Konstanten'!$C$15,B416&lt;='Umrechnungskurse und Konstanten'!$D$15),G416*'Umrechnungskurse und Konstanten'!$E$15,0)+IF(AND(B416&gt;='Umrechnungskurse und Konstanten'!$C$16,B416&lt;='Umrechnungskurse und Konstanten'!$D$16),G416*'Umrechnungskurse und Konstanten'!$E$16,0),G416*1)</f>
        <v>0</v>
      </c>
      <c r="K416" s="37">
        <f t="shared" si="12"/>
        <v>0</v>
      </c>
      <c r="L416" s="37">
        <f t="shared" si="13"/>
        <v>0</v>
      </c>
    </row>
    <row r="417" spans="2:12" x14ac:dyDescent="0.3">
      <c r="B417" s="42"/>
      <c r="C417" s="34"/>
      <c r="D417" s="34"/>
      <c r="E417" s="38"/>
      <c r="F417" s="35" t="s">
        <v>38</v>
      </c>
      <c r="G417" s="50"/>
      <c r="H417" s="39">
        <v>3.6999999999999998E-2</v>
      </c>
      <c r="I417" s="51" t="str">
        <f>IF(F417="EUR",Tabelle1327[[#This Row],[Betrag exkl. MwST.]]*Tabelle1327[[#This Row],[MwSt. Satz]],"Rg. nicht in EUR")</f>
        <v>Rg. nicht in EUR</v>
      </c>
      <c r="J417" s="37">
        <f>IF(F417="EUR",IF(AND(B417&gt;='Umrechnungskurse und Konstanten'!$C$5,B417&lt;='Umrechnungskurse und Konstanten'!$D$5),G417*'Umrechnungskurse und Konstanten'!$E$5,0)+IF(AND(B417&gt;='Umrechnungskurse und Konstanten'!$C$6,B417&lt;='Umrechnungskurse und Konstanten'!$D$6),G417*'Umrechnungskurse und Konstanten'!$E$6,0)+IF(AND(B417&gt;='Umrechnungskurse und Konstanten'!$C$7,B417&lt;='Umrechnungskurse und Konstanten'!$D$7),G417*'Umrechnungskurse und Konstanten'!$E$7,0)+IF(AND(B417&gt;='Umrechnungskurse und Konstanten'!$C$8,B417&lt;='Umrechnungskurse und Konstanten'!$D$8),G417*'Umrechnungskurse und Konstanten'!$E$8,0)+IF(AND(B417&gt;='Umrechnungskurse und Konstanten'!$C$9,B417&lt;='Umrechnungskurse und Konstanten'!$D$9),G417*'Umrechnungskurse und Konstanten'!$E$9,0)+IF(AND(B417&gt;='Umrechnungskurse und Konstanten'!$C$10,B417&lt;='Umrechnungskurse und Konstanten'!$D$10),G417*'Umrechnungskurse und Konstanten'!$E$10,0)+IF(AND(B417&gt;='Umrechnungskurse und Konstanten'!$C$11,B417&lt;='Umrechnungskurse und Konstanten'!$D$11),G417*'Umrechnungskurse und Konstanten'!$E$11,0)+IF(AND(B417&gt;='Umrechnungskurse und Konstanten'!$C$12,B417&lt;='Umrechnungskurse und Konstanten'!$D$12),G417*'Umrechnungskurse und Konstanten'!$E$12,0)+IF(AND(B417&gt;='Umrechnungskurse und Konstanten'!$C$13,B417&lt;='Umrechnungskurse und Konstanten'!$D$13),G417*'Umrechnungskurse und Konstanten'!$E$13,0)+IF(AND(B417&gt;='Umrechnungskurse und Konstanten'!$C$14,B417&lt;='Umrechnungskurse und Konstanten'!$D$14),G417*'Umrechnungskurse und Konstanten'!$E$14,0)+IF(AND(B417&gt;='Umrechnungskurse und Konstanten'!$C$15,B417&lt;='Umrechnungskurse und Konstanten'!$D$15),G417*'Umrechnungskurse und Konstanten'!$E$15,0)+IF(AND(B417&gt;='Umrechnungskurse und Konstanten'!$C$16,B417&lt;='Umrechnungskurse und Konstanten'!$D$16),G417*'Umrechnungskurse und Konstanten'!$E$16,0),G417*1)</f>
        <v>0</v>
      </c>
      <c r="K417" s="37">
        <f t="shared" si="12"/>
        <v>0</v>
      </c>
      <c r="L417" s="37">
        <f t="shared" si="13"/>
        <v>0</v>
      </c>
    </row>
    <row r="418" spans="2:12" x14ac:dyDescent="0.3">
      <c r="B418" s="42"/>
      <c r="C418" s="34"/>
      <c r="D418" s="34"/>
      <c r="E418" s="38"/>
      <c r="F418" s="35" t="s">
        <v>38</v>
      </c>
      <c r="G418" s="50"/>
      <c r="H418" s="39">
        <v>3.6999999999999998E-2</v>
      </c>
      <c r="I418" s="51" t="str">
        <f>IF(F418="EUR",Tabelle1327[[#This Row],[Betrag exkl. MwST.]]*Tabelle1327[[#This Row],[MwSt. Satz]],"Rg. nicht in EUR")</f>
        <v>Rg. nicht in EUR</v>
      </c>
      <c r="J418" s="37">
        <f>IF(F418="EUR",IF(AND(B418&gt;='Umrechnungskurse und Konstanten'!$C$5,B418&lt;='Umrechnungskurse und Konstanten'!$D$5),G418*'Umrechnungskurse und Konstanten'!$E$5,0)+IF(AND(B418&gt;='Umrechnungskurse und Konstanten'!$C$6,B418&lt;='Umrechnungskurse und Konstanten'!$D$6),G418*'Umrechnungskurse und Konstanten'!$E$6,0)+IF(AND(B418&gt;='Umrechnungskurse und Konstanten'!$C$7,B418&lt;='Umrechnungskurse und Konstanten'!$D$7),G418*'Umrechnungskurse und Konstanten'!$E$7,0)+IF(AND(B418&gt;='Umrechnungskurse und Konstanten'!$C$8,B418&lt;='Umrechnungskurse und Konstanten'!$D$8),G418*'Umrechnungskurse und Konstanten'!$E$8,0)+IF(AND(B418&gt;='Umrechnungskurse und Konstanten'!$C$9,B418&lt;='Umrechnungskurse und Konstanten'!$D$9),G418*'Umrechnungskurse und Konstanten'!$E$9,0)+IF(AND(B418&gt;='Umrechnungskurse und Konstanten'!$C$10,B418&lt;='Umrechnungskurse und Konstanten'!$D$10),G418*'Umrechnungskurse und Konstanten'!$E$10,0)+IF(AND(B418&gt;='Umrechnungskurse und Konstanten'!$C$11,B418&lt;='Umrechnungskurse und Konstanten'!$D$11),G418*'Umrechnungskurse und Konstanten'!$E$11,0)+IF(AND(B418&gt;='Umrechnungskurse und Konstanten'!$C$12,B418&lt;='Umrechnungskurse und Konstanten'!$D$12),G418*'Umrechnungskurse und Konstanten'!$E$12,0)+IF(AND(B418&gt;='Umrechnungskurse und Konstanten'!$C$13,B418&lt;='Umrechnungskurse und Konstanten'!$D$13),G418*'Umrechnungskurse und Konstanten'!$E$13,0)+IF(AND(B418&gt;='Umrechnungskurse und Konstanten'!$C$14,B418&lt;='Umrechnungskurse und Konstanten'!$D$14),G418*'Umrechnungskurse und Konstanten'!$E$14,0)+IF(AND(B418&gt;='Umrechnungskurse und Konstanten'!$C$15,B418&lt;='Umrechnungskurse und Konstanten'!$D$15),G418*'Umrechnungskurse und Konstanten'!$E$15,0)+IF(AND(B418&gt;='Umrechnungskurse und Konstanten'!$C$16,B418&lt;='Umrechnungskurse und Konstanten'!$D$16),G418*'Umrechnungskurse und Konstanten'!$E$16,0),G418*1)</f>
        <v>0</v>
      </c>
      <c r="K418" s="37">
        <f t="shared" si="12"/>
        <v>0</v>
      </c>
      <c r="L418" s="37">
        <f t="shared" si="13"/>
        <v>0</v>
      </c>
    </row>
    <row r="419" spans="2:12" x14ac:dyDescent="0.3">
      <c r="B419" s="42"/>
      <c r="C419" s="34"/>
      <c r="D419" s="34"/>
      <c r="E419" s="38"/>
      <c r="F419" s="35" t="s">
        <v>38</v>
      </c>
      <c r="G419" s="50"/>
      <c r="H419" s="39">
        <v>3.6999999999999998E-2</v>
      </c>
      <c r="I419" s="51" t="str">
        <f>IF(F419="EUR",Tabelle1327[[#This Row],[Betrag exkl. MwST.]]*Tabelle1327[[#This Row],[MwSt. Satz]],"Rg. nicht in EUR")</f>
        <v>Rg. nicht in EUR</v>
      </c>
      <c r="J419" s="37">
        <f>IF(F419="EUR",IF(AND(B419&gt;='Umrechnungskurse und Konstanten'!$C$5,B419&lt;='Umrechnungskurse und Konstanten'!$D$5),G419*'Umrechnungskurse und Konstanten'!$E$5,0)+IF(AND(B419&gt;='Umrechnungskurse und Konstanten'!$C$6,B419&lt;='Umrechnungskurse und Konstanten'!$D$6),G419*'Umrechnungskurse und Konstanten'!$E$6,0)+IF(AND(B419&gt;='Umrechnungskurse und Konstanten'!$C$7,B419&lt;='Umrechnungskurse und Konstanten'!$D$7),G419*'Umrechnungskurse und Konstanten'!$E$7,0)+IF(AND(B419&gt;='Umrechnungskurse und Konstanten'!$C$8,B419&lt;='Umrechnungskurse und Konstanten'!$D$8),G419*'Umrechnungskurse und Konstanten'!$E$8,0)+IF(AND(B419&gt;='Umrechnungskurse und Konstanten'!$C$9,B419&lt;='Umrechnungskurse und Konstanten'!$D$9),G419*'Umrechnungskurse und Konstanten'!$E$9,0)+IF(AND(B419&gt;='Umrechnungskurse und Konstanten'!$C$10,B419&lt;='Umrechnungskurse und Konstanten'!$D$10),G419*'Umrechnungskurse und Konstanten'!$E$10,0)+IF(AND(B419&gt;='Umrechnungskurse und Konstanten'!$C$11,B419&lt;='Umrechnungskurse und Konstanten'!$D$11),G419*'Umrechnungskurse und Konstanten'!$E$11,0)+IF(AND(B419&gt;='Umrechnungskurse und Konstanten'!$C$12,B419&lt;='Umrechnungskurse und Konstanten'!$D$12),G419*'Umrechnungskurse und Konstanten'!$E$12,0)+IF(AND(B419&gt;='Umrechnungskurse und Konstanten'!$C$13,B419&lt;='Umrechnungskurse und Konstanten'!$D$13),G419*'Umrechnungskurse und Konstanten'!$E$13,0)+IF(AND(B419&gt;='Umrechnungskurse und Konstanten'!$C$14,B419&lt;='Umrechnungskurse und Konstanten'!$D$14),G419*'Umrechnungskurse und Konstanten'!$E$14,0)+IF(AND(B419&gt;='Umrechnungskurse und Konstanten'!$C$15,B419&lt;='Umrechnungskurse und Konstanten'!$D$15),G419*'Umrechnungskurse und Konstanten'!$E$15,0)+IF(AND(B419&gt;='Umrechnungskurse und Konstanten'!$C$16,B419&lt;='Umrechnungskurse und Konstanten'!$D$16),G419*'Umrechnungskurse und Konstanten'!$E$16,0),G419*1)</f>
        <v>0</v>
      </c>
      <c r="K419" s="37">
        <f t="shared" si="12"/>
        <v>0</v>
      </c>
      <c r="L419" s="37">
        <f t="shared" si="13"/>
        <v>0</v>
      </c>
    </row>
    <row r="420" spans="2:12" x14ac:dyDescent="0.3">
      <c r="B420" s="42"/>
      <c r="C420" s="34"/>
      <c r="D420" s="34"/>
      <c r="E420" s="38"/>
      <c r="F420" s="35" t="s">
        <v>38</v>
      </c>
      <c r="G420" s="50"/>
      <c r="H420" s="39">
        <v>3.6999999999999998E-2</v>
      </c>
      <c r="I420" s="51" t="str">
        <f>IF(F420="EUR",Tabelle1327[[#This Row],[Betrag exkl. MwST.]]*Tabelle1327[[#This Row],[MwSt. Satz]],"Rg. nicht in EUR")</f>
        <v>Rg. nicht in EUR</v>
      </c>
      <c r="J420" s="37">
        <f>IF(F420="EUR",IF(AND(B420&gt;='Umrechnungskurse und Konstanten'!$C$5,B420&lt;='Umrechnungskurse und Konstanten'!$D$5),G420*'Umrechnungskurse und Konstanten'!$E$5,0)+IF(AND(B420&gt;='Umrechnungskurse und Konstanten'!$C$6,B420&lt;='Umrechnungskurse und Konstanten'!$D$6),G420*'Umrechnungskurse und Konstanten'!$E$6,0)+IF(AND(B420&gt;='Umrechnungskurse und Konstanten'!$C$7,B420&lt;='Umrechnungskurse und Konstanten'!$D$7),G420*'Umrechnungskurse und Konstanten'!$E$7,0)+IF(AND(B420&gt;='Umrechnungskurse und Konstanten'!$C$8,B420&lt;='Umrechnungskurse und Konstanten'!$D$8),G420*'Umrechnungskurse und Konstanten'!$E$8,0)+IF(AND(B420&gt;='Umrechnungskurse und Konstanten'!$C$9,B420&lt;='Umrechnungskurse und Konstanten'!$D$9),G420*'Umrechnungskurse und Konstanten'!$E$9,0)+IF(AND(B420&gt;='Umrechnungskurse und Konstanten'!$C$10,B420&lt;='Umrechnungskurse und Konstanten'!$D$10),G420*'Umrechnungskurse und Konstanten'!$E$10,0)+IF(AND(B420&gt;='Umrechnungskurse und Konstanten'!$C$11,B420&lt;='Umrechnungskurse und Konstanten'!$D$11),G420*'Umrechnungskurse und Konstanten'!$E$11,0)+IF(AND(B420&gt;='Umrechnungskurse und Konstanten'!$C$12,B420&lt;='Umrechnungskurse und Konstanten'!$D$12),G420*'Umrechnungskurse und Konstanten'!$E$12,0)+IF(AND(B420&gt;='Umrechnungskurse und Konstanten'!$C$13,B420&lt;='Umrechnungskurse und Konstanten'!$D$13),G420*'Umrechnungskurse und Konstanten'!$E$13,0)+IF(AND(B420&gt;='Umrechnungskurse und Konstanten'!$C$14,B420&lt;='Umrechnungskurse und Konstanten'!$D$14),G420*'Umrechnungskurse und Konstanten'!$E$14,0)+IF(AND(B420&gt;='Umrechnungskurse und Konstanten'!$C$15,B420&lt;='Umrechnungskurse und Konstanten'!$D$15),G420*'Umrechnungskurse und Konstanten'!$E$15,0)+IF(AND(B420&gt;='Umrechnungskurse und Konstanten'!$C$16,B420&lt;='Umrechnungskurse und Konstanten'!$D$16),G420*'Umrechnungskurse und Konstanten'!$E$16,0),G420*1)</f>
        <v>0</v>
      </c>
      <c r="K420" s="37">
        <f t="shared" si="12"/>
        <v>0</v>
      </c>
      <c r="L420" s="37">
        <f t="shared" si="13"/>
        <v>0</v>
      </c>
    </row>
    <row r="421" spans="2:12" x14ac:dyDescent="0.3">
      <c r="B421" s="42"/>
      <c r="C421" s="34"/>
      <c r="D421" s="34"/>
      <c r="E421" s="38"/>
      <c r="F421" s="35" t="s">
        <v>38</v>
      </c>
      <c r="G421" s="50"/>
      <c r="H421" s="39">
        <v>3.6999999999999998E-2</v>
      </c>
      <c r="I421" s="51" t="str">
        <f>IF(F421="EUR",Tabelle1327[[#This Row],[Betrag exkl. MwST.]]*Tabelle1327[[#This Row],[MwSt. Satz]],"Rg. nicht in EUR")</f>
        <v>Rg. nicht in EUR</v>
      </c>
      <c r="J421" s="37">
        <f>IF(F421="EUR",IF(AND(B421&gt;='Umrechnungskurse und Konstanten'!$C$5,B421&lt;='Umrechnungskurse und Konstanten'!$D$5),G421*'Umrechnungskurse und Konstanten'!$E$5,0)+IF(AND(B421&gt;='Umrechnungskurse und Konstanten'!$C$6,B421&lt;='Umrechnungskurse und Konstanten'!$D$6),G421*'Umrechnungskurse und Konstanten'!$E$6,0)+IF(AND(B421&gt;='Umrechnungskurse und Konstanten'!$C$7,B421&lt;='Umrechnungskurse und Konstanten'!$D$7),G421*'Umrechnungskurse und Konstanten'!$E$7,0)+IF(AND(B421&gt;='Umrechnungskurse und Konstanten'!$C$8,B421&lt;='Umrechnungskurse und Konstanten'!$D$8),G421*'Umrechnungskurse und Konstanten'!$E$8,0)+IF(AND(B421&gt;='Umrechnungskurse und Konstanten'!$C$9,B421&lt;='Umrechnungskurse und Konstanten'!$D$9),G421*'Umrechnungskurse und Konstanten'!$E$9,0)+IF(AND(B421&gt;='Umrechnungskurse und Konstanten'!$C$10,B421&lt;='Umrechnungskurse und Konstanten'!$D$10),G421*'Umrechnungskurse und Konstanten'!$E$10,0)+IF(AND(B421&gt;='Umrechnungskurse und Konstanten'!$C$11,B421&lt;='Umrechnungskurse und Konstanten'!$D$11),G421*'Umrechnungskurse und Konstanten'!$E$11,0)+IF(AND(B421&gt;='Umrechnungskurse und Konstanten'!$C$12,B421&lt;='Umrechnungskurse und Konstanten'!$D$12),G421*'Umrechnungskurse und Konstanten'!$E$12,0)+IF(AND(B421&gt;='Umrechnungskurse und Konstanten'!$C$13,B421&lt;='Umrechnungskurse und Konstanten'!$D$13),G421*'Umrechnungskurse und Konstanten'!$E$13,0)+IF(AND(B421&gt;='Umrechnungskurse und Konstanten'!$C$14,B421&lt;='Umrechnungskurse und Konstanten'!$D$14),G421*'Umrechnungskurse und Konstanten'!$E$14,0)+IF(AND(B421&gt;='Umrechnungskurse und Konstanten'!$C$15,B421&lt;='Umrechnungskurse und Konstanten'!$D$15),G421*'Umrechnungskurse und Konstanten'!$E$15,0)+IF(AND(B421&gt;='Umrechnungskurse und Konstanten'!$C$16,B421&lt;='Umrechnungskurse und Konstanten'!$D$16),G421*'Umrechnungskurse und Konstanten'!$E$16,0),G421*1)</f>
        <v>0</v>
      </c>
      <c r="K421" s="37">
        <f t="shared" si="12"/>
        <v>0</v>
      </c>
      <c r="L421" s="37">
        <f t="shared" si="13"/>
        <v>0</v>
      </c>
    </row>
    <row r="422" spans="2:12" x14ac:dyDescent="0.3">
      <c r="B422" s="42"/>
      <c r="C422" s="34"/>
      <c r="D422" s="34"/>
      <c r="E422" s="38"/>
      <c r="F422" s="35" t="s">
        <v>38</v>
      </c>
      <c r="G422" s="50"/>
      <c r="H422" s="39">
        <v>3.6999999999999998E-2</v>
      </c>
      <c r="I422" s="51" t="str">
        <f>IF(F422="EUR",Tabelle1327[[#This Row],[Betrag exkl. MwST.]]*Tabelle1327[[#This Row],[MwSt. Satz]],"Rg. nicht in EUR")</f>
        <v>Rg. nicht in EUR</v>
      </c>
      <c r="J422" s="37">
        <f>IF(F422="EUR",IF(AND(B422&gt;='Umrechnungskurse und Konstanten'!$C$5,B422&lt;='Umrechnungskurse und Konstanten'!$D$5),G422*'Umrechnungskurse und Konstanten'!$E$5,0)+IF(AND(B422&gt;='Umrechnungskurse und Konstanten'!$C$6,B422&lt;='Umrechnungskurse und Konstanten'!$D$6),G422*'Umrechnungskurse und Konstanten'!$E$6,0)+IF(AND(B422&gt;='Umrechnungskurse und Konstanten'!$C$7,B422&lt;='Umrechnungskurse und Konstanten'!$D$7),G422*'Umrechnungskurse und Konstanten'!$E$7,0)+IF(AND(B422&gt;='Umrechnungskurse und Konstanten'!$C$8,B422&lt;='Umrechnungskurse und Konstanten'!$D$8),G422*'Umrechnungskurse und Konstanten'!$E$8,0)+IF(AND(B422&gt;='Umrechnungskurse und Konstanten'!$C$9,B422&lt;='Umrechnungskurse und Konstanten'!$D$9),G422*'Umrechnungskurse und Konstanten'!$E$9,0)+IF(AND(B422&gt;='Umrechnungskurse und Konstanten'!$C$10,B422&lt;='Umrechnungskurse und Konstanten'!$D$10),G422*'Umrechnungskurse und Konstanten'!$E$10,0)+IF(AND(B422&gt;='Umrechnungskurse und Konstanten'!$C$11,B422&lt;='Umrechnungskurse und Konstanten'!$D$11),G422*'Umrechnungskurse und Konstanten'!$E$11,0)+IF(AND(B422&gt;='Umrechnungskurse und Konstanten'!$C$12,B422&lt;='Umrechnungskurse und Konstanten'!$D$12),G422*'Umrechnungskurse und Konstanten'!$E$12,0)+IF(AND(B422&gt;='Umrechnungskurse und Konstanten'!$C$13,B422&lt;='Umrechnungskurse und Konstanten'!$D$13),G422*'Umrechnungskurse und Konstanten'!$E$13,0)+IF(AND(B422&gt;='Umrechnungskurse und Konstanten'!$C$14,B422&lt;='Umrechnungskurse und Konstanten'!$D$14),G422*'Umrechnungskurse und Konstanten'!$E$14,0)+IF(AND(B422&gt;='Umrechnungskurse und Konstanten'!$C$15,B422&lt;='Umrechnungskurse und Konstanten'!$D$15),G422*'Umrechnungskurse und Konstanten'!$E$15,0)+IF(AND(B422&gt;='Umrechnungskurse und Konstanten'!$C$16,B422&lt;='Umrechnungskurse und Konstanten'!$D$16),G422*'Umrechnungskurse und Konstanten'!$E$16,0),G422*1)</f>
        <v>0</v>
      </c>
      <c r="K422" s="37">
        <f t="shared" si="12"/>
        <v>0</v>
      </c>
      <c r="L422" s="37">
        <f t="shared" si="13"/>
        <v>0</v>
      </c>
    </row>
    <row r="423" spans="2:12" x14ac:dyDescent="0.3">
      <c r="B423" s="42"/>
      <c r="C423" s="34"/>
      <c r="D423" s="34"/>
      <c r="E423" s="38"/>
      <c r="F423" s="35" t="s">
        <v>38</v>
      </c>
      <c r="G423" s="50"/>
      <c r="H423" s="39">
        <v>3.6999999999999998E-2</v>
      </c>
      <c r="I423" s="51" t="str">
        <f>IF(F423="EUR",Tabelle1327[[#This Row],[Betrag exkl. MwST.]]*Tabelle1327[[#This Row],[MwSt. Satz]],"Rg. nicht in EUR")</f>
        <v>Rg. nicht in EUR</v>
      </c>
      <c r="J423" s="37">
        <f>IF(F423="EUR",IF(AND(B423&gt;='Umrechnungskurse und Konstanten'!$C$5,B423&lt;='Umrechnungskurse und Konstanten'!$D$5),G423*'Umrechnungskurse und Konstanten'!$E$5,0)+IF(AND(B423&gt;='Umrechnungskurse und Konstanten'!$C$6,B423&lt;='Umrechnungskurse und Konstanten'!$D$6),G423*'Umrechnungskurse und Konstanten'!$E$6,0)+IF(AND(B423&gt;='Umrechnungskurse und Konstanten'!$C$7,B423&lt;='Umrechnungskurse und Konstanten'!$D$7),G423*'Umrechnungskurse und Konstanten'!$E$7,0)+IF(AND(B423&gt;='Umrechnungskurse und Konstanten'!$C$8,B423&lt;='Umrechnungskurse und Konstanten'!$D$8),G423*'Umrechnungskurse und Konstanten'!$E$8,0)+IF(AND(B423&gt;='Umrechnungskurse und Konstanten'!$C$9,B423&lt;='Umrechnungskurse und Konstanten'!$D$9),G423*'Umrechnungskurse und Konstanten'!$E$9,0)+IF(AND(B423&gt;='Umrechnungskurse und Konstanten'!$C$10,B423&lt;='Umrechnungskurse und Konstanten'!$D$10),G423*'Umrechnungskurse und Konstanten'!$E$10,0)+IF(AND(B423&gt;='Umrechnungskurse und Konstanten'!$C$11,B423&lt;='Umrechnungskurse und Konstanten'!$D$11),G423*'Umrechnungskurse und Konstanten'!$E$11,0)+IF(AND(B423&gt;='Umrechnungskurse und Konstanten'!$C$12,B423&lt;='Umrechnungskurse und Konstanten'!$D$12),G423*'Umrechnungskurse und Konstanten'!$E$12,0)+IF(AND(B423&gt;='Umrechnungskurse und Konstanten'!$C$13,B423&lt;='Umrechnungskurse und Konstanten'!$D$13),G423*'Umrechnungskurse und Konstanten'!$E$13,0)+IF(AND(B423&gt;='Umrechnungskurse und Konstanten'!$C$14,B423&lt;='Umrechnungskurse und Konstanten'!$D$14),G423*'Umrechnungskurse und Konstanten'!$E$14,0)+IF(AND(B423&gt;='Umrechnungskurse und Konstanten'!$C$15,B423&lt;='Umrechnungskurse und Konstanten'!$D$15),G423*'Umrechnungskurse und Konstanten'!$E$15,0)+IF(AND(B423&gt;='Umrechnungskurse und Konstanten'!$C$16,B423&lt;='Umrechnungskurse und Konstanten'!$D$16),G423*'Umrechnungskurse und Konstanten'!$E$16,0),G423*1)</f>
        <v>0</v>
      </c>
      <c r="K423" s="37">
        <f t="shared" si="12"/>
        <v>0</v>
      </c>
      <c r="L423" s="37">
        <f t="shared" si="13"/>
        <v>0</v>
      </c>
    </row>
    <row r="424" spans="2:12" x14ac:dyDescent="0.3">
      <c r="B424" s="42"/>
      <c r="C424" s="34"/>
      <c r="D424" s="34"/>
      <c r="E424" s="38"/>
      <c r="F424" s="35" t="s">
        <v>38</v>
      </c>
      <c r="G424" s="50"/>
      <c r="H424" s="39">
        <v>3.6999999999999998E-2</v>
      </c>
      <c r="I424" s="51" t="str">
        <f>IF(F424="EUR",Tabelle1327[[#This Row],[Betrag exkl. MwST.]]*Tabelle1327[[#This Row],[MwSt. Satz]],"Rg. nicht in EUR")</f>
        <v>Rg. nicht in EUR</v>
      </c>
      <c r="J424" s="37">
        <f>IF(F424="EUR",IF(AND(B424&gt;='Umrechnungskurse und Konstanten'!$C$5,B424&lt;='Umrechnungskurse und Konstanten'!$D$5),G424*'Umrechnungskurse und Konstanten'!$E$5,0)+IF(AND(B424&gt;='Umrechnungskurse und Konstanten'!$C$6,B424&lt;='Umrechnungskurse und Konstanten'!$D$6),G424*'Umrechnungskurse und Konstanten'!$E$6,0)+IF(AND(B424&gt;='Umrechnungskurse und Konstanten'!$C$7,B424&lt;='Umrechnungskurse und Konstanten'!$D$7),G424*'Umrechnungskurse und Konstanten'!$E$7,0)+IF(AND(B424&gt;='Umrechnungskurse und Konstanten'!$C$8,B424&lt;='Umrechnungskurse und Konstanten'!$D$8),G424*'Umrechnungskurse und Konstanten'!$E$8,0)+IF(AND(B424&gt;='Umrechnungskurse und Konstanten'!$C$9,B424&lt;='Umrechnungskurse und Konstanten'!$D$9),G424*'Umrechnungskurse und Konstanten'!$E$9,0)+IF(AND(B424&gt;='Umrechnungskurse und Konstanten'!$C$10,B424&lt;='Umrechnungskurse und Konstanten'!$D$10),G424*'Umrechnungskurse und Konstanten'!$E$10,0)+IF(AND(B424&gt;='Umrechnungskurse und Konstanten'!$C$11,B424&lt;='Umrechnungskurse und Konstanten'!$D$11),G424*'Umrechnungskurse und Konstanten'!$E$11,0)+IF(AND(B424&gt;='Umrechnungskurse und Konstanten'!$C$12,B424&lt;='Umrechnungskurse und Konstanten'!$D$12),G424*'Umrechnungskurse und Konstanten'!$E$12,0)+IF(AND(B424&gt;='Umrechnungskurse und Konstanten'!$C$13,B424&lt;='Umrechnungskurse und Konstanten'!$D$13),G424*'Umrechnungskurse und Konstanten'!$E$13,0)+IF(AND(B424&gt;='Umrechnungskurse und Konstanten'!$C$14,B424&lt;='Umrechnungskurse und Konstanten'!$D$14),G424*'Umrechnungskurse und Konstanten'!$E$14,0)+IF(AND(B424&gt;='Umrechnungskurse und Konstanten'!$C$15,B424&lt;='Umrechnungskurse und Konstanten'!$D$15),G424*'Umrechnungskurse und Konstanten'!$E$15,0)+IF(AND(B424&gt;='Umrechnungskurse und Konstanten'!$C$16,B424&lt;='Umrechnungskurse und Konstanten'!$D$16),G424*'Umrechnungskurse und Konstanten'!$E$16,0),G424*1)</f>
        <v>0</v>
      </c>
      <c r="K424" s="37">
        <f t="shared" si="12"/>
        <v>0</v>
      </c>
      <c r="L424" s="37">
        <f t="shared" si="13"/>
        <v>0</v>
      </c>
    </row>
    <row r="425" spans="2:12" x14ac:dyDescent="0.3">
      <c r="B425" s="42"/>
      <c r="C425" s="34"/>
      <c r="D425" s="34"/>
      <c r="E425" s="38"/>
      <c r="F425" s="35" t="s">
        <v>38</v>
      </c>
      <c r="G425" s="50"/>
      <c r="H425" s="39">
        <v>3.6999999999999998E-2</v>
      </c>
      <c r="I425" s="51" t="str">
        <f>IF(F425="EUR",Tabelle1327[[#This Row],[Betrag exkl. MwST.]]*Tabelle1327[[#This Row],[MwSt. Satz]],"Rg. nicht in EUR")</f>
        <v>Rg. nicht in EUR</v>
      </c>
      <c r="J425" s="37">
        <f>IF(F425="EUR",IF(AND(B425&gt;='Umrechnungskurse und Konstanten'!$C$5,B425&lt;='Umrechnungskurse und Konstanten'!$D$5),G425*'Umrechnungskurse und Konstanten'!$E$5,0)+IF(AND(B425&gt;='Umrechnungskurse und Konstanten'!$C$6,B425&lt;='Umrechnungskurse und Konstanten'!$D$6),G425*'Umrechnungskurse und Konstanten'!$E$6,0)+IF(AND(B425&gt;='Umrechnungskurse und Konstanten'!$C$7,B425&lt;='Umrechnungskurse und Konstanten'!$D$7),G425*'Umrechnungskurse und Konstanten'!$E$7,0)+IF(AND(B425&gt;='Umrechnungskurse und Konstanten'!$C$8,B425&lt;='Umrechnungskurse und Konstanten'!$D$8),G425*'Umrechnungskurse und Konstanten'!$E$8,0)+IF(AND(B425&gt;='Umrechnungskurse und Konstanten'!$C$9,B425&lt;='Umrechnungskurse und Konstanten'!$D$9),G425*'Umrechnungskurse und Konstanten'!$E$9,0)+IF(AND(B425&gt;='Umrechnungskurse und Konstanten'!$C$10,B425&lt;='Umrechnungskurse und Konstanten'!$D$10),G425*'Umrechnungskurse und Konstanten'!$E$10,0)+IF(AND(B425&gt;='Umrechnungskurse und Konstanten'!$C$11,B425&lt;='Umrechnungskurse und Konstanten'!$D$11),G425*'Umrechnungskurse und Konstanten'!$E$11,0)+IF(AND(B425&gt;='Umrechnungskurse und Konstanten'!$C$12,B425&lt;='Umrechnungskurse und Konstanten'!$D$12),G425*'Umrechnungskurse und Konstanten'!$E$12,0)+IF(AND(B425&gt;='Umrechnungskurse und Konstanten'!$C$13,B425&lt;='Umrechnungskurse und Konstanten'!$D$13),G425*'Umrechnungskurse und Konstanten'!$E$13,0)+IF(AND(B425&gt;='Umrechnungskurse und Konstanten'!$C$14,B425&lt;='Umrechnungskurse und Konstanten'!$D$14),G425*'Umrechnungskurse und Konstanten'!$E$14,0)+IF(AND(B425&gt;='Umrechnungskurse und Konstanten'!$C$15,B425&lt;='Umrechnungskurse und Konstanten'!$D$15),G425*'Umrechnungskurse und Konstanten'!$E$15,0)+IF(AND(B425&gt;='Umrechnungskurse und Konstanten'!$C$16,B425&lt;='Umrechnungskurse und Konstanten'!$D$16),G425*'Umrechnungskurse und Konstanten'!$E$16,0),G425*1)</f>
        <v>0</v>
      </c>
      <c r="K425" s="37">
        <f t="shared" si="12"/>
        <v>0</v>
      </c>
      <c r="L425" s="37">
        <f t="shared" si="13"/>
        <v>0</v>
      </c>
    </row>
    <row r="426" spans="2:12" x14ac:dyDescent="0.3">
      <c r="B426" s="42"/>
      <c r="C426" s="34"/>
      <c r="D426" s="34"/>
      <c r="E426" s="38"/>
      <c r="F426" s="35" t="s">
        <v>38</v>
      </c>
      <c r="G426" s="50"/>
      <c r="H426" s="39">
        <v>3.6999999999999998E-2</v>
      </c>
      <c r="I426" s="51" t="str">
        <f>IF(F426="EUR",Tabelle1327[[#This Row],[Betrag exkl. MwST.]]*Tabelle1327[[#This Row],[MwSt. Satz]],"Rg. nicht in EUR")</f>
        <v>Rg. nicht in EUR</v>
      </c>
      <c r="J426" s="37">
        <f>IF(F426="EUR",IF(AND(B426&gt;='Umrechnungskurse und Konstanten'!$C$5,B426&lt;='Umrechnungskurse und Konstanten'!$D$5),G426*'Umrechnungskurse und Konstanten'!$E$5,0)+IF(AND(B426&gt;='Umrechnungskurse und Konstanten'!$C$6,B426&lt;='Umrechnungskurse und Konstanten'!$D$6),G426*'Umrechnungskurse und Konstanten'!$E$6,0)+IF(AND(B426&gt;='Umrechnungskurse und Konstanten'!$C$7,B426&lt;='Umrechnungskurse und Konstanten'!$D$7),G426*'Umrechnungskurse und Konstanten'!$E$7,0)+IF(AND(B426&gt;='Umrechnungskurse und Konstanten'!$C$8,B426&lt;='Umrechnungskurse und Konstanten'!$D$8),G426*'Umrechnungskurse und Konstanten'!$E$8,0)+IF(AND(B426&gt;='Umrechnungskurse und Konstanten'!$C$9,B426&lt;='Umrechnungskurse und Konstanten'!$D$9),G426*'Umrechnungskurse und Konstanten'!$E$9,0)+IF(AND(B426&gt;='Umrechnungskurse und Konstanten'!$C$10,B426&lt;='Umrechnungskurse und Konstanten'!$D$10),G426*'Umrechnungskurse und Konstanten'!$E$10,0)+IF(AND(B426&gt;='Umrechnungskurse und Konstanten'!$C$11,B426&lt;='Umrechnungskurse und Konstanten'!$D$11),G426*'Umrechnungskurse und Konstanten'!$E$11,0)+IF(AND(B426&gt;='Umrechnungskurse und Konstanten'!$C$12,B426&lt;='Umrechnungskurse und Konstanten'!$D$12),G426*'Umrechnungskurse und Konstanten'!$E$12,0)+IF(AND(B426&gt;='Umrechnungskurse und Konstanten'!$C$13,B426&lt;='Umrechnungskurse und Konstanten'!$D$13),G426*'Umrechnungskurse und Konstanten'!$E$13,0)+IF(AND(B426&gt;='Umrechnungskurse und Konstanten'!$C$14,B426&lt;='Umrechnungskurse und Konstanten'!$D$14),G426*'Umrechnungskurse und Konstanten'!$E$14,0)+IF(AND(B426&gt;='Umrechnungskurse und Konstanten'!$C$15,B426&lt;='Umrechnungskurse und Konstanten'!$D$15),G426*'Umrechnungskurse und Konstanten'!$E$15,0)+IF(AND(B426&gt;='Umrechnungskurse und Konstanten'!$C$16,B426&lt;='Umrechnungskurse und Konstanten'!$D$16),G426*'Umrechnungskurse und Konstanten'!$E$16,0),G426*1)</f>
        <v>0</v>
      </c>
      <c r="K426" s="37">
        <f t="shared" si="12"/>
        <v>0</v>
      </c>
      <c r="L426" s="37">
        <f t="shared" si="13"/>
        <v>0</v>
      </c>
    </row>
    <row r="427" spans="2:12" x14ac:dyDescent="0.3">
      <c r="B427" s="42"/>
      <c r="C427" s="34"/>
      <c r="D427" s="34"/>
      <c r="E427" s="38"/>
      <c r="F427" s="35" t="s">
        <v>38</v>
      </c>
      <c r="G427" s="50"/>
      <c r="H427" s="39">
        <v>3.6999999999999998E-2</v>
      </c>
      <c r="I427" s="51" t="str">
        <f>IF(F427="EUR",Tabelle1327[[#This Row],[Betrag exkl. MwST.]]*Tabelle1327[[#This Row],[MwSt. Satz]],"Rg. nicht in EUR")</f>
        <v>Rg. nicht in EUR</v>
      </c>
      <c r="J427" s="37">
        <f>IF(F427="EUR",IF(AND(B427&gt;='Umrechnungskurse und Konstanten'!$C$5,B427&lt;='Umrechnungskurse und Konstanten'!$D$5),G427*'Umrechnungskurse und Konstanten'!$E$5,0)+IF(AND(B427&gt;='Umrechnungskurse und Konstanten'!$C$6,B427&lt;='Umrechnungskurse und Konstanten'!$D$6),G427*'Umrechnungskurse und Konstanten'!$E$6,0)+IF(AND(B427&gt;='Umrechnungskurse und Konstanten'!$C$7,B427&lt;='Umrechnungskurse und Konstanten'!$D$7),G427*'Umrechnungskurse und Konstanten'!$E$7,0)+IF(AND(B427&gt;='Umrechnungskurse und Konstanten'!$C$8,B427&lt;='Umrechnungskurse und Konstanten'!$D$8),G427*'Umrechnungskurse und Konstanten'!$E$8,0)+IF(AND(B427&gt;='Umrechnungskurse und Konstanten'!$C$9,B427&lt;='Umrechnungskurse und Konstanten'!$D$9),G427*'Umrechnungskurse und Konstanten'!$E$9,0)+IF(AND(B427&gt;='Umrechnungskurse und Konstanten'!$C$10,B427&lt;='Umrechnungskurse und Konstanten'!$D$10),G427*'Umrechnungskurse und Konstanten'!$E$10,0)+IF(AND(B427&gt;='Umrechnungskurse und Konstanten'!$C$11,B427&lt;='Umrechnungskurse und Konstanten'!$D$11),G427*'Umrechnungskurse und Konstanten'!$E$11,0)+IF(AND(B427&gt;='Umrechnungskurse und Konstanten'!$C$12,B427&lt;='Umrechnungskurse und Konstanten'!$D$12),G427*'Umrechnungskurse und Konstanten'!$E$12,0)+IF(AND(B427&gt;='Umrechnungskurse und Konstanten'!$C$13,B427&lt;='Umrechnungskurse und Konstanten'!$D$13),G427*'Umrechnungskurse und Konstanten'!$E$13,0)+IF(AND(B427&gt;='Umrechnungskurse und Konstanten'!$C$14,B427&lt;='Umrechnungskurse und Konstanten'!$D$14),G427*'Umrechnungskurse und Konstanten'!$E$14,0)+IF(AND(B427&gt;='Umrechnungskurse und Konstanten'!$C$15,B427&lt;='Umrechnungskurse und Konstanten'!$D$15),G427*'Umrechnungskurse und Konstanten'!$E$15,0)+IF(AND(B427&gt;='Umrechnungskurse und Konstanten'!$C$16,B427&lt;='Umrechnungskurse und Konstanten'!$D$16),G427*'Umrechnungskurse und Konstanten'!$E$16,0),G427*1)</f>
        <v>0</v>
      </c>
      <c r="K427" s="37">
        <f t="shared" si="12"/>
        <v>0</v>
      </c>
      <c r="L427" s="37">
        <f t="shared" si="13"/>
        <v>0</v>
      </c>
    </row>
    <row r="428" spans="2:12" x14ac:dyDescent="0.3">
      <c r="B428" s="42"/>
      <c r="C428" s="34"/>
      <c r="D428" s="34"/>
      <c r="E428" s="38"/>
      <c r="F428" s="35" t="s">
        <v>38</v>
      </c>
      <c r="G428" s="50"/>
      <c r="H428" s="39">
        <v>3.6999999999999998E-2</v>
      </c>
      <c r="I428" s="51" t="str">
        <f>IF(F428="EUR",Tabelle1327[[#This Row],[Betrag exkl. MwST.]]*Tabelle1327[[#This Row],[MwSt. Satz]],"Rg. nicht in EUR")</f>
        <v>Rg. nicht in EUR</v>
      </c>
      <c r="J428" s="37">
        <f>IF(F428="EUR",IF(AND(B428&gt;='Umrechnungskurse und Konstanten'!$C$5,B428&lt;='Umrechnungskurse und Konstanten'!$D$5),G428*'Umrechnungskurse und Konstanten'!$E$5,0)+IF(AND(B428&gt;='Umrechnungskurse und Konstanten'!$C$6,B428&lt;='Umrechnungskurse und Konstanten'!$D$6),G428*'Umrechnungskurse und Konstanten'!$E$6,0)+IF(AND(B428&gt;='Umrechnungskurse und Konstanten'!$C$7,B428&lt;='Umrechnungskurse und Konstanten'!$D$7),G428*'Umrechnungskurse und Konstanten'!$E$7,0)+IF(AND(B428&gt;='Umrechnungskurse und Konstanten'!$C$8,B428&lt;='Umrechnungskurse und Konstanten'!$D$8),G428*'Umrechnungskurse und Konstanten'!$E$8,0)+IF(AND(B428&gt;='Umrechnungskurse und Konstanten'!$C$9,B428&lt;='Umrechnungskurse und Konstanten'!$D$9),G428*'Umrechnungskurse und Konstanten'!$E$9,0)+IF(AND(B428&gt;='Umrechnungskurse und Konstanten'!$C$10,B428&lt;='Umrechnungskurse und Konstanten'!$D$10),G428*'Umrechnungskurse und Konstanten'!$E$10,0)+IF(AND(B428&gt;='Umrechnungskurse und Konstanten'!$C$11,B428&lt;='Umrechnungskurse und Konstanten'!$D$11),G428*'Umrechnungskurse und Konstanten'!$E$11,0)+IF(AND(B428&gt;='Umrechnungskurse und Konstanten'!$C$12,B428&lt;='Umrechnungskurse und Konstanten'!$D$12),G428*'Umrechnungskurse und Konstanten'!$E$12,0)+IF(AND(B428&gt;='Umrechnungskurse und Konstanten'!$C$13,B428&lt;='Umrechnungskurse und Konstanten'!$D$13),G428*'Umrechnungskurse und Konstanten'!$E$13,0)+IF(AND(B428&gt;='Umrechnungskurse und Konstanten'!$C$14,B428&lt;='Umrechnungskurse und Konstanten'!$D$14),G428*'Umrechnungskurse und Konstanten'!$E$14,0)+IF(AND(B428&gt;='Umrechnungskurse und Konstanten'!$C$15,B428&lt;='Umrechnungskurse und Konstanten'!$D$15),G428*'Umrechnungskurse und Konstanten'!$E$15,0)+IF(AND(B428&gt;='Umrechnungskurse und Konstanten'!$C$16,B428&lt;='Umrechnungskurse und Konstanten'!$D$16),G428*'Umrechnungskurse und Konstanten'!$E$16,0),G428*1)</f>
        <v>0</v>
      </c>
      <c r="K428" s="37">
        <f t="shared" si="12"/>
        <v>0</v>
      </c>
      <c r="L428" s="37">
        <f t="shared" si="13"/>
        <v>0</v>
      </c>
    </row>
    <row r="429" spans="2:12" x14ac:dyDescent="0.3">
      <c r="B429" s="42"/>
      <c r="C429" s="34"/>
      <c r="D429" s="34"/>
      <c r="E429" s="38"/>
      <c r="F429" s="35" t="s">
        <v>38</v>
      </c>
      <c r="G429" s="50"/>
      <c r="H429" s="39">
        <v>3.6999999999999998E-2</v>
      </c>
      <c r="I429" s="51" t="str">
        <f>IF(F429="EUR",Tabelle1327[[#This Row],[Betrag exkl. MwST.]]*Tabelle1327[[#This Row],[MwSt. Satz]],"Rg. nicht in EUR")</f>
        <v>Rg. nicht in EUR</v>
      </c>
      <c r="J429" s="37">
        <f>IF(F429="EUR",IF(AND(B429&gt;='Umrechnungskurse und Konstanten'!$C$5,B429&lt;='Umrechnungskurse und Konstanten'!$D$5),G429*'Umrechnungskurse und Konstanten'!$E$5,0)+IF(AND(B429&gt;='Umrechnungskurse und Konstanten'!$C$6,B429&lt;='Umrechnungskurse und Konstanten'!$D$6),G429*'Umrechnungskurse und Konstanten'!$E$6,0)+IF(AND(B429&gt;='Umrechnungskurse und Konstanten'!$C$7,B429&lt;='Umrechnungskurse und Konstanten'!$D$7),G429*'Umrechnungskurse und Konstanten'!$E$7,0)+IF(AND(B429&gt;='Umrechnungskurse und Konstanten'!$C$8,B429&lt;='Umrechnungskurse und Konstanten'!$D$8),G429*'Umrechnungskurse und Konstanten'!$E$8,0)+IF(AND(B429&gt;='Umrechnungskurse und Konstanten'!$C$9,B429&lt;='Umrechnungskurse und Konstanten'!$D$9),G429*'Umrechnungskurse und Konstanten'!$E$9,0)+IF(AND(B429&gt;='Umrechnungskurse und Konstanten'!$C$10,B429&lt;='Umrechnungskurse und Konstanten'!$D$10),G429*'Umrechnungskurse und Konstanten'!$E$10,0)+IF(AND(B429&gt;='Umrechnungskurse und Konstanten'!$C$11,B429&lt;='Umrechnungskurse und Konstanten'!$D$11),G429*'Umrechnungskurse und Konstanten'!$E$11,0)+IF(AND(B429&gt;='Umrechnungskurse und Konstanten'!$C$12,B429&lt;='Umrechnungskurse und Konstanten'!$D$12),G429*'Umrechnungskurse und Konstanten'!$E$12,0)+IF(AND(B429&gt;='Umrechnungskurse und Konstanten'!$C$13,B429&lt;='Umrechnungskurse und Konstanten'!$D$13),G429*'Umrechnungskurse und Konstanten'!$E$13,0)+IF(AND(B429&gt;='Umrechnungskurse und Konstanten'!$C$14,B429&lt;='Umrechnungskurse und Konstanten'!$D$14),G429*'Umrechnungskurse und Konstanten'!$E$14,0)+IF(AND(B429&gt;='Umrechnungskurse und Konstanten'!$C$15,B429&lt;='Umrechnungskurse und Konstanten'!$D$15),G429*'Umrechnungskurse und Konstanten'!$E$15,0)+IF(AND(B429&gt;='Umrechnungskurse und Konstanten'!$C$16,B429&lt;='Umrechnungskurse und Konstanten'!$D$16),G429*'Umrechnungskurse und Konstanten'!$E$16,0),G429*1)</f>
        <v>0</v>
      </c>
      <c r="K429" s="37">
        <f t="shared" si="12"/>
        <v>0</v>
      </c>
      <c r="L429" s="37">
        <f t="shared" si="13"/>
        <v>0</v>
      </c>
    </row>
    <row r="430" spans="2:12" x14ac:dyDescent="0.3">
      <c r="B430" s="42"/>
      <c r="C430" s="34"/>
      <c r="D430" s="34"/>
      <c r="E430" s="38"/>
      <c r="F430" s="35" t="s">
        <v>38</v>
      </c>
      <c r="G430" s="50"/>
      <c r="H430" s="39">
        <v>3.6999999999999998E-2</v>
      </c>
      <c r="I430" s="51" t="str">
        <f>IF(F430="EUR",Tabelle1327[[#This Row],[Betrag exkl. MwST.]]*Tabelle1327[[#This Row],[MwSt. Satz]],"Rg. nicht in EUR")</f>
        <v>Rg. nicht in EUR</v>
      </c>
      <c r="J430" s="37">
        <f>IF(F430="EUR",IF(AND(B430&gt;='Umrechnungskurse und Konstanten'!$C$5,B430&lt;='Umrechnungskurse und Konstanten'!$D$5),G430*'Umrechnungskurse und Konstanten'!$E$5,0)+IF(AND(B430&gt;='Umrechnungskurse und Konstanten'!$C$6,B430&lt;='Umrechnungskurse und Konstanten'!$D$6),G430*'Umrechnungskurse und Konstanten'!$E$6,0)+IF(AND(B430&gt;='Umrechnungskurse und Konstanten'!$C$7,B430&lt;='Umrechnungskurse und Konstanten'!$D$7),G430*'Umrechnungskurse und Konstanten'!$E$7,0)+IF(AND(B430&gt;='Umrechnungskurse und Konstanten'!$C$8,B430&lt;='Umrechnungskurse und Konstanten'!$D$8),G430*'Umrechnungskurse und Konstanten'!$E$8,0)+IF(AND(B430&gt;='Umrechnungskurse und Konstanten'!$C$9,B430&lt;='Umrechnungskurse und Konstanten'!$D$9),G430*'Umrechnungskurse und Konstanten'!$E$9,0)+IF(AND(B430&gt;='Umrechnungskurse und Konstanten'!$C$10,B430&lt;='Umrechnungskurse und Konstanten'!$D$10),G430*'Umrechnungskurse und Konstanten'!$E$10,0)+IF(AND(B430&gt;='Umrechnungskurse und Konstanten'!$C$11,B430&lt;='Umrechnungskurse und Konstanten'!$D$11),G430*'Umrechnungskurse und Konstanten'!$E$11,0)+IF(AND(B430&gt;='Umrechnungskurse und Konstanten'!$C$12,B430&lt;='Umrechnungskurse und Konstanten'!$D$12),G430*'Umrechnungskurse und Konstanten'!$E$12,0)+IF(AND(B430&gt;='Umrechnungskurse und Konstanten'!$C$13,B430&lt;='Umrechnungskurse und Konstanten'!$D$13),G430*'Umrechnungskurse und Konstanten'!$E$13,0)+IF(AND(B430&gt;='Umrechnungskurse und Konstanten'!$C$14,B430&lt;='Umrechnungskurse und Konstanten'!$D$14),G430*'Umrechnungskurse und Konstanten'!$E$14,0)+IF(AND(B430&gt;='Umrechnungskurse und Konstanten'!$C$15,B430&lt;='Umrechnungskurse und Konstanten'!$D$15),G430*'Umrechnungskurse und Konstanten'!$E$15,0)+IF(AND(B430&gt;='Umrechnungskurse und Konstanten'!$C$16,B430&lt;='Umrechnungskurse und Konstanten'!$D$16),G430*'Umrechnungskurse und Konstanten'!$E$16,0),G430*1)</f>
        <v>0</v>
      </c>
      <c r="K430" s="37">
        <f t="shared" si="12"/>
        <v>0</v>
      </c>
      <c r="L430" s="37">
        <f t="shared" si="13"/>
        <v>0</v>
      </c>
    </row>
    <row r="431" spans="2:12" x14ac:dyDescent="0.3">
      <c r="B431" s="42"/>
      <c r="C431" s="34"/>
      <c r="D431" s="34"/>
      <c r="E431" s="38"/>
      <c r="F431" s="35" t="s">
        <v>38</v>
      </c>
      <c r="G431" s="50"/>
      <c r="H431" s="39">
        <v>3.6999999999999998E-2</v>
      </c>
      <c r="I431" s="51" t="str">
        <f>IF(F431="EUR",Tabelle1327[[#This Row],[Betrag exkl. MwST.]]*Tabelle1327[[#This Row],[MwSt. Satz]],"Rg. nicht in EUR")</f>
        <v>Rg. nicht in EUR</v>
      </c>
      <c r="J431" s="37">
        <f>IF(F431="EUR",IF(AND(B431&gt;='Umrechnungskurse und Konstanten'!$C$5,B431&lt;='Umrechnungskurse und Konstanten'!$D$5),G431*'Umrechnungskurse und Konstanten'!$E$5,0)+IF(AND(B431&gt;='Umrechnungskurse und Konstanten'!$C$6,B431&lt;='Umrechnungskurse und Konstanten'!$D$6),G431*'Umrechnungskurse und Konstanten'!$E$6,0)+IF(AND(B431&gt;='Umrechnungskurse und Konstanten'!$C$7,B431&lt;='Umrechnungskurse und Konstanten'!$D$7),G431*'Umrechnungskurse und Konstanten'!$E$7,0)+IF(AND(B431&gt;='Umrechnungskurse und Konstanten'!$C$8,B431&lt;='Umrechnungskurse und Konstanten'!$D$8),G431*'Umrechnungskurse und Konstanten'!$E$8,0)+IF(AND(B431&gt;='Umrechnungskurse und Konstanten'!$C$9,B431&lt;='Umrechnungskurse und Konstanten'!$D$9),G431*'Umrechnungskurse und Konstanten'!$E$9,0)+IF(AND(B431&gt;='Umrechnungskurse und Konstanten'!$C$10,B431&lt;='Umrechnungskurse und Konstanten'!$D$10),G431*'Umrechnungskurse und Konstanten'!$E$10,0)+IF(AND(B431&gt;='Umrechnungskurse und Konstanten'!$C$11,B431&lt;='Umrechnungskurse und Konstanten'!$D$11),G431*'Umrechnungskurse und Konstanten'!$E$11,0)+IF(AND(B431&gt;='Umrechnungskurse und Konstanten'!$C$12,B431&lt;='Umrechnungskurse und Konstanten'!$D$12),G431*'Umrechnungskurse und Konstanten'!$E$12,0)+IF(AND(B431&gt;='Umrechnungskurse und Konstanten'!$C$13,B431&lt;='Umrechnungskurse und Konstanten'!$D$13),G431*'Umrechnungskurse und Konstanten'!$E$13,0)+IF(AND(B431&gt;='Umrechnungskurse und Konstanten'!$C$14,B431&lt;='Umrechnungskurse und Konstanten'!$D$14),G431*'Umrechnungskurse und Konstanten'!$E$14,0)+IF(AND(B431&gt;='Umrechnungskurse und Konstanten'!$C$15,B431&lt;='Umrechnungskurse und Konstanten'!$D$15),G431*'Umrechnungskurse und Konstanten'!$E$15,0)+IF(AND(B431&gt;='Umrechnungskurse und Konstanten'!$C$16,B431&lt;='Umrechnungskurse und Konstanten'!$D$16),G431*'Umrechnungskurse und Konstanten'!$E$16,0),G431*1)</f>
        <v>0</v>
      </c>
      <c r="K431" s="37">
        <f t="shared" si="12"/>
        <v>0</v>
      </c>
      <c r="L431" s="37">
        <f t="shared" si="13"/>
        <v>0</v>
      </c>
    </row>
    <row r="432" spans="2:12" x14ac:dyDescent="0.3">
      <c r="B432" s="42"/>
      <c r="C432" s="34"/>
      <c r="D432" s="34"/>
      <c r="E432" s="38"/>
      <c r="F432" s="35" t="s">
        <v>38</v>
      </c>
      <c r="G432" s="50"/>
      <c r="H432" s="39">
        <v>3.6999999999999998E-2</v>
      </c>
      <c r="I432" s="51" t="str">
        <f>IF(F432="EUR",Tabelle1327[[#This Row],[Betrag exkl. MwST.]]*Tabelle1327[[#This Row],[MwSt. Satz]],"Rg. nicht in EUR")</f>
        <v>Rg. nicht in EUR</v>
      </c>
      <c r="J432" s="37">
        <f>IF(F432="EUR",IF(AND(B432&gt;='Umrechnungskurse und Konstanten'!$C$5,B432&lt;='Umrechnungskurse und Konstanten'!$D$5),G432*'Umrechnungskurse und Konstanten'!$E$5,0)+IF(AND(B432&gt;='Umrechnungskurse und Konstanten'!$C$6,B432&lt;='Umrechnungskurse und Konstanten'!$D$6),G432*'Umrechnungskurse und Konstanten'!$E$6,0)+IF(AND(B432&gt;='Umrechnungskurse und Konstanten'!$C$7,B432&lt;='Umrechnungskurse und Konstanten'!$D$7),G432*'Umrechnungskurse und Konstanten'!$E$7,0)+IF(AND(B432&gt;='Umrechnungskurse und Konstanten'!$C$8,B432&lt;='Umrechnungskurse und Konstanten'!$D$8),G432*'Umrechnungskurse und Konstanten'!$E$8,0)+IF(AND(B432&gt;='Umrechnungskurse und Konstanten'!$C$9,B432&lt;='Umrechnungskurse und Konstanten'!$D$9),G432*'Umrechnungskurse und Konstanten'!$E$9,0)+IF(AND(B432&gt;='Umrechnungskurse und Konstanten'!$C$10,B432&lt;='Umrechnungskurse und Konstanten'!$D$10),G432*'Umrechnungskurse und Konstanten'!$E$10,0)+IF(AND(B432&gt;='Umrechnungskurse und Konstanten'!$C$11,B432&lt;='Umrechnungskurse und Konstanten'!$D$11),G432*'Umrechnungskurse und Konstanten'!$E$11,0)+IF(AND(B432&gt;='Umrechnungskurse und Konstanten'!$C$12,B432&lt;='Umrechnungskurse und Konstanten'!$D$12),G432*'Umrechnungskurse und Konstanten'!$E$12,0)+IF(AND(B432&gt;='Umrechnungskurse und Konstanten'!$C$13,B432&lt;='Umrechnungskurse und Konstanten'!$D$13),G432*'Umrechnungskurse und Konstanten'!$E$13,0)+IF(AND(B432&gt;='Umrechnungskurse und Konstanten'!$C$14,B432&lt;='Umrechnungskurse und Konstanten'!$D$14),G432*'Umrechnungskurse und Konstanten'!$E$14,0)+IF(AND(B432&gt;='Umrechnungskurse und Konstanten'!$C$15,B432&lt;='Umrechnungskurse und Konstanten'!$D$15),G432*'Umrechnungskurse und Konstanten'!$E$15,0)+IF(AND(B432&gt;='Umrechnungskurse und Konstanten'!$C$16,B432&lt;='Umrechnungskurse und Konstanten'!$D$16),G432*'Umrechnungskurse und Konstanten'!$E$16,0),G432*1)</f>
        <v>0</v>
      </c>
      <c r="K432" s="37">
        <f t="shared" si="12"/>
        <v>0</v>
      </c>
      <c r="L432" s="37">
        <f t="shared" si="13"/>
        <v>0</v>
      </c>
    </row>
    <row r="433" spans="2:12" x14ac:dyDescent="0.3">
      <c r="B433" s="42"/>
      <c r="C433" s="34"/>
      <c r="D433" s="34"/>
      <c r="E433" s="38"/>
      <c r="F433" s="35" t="s">
        <v>38</v>
      </c>
      <c r="G433" s="50"/>
      <c r="H433" s="39">
        <v>3.6999999999999998E-2</v>
      </c>
      <c r="I433" s="51" t="str">
        <f>IF(F433="EUR",Tabelle1327[[#This Row],[Betrag exkl. MwST.]]*Tabelle1327[[#This Row],[MwSt. Satz]],"Rg. nicht in EUR")</f>
        <v>Rg. nicht in EUR</v>
      </c>
      <c r="J433" s="37">
        <f>IF(F433="EUR",IF(AND(B433&gt;='Umrechnungskurse und Konstanten'!$C$5,B433&lt;='Umrechnungskurse und Konstanten'!$D$5),G433*'Umrechnungskurse und Konstanten'!$E$5,0)+IF(AND(B433&gt;='Umrechnungskurse und Konstanten'!$C$6,B433&lt;='Umrechnungskurse und Konstanten'!$D$6),G433*'Umrechnungskurse und Konstanten'!$E$6,0)+IF(AND(B433&gt;='Umrechnungskurse und Konstanten'!$C$7,B433&lt;='Umrechnungskurse und Konstanten'!$D$7),G433*'Umrechnungskurse und Konstanten'!$E$7,0)+IF(AND(B433&gt;='Umrechnungskurse und Konstanten'!$C$8,B433&lt;='Umrechnungskurse und Konstanten'!$D$8),G433*'Umrechnungskurse und Konstanten'!$E$8,0)+IF(AND(B433&gt;='Umrechnungskurse und Konstanten'!$C$9,B433&lt;='Umrechnungskurse und Konstanten'!$D$9),G433*'Umrechnungskurse und Konstanten'!$E$9,0)+IF(AND(B433&gt;='Umrechnungskurse und Konstanten'!$C$10,B433&lt;='Umrechnungskurse und Konstanten'!$D$10),G433*'Umrechnungskurse und Konstanten'!$E$10,0)+IF(AND(B433&gt;='Umrechnungskurse und Konstanten'!$C$11,B433&lt;='Umrechnungskurse und Konstanten'!$D$11),G433*'Umrechnungskurse und Konstanten'!$E$11,0)+IF(AND(B433&gt;='Umrechnungskurse und Konstanten'!$C$12,B433&lt;='Umrechnungskurse und Konstanten'!$D$12),G433*'Umrechnungskurse und Konstanten'!$E$12,0)+IF(AND(B433&gt;='Umrechnungskurse und Konstanten'!$C$13,B433&lt;='Umrechnungskurse und Konstanten'!$D$13),G433*'Umrechnungskurse und Konstanten'!$E$13,0)+IF(AND(B433&gt;='Umrechnungskurse und Konstanten'!$C$14,B433&lt;='Umrechnungskurse und Konstanten'!$D$14),G433*'Umrechnungskurse und Konstanten'!$E$14,0)+IF(AND(B433&gt;='Umrechnungskurse und Konstanten'!$C$15,B433&lt;='Umrechnungskurse und Konstanten'!$D$15),G433*'Umrechnungskurse und Konstanten'!$E$15,0)+IF(AND(B433&gt;='Umrechnungskurse und Konstanten'!$C$16,B433&lt;='Umrechnungskurse und Konstanten'!$D$16),G433*'Umrechnungskurse und Konstanten'!$E$16,0),G433*1)</f>
        <v>0</v>
      </c>
      <c r="K433" s="37">
        <f t="shared" si="12"/>
        <v>0</v>
      </c>
      <c r="L433" s="37">
        <f t="shared" si="13"/>
        <v>0</v>
      </c>
    </row>
    <row r="434" spans="2:12" x14ac:dyDescent="0.3">
      <c r="B434" s="42"/>
      <c r="C434" s="34"/>
      <c r="D434" s="34"/>
      <c r="E434" s="38"/>
      <c r="F434" s="35" t="s">
        <v>38</v>
      </c>
      <c r="G434" s="50"/>
      <c r="H434" s="39">
        <v>3.6999999999999998E-2</v>
      </c>
      <c r="I434" s="51" t="str">
        <f>IF(F434="EUR",Tabelle1327[[#This Row],[Betrag exkl. MwST.]]*Tabelle1327[[#This Row],[MwSt. Satz]],"Rg. nicht in EUR")</f>
        <v>Rg. nicht in EUR</v>
      </c>
      <c r="J434" s="37">
        <f>IF(F434="EUR",IF(AND(B434&gt;='Umrechnungskurse und Konstanten'!$C$5,B434&lt;='Umrechnungskurse und Konstanten'!$D$5),G434*'Umrechnungskurse und Konstanten'!$E$5,0)+IF(AND(B434&gt;='Umrechnungskurse und Konstanten'!$C$6,B434&lt;='Umrechnungskurse und Konstanten'!$D$6),G434*'Umrechnungskurse und Konstanten'!$E$6,0)+IF(AND(B434&gt;='Umrechnungskurse und Konstanten'!$C$7,B434&lt;='Umrechnungskurse und Konstanten'!$D$7),G434*'Umrechnungskurse und Konstanten'!$E$7,0)+IF(AND(B434&gt;='Umrechnungskurse und Konstanten'!$C$8,B434&lt;='Umrechnungskurse und Konstanten'!$D$8),G434*'Umrechnungskurse und Konstanten'!$E$8,0)+IF(AND(B434&gt;='Umrechnungskurse und Konstanten'!$C$9,B434&lt;='Umrechnungskurse und Konstanten'!$D$9),G434*'Umrechnungskurse und Konstanten'!$E$9,0)+IF(AND(B434&gt;='Umrechnungskurse und Konstanten'!$C$10,B434&lt;='Umrechnungskurse und Konstanten'!$D$10),G434*'Umrechnungskurse und Konstanten'!$E$10,0)+IF(AND(B434&gt;='Umrechnungskurse und Konstanten'!$C$11,B434&lt;='Umrechnungskurse und Konstanten'!$D$11),G434*'Umrechnungskurse und Konstanten'!$E$11,0)+IF(AND(B434&gt;='Umrechnungskurse und Konstanten'!$C$12,B434&lt;='Umrechnungskurse und Konstanten'!$D$12),G434*'Umrechnungskurse und Konstanten'!$E$12,0)+IF(AND(B434&gt;='Umrechnungskurse und Konstanten'!$C$13,B434&lt;='Umrechnungskurse und Konstanten'!$D$13),G434*'Umrechnungskurse und Konstanten'!$E$13,0)+IF(AND(B434&gt;='Umrechnungskurse und Konstanten'!$C$14,B434&lt;='Umrechnungskurse und Konstanten'!$D$14),G434*'Umrechnungskurse und Konstanten'!$E$14,0)+IF(AND(B434&gt;='Umrechnungskurse und Konstanten'!$C$15,B434&lt;='Umrechnungskurse und Konstanten'!$D$15),G434*'Umrechnungskurse und Konstanten'!$E$15,0)+IF(AND(B434&gt;='Umrechnungskurse und Konstanten'!$C$16,B434&lt;='Umrechnungskurse und Konstanten'!$D$16),G434*'Umrechnungskurse und Konstanten'!$E$16,0),G434*1)</f>
        <v>0</v>
      </c>
      <c r="K434" s="37">
        <f t="shared" si="12"/>
        <v>0</v>
      </c>
      <c r="L434" s="37">
        <f t="shared" si="13"/>
        <v>0</v>
      </c>
    </row>
    <row r="435" spans="2:12" x14ac:dyDescent="0.3">
      <c r="B435" s="42"/>
      <c r="C435" s="34"/>
      <c r="D435" s="34"/>
      <c r="E435" s="38"/>
      <c r="F435" s="35" t="s">
        <v>38</v>
      </c>
      <c r="G435" s="50"/>
      <c r="H435" s="39">
        <v>3.6999999999999998E-2</v>
      </c>
      <c r="I435" s="51" t="str">
        <f>IF(F435="EUR",Tabelle1327[[#This Row],[Betrag exkl. MwST.]]*Tabelle1327[[#This Row],[MwSt. Satz]],"Rg. nicht in EUR")</f>
        <v>Rg. nicht in EUR</v>
      </c>
      <c r="J435" s="37">
        <f>IF(F435="EUR",IF(AND(B435&gt;='Umrechnungskurse und Konstanten'!$C$5,B435&lt;='Umrechnungskurse und Konstanten'!$D$5),G435*'Umrechnungskurse und Konstanten'!$E$5,0)+IF(AND(B435&gt;='Umrechnungskurse und Konstanten'!$C$6,B435&lt;='Umrechnungskurse und Konstanten'!$D$6),G435*'Umrechnungskurse und Konstanten'!$E$6,0)+IF(AND(B435&gt;='Umrechnungskurse und Konstanten'!$C$7,B435&lt;='Umrechnungskurse und Konstanten'!$D$7),G435*'Umrechnungskurse und Konstanten'!$E$7,0)+IF(AND(B435&gt;='Umrechnungskurse und Konstanten'!$C$8,B435&lt;='Umrechnungskurse und Konstanten'!$D$8),G435*'Umrechnungskurse und Konstanten'!$E$8,0)+IF(AND(B435&gt;='Umrechnungskurse und Konstanten'!$C$9,B435&lt;='Umrechnungskurse und Konstanten'!$D$9),G435*'Umrechnungskurse und Konstanten'!$E$9,0)+IF(AND(B435&gt;='Umrechnungskurse und Konstanten'!$C$10,B435&lt;='Umrechnungskurse und Konstanten'!$D$10),G435*'Umrechnungskurse und Konstanten'!$E$10,0)+IF(AND(B435&gt;='Umrechnungskurse und Konstanten'!$C$11,B435&lt;='Umrechnungskurse und Konstanten'!$D$11),G435*'Umrechnungskurse und Konstanten'!$E$11,0)+IF(AND(B435&gt;='Umrechnungskurse und Konstanten'!$C$12,B435&lt;='Umrechnungskurse und Konstanten'!$D$12),G435*'Umrechnungskurse und Konstanten'!$E$12,0)+IF(AND(B435&gt;='Umrechnungskurse und Konstanten'!$C$13,B435&lt;='Umrechnungskurse und Konstanten'!$D$13),G435*'Umrechnungskurse und Konstanten'!$E$13,0)+IF(AND(B435&gt;='Umrechnungskurse und Konstanten'!$C$14,B435&lt;='Umrechnungskurse und Konstanten'!$D$14),G435*'Umrechnungskurse und Konstanten'!$E$14,0)+IF(AND(B435&gt;='Umrechnungskurse und Konstanten'!$C$15,B435&lt;='Umrechnungskurse und Konstanten'!$D$15),G435*'Umrechnungskurse und Konstanten'!$E$15,0)+IF(AND(B435&gt;='Umrechnungskurse und Konstanten'!$C$16,B435&lt;='Umrechnungskurse und Konstanten'!$D$16),G435*'Umrechnungskurse und Konstanten'!$E$16,0),G435*1)</f>
        <v>0</v>
      </c>
      <c r="K435" s="37">
        <f t="shared" si="12"/>
        <v>0</v>
      </c>
      <c r="L435" s="37">
        <f t="shared" si="13"/>
        <v>0</v>
      </c>
    </row>
    <row r="436" spans="2:12" x14ac:dyDescent="0.3">
      <c r="B436" s="42"/>
      <c r="C436" s="34"/>
      <c r="D436" s="34"/>
      <c r="E436" s="38"/>
      <c r="F436" s="35" t="s">
        <v>38</v>
      </c>
      <c r="G436" s="50"/>
      <c r="H436" s="39">
        <v>3.6999999999999998E-2</v>
      </c>
      <c r="I436" s="51" t="str">
        <f>IF(F436="EUR",Tabelle1327[[#This Row],[Betrag exkl. MwST.]]*Tabelle1327[[#This Row],[MwSt. Satz]],"Rg. nicht in EUR")</f>
        <v>Rg. nicht in EUR</v>
      </c>
      <c r="J436" s="37">
        <f>IF(F436="EUR",IF(AND(B436&gt;='Umrechnungskurse und Konstanten'!$C$5,B436&lt;='Umrechnungskurse und Konstanten'!$D$5),G436*'Umrechnungskurse und Konstanten'!$E$5,0)+IF(AND(B436&gt;='Umrechnungskurse und Konstanten'!$C$6,B436&lt;='Umrechnungskurse und Konstanten'!$D$6),G436*'Umrechnungskurse und Konstanten'!$E$6,0)+IF(AND(B436&gt;='Umrechnungskurse und Konstanten'!$C$7,B436&lt;='Umrechnungskurse und Konstanten'!$D$7),G436*'Umrechnungskurse und Konstanten'!$E$7,0)+IF(AND(B436&gt;='Umrechnungskurse und Konstanten'!$C$8,B436&lt;='Umrechnungskurse und Konstanten'!$D$8),G436*'Umrechnungskurse und Konstanten'!$E$8,0)+IF(AND(B436&gt;='Umrechnungskurse und Konstanten'!$C$9,B436&lt;='Umrechnungskurse und Konstanten'!$D$9),G436*'Umrechnungskurse und Konstanten'!$E$9,0)+IF(AND(B436&gt;='Umrechnungskurse und Konstanten'!$C$10,B436&lt;='Umrechnungskurse und Konstanten'!$D$10),G436*'Umrechnungskurse und Konstanten'!$E$10,0)+IF(AND(B436&gt;='Umrechnungskurse und Konstanten'!$C$11,B436&lt;='Umrechnungskurse und Konstanten'!$D$11),G436*'Umrechnungskurse und Konstanten'!$E$11,0)+IF(AND(B436&gt;='Umrechnungskurse und Konstanten'!$C$12,B436&lt;='Umrechnungskurse und Konstanten'!$D$12),G436*'Umrechnungskurse und Konstanten'!$E$12,0)+IF(AND(B436&gt;='Umrechnungskurse und Konstanten'!$C$13,B436&lt;='Umrechnungskurse und Konstanten'!$D$13),G436*'Umrechnungskurse und Konstanten'!$E$13,0)+IF(AND(B436&gt;='Umrechnungskurse und Konstanten'!$C$14,B436&lt;='Umrechnungskurse und Konstanten'!$D$14),G436*'Umrechnungskurse und Konstanten'!$E$14,0)+IF(AND(B436&gt;='Umrechnungskurse und Konstanten'!$C$15,B436&lt;='Umrechnungskurse und Konstanten'!$D$15),G436*'Umrechnungskurse und Konstanten'!$E$15,0)+IF(AND(B436&gt;='Umrechnungskurse und Konstanten'!$C$16,B436&lt;='Umrechnungskurse und Konstanten'!$D$16),G436*'Umrechnungskurse und Konstanten'!$E$16,0),G436*1)</f>
        <v>0</v>
      </c>
      <c r="K436" s="37">
        <f t="shared" si="12"/>
        <v>0</v>
      </c>
      <c r="L436" s="37">
        <f t="shared" si="13"/>
        <v>0</v>
      </c>
    </row>
    <row r="437" spans="2:12" x14ac:dyDescent="0.3">
      <c r="B437" s="42"/>
      <c r="C437" s="34"/>
      <c r="D437" s="34"/>
      <c r="E437" s="38"/>
      <c r="F437" s="35" t="s">
        <v>38</v>
      </c>
      <c r="G437" s="50"/>
      <c r="H437" s="39">
        <v>3.6999999999999998E-2</v>
      </c>
      <c r="I437" s="51" t="str">
        <f>IF(F437="EUR",Tabelle1327[[#This Row],[Betrag exkl. MwST.]]*Tabelle1327[[#This Row],[MwSt. Satz]],"Rg. nicht in EUR")</f>
        <v>Rg. nicht in EUR</v>
      </c>
      <c r="J437" s="37">
        <f>IF(F437="EUR",IF(AND(B437&gt;='Umrechnungskurse und Konstanten'!$C$5,B437&lt;='Umrechnungskurse und Konstanten'!$D$5),G437*'Umrechnungskurse und Konstanten'!$E$5,0)+IF(AND(B437&gt;='Umrechnungskurse und Konstanten'!$C$6,B437&lt;='Umrechnungskurse und Konstanten'!$D$6),G437*'Umrechnungskurse und Konstanten'!$E$6,0)+IF(AND(B437&gt;='Umrechnungskurse und Konstanten'!$C$7,B437&lt;='Umrechnungskurse und Konstanten'!$D$7),G437*'Umrechnungskurse und Konstanten'!$E$7,0)+IF(AND(B437&gt;='Umrechnungskurse und Konstanten'!$C$8,B437&lt;='Umrechnungskurse und Konstanten'!$D$8),G437*'Umrechnungskurse und Konstanten'!$E$8,0)+IF(AND(B437&gt;='Umrechnungskurse und Konstanten'!$C$9,B437&lt;='Umrechnungskurse und Konstanten'!$D$9),G437*'Umrechnungskurse und Konstanten'!$E$9,0)+IF(AND(B437&gt;='Umrechnungskurse und Konstanten'!$C$10,B437&lt;='Umrechnungskurse und Konstanten'!$D$10),G437*'Umrechnungskurse und Konstanten'!$E$10,0)+IF(AND(B437&gt;='Umrechnungskurse und Konstanten'!$C$11,B437&lt;='Umrechnungskurse und Konstanten'!$D$11),G437*'Umrechnungskurse und Konstanten'!$E$11,0)+IF(AND(B437&gt;='Umrechnungskurse und Konstanten'!$C$12,B437&lt;='Umrechnungskurse und Konstanten'!$D$12),G437*'Umrechnungskurse und Konstanten'!$E$12,0)+IF(AND(B437&gt;='Umrechnungskurse und Konstanten'!$C$13,B437&lt;='Umrechnungskurse und Konstanten'!$D$13),G437*'Umrechnungskurse und Konstanten'!$E$13,0)+IF(AND(B437&gt;='Umrechnungskurse und Konstanten'!$C$14,B437&lt;='Umrechnungskurse und Konstanten'!$D$14),G437*'Umrechnungskurse und Konstanten'!$E$14,0)+IF(AND(B437&gt;='Umrechnungskurse und Konstanten'!$C$15,B437&lt;='Umrechnungskurse und Konstanten'!$D$15),G437*'Umrechnungskurse und Konstanten'!$E$15,0)+IF(AND(B437&gt;='Umrechnungskurse und Konstanten'!$C$16,B437&lt;='Umrechnungskurse und Konstanten'!$D$16),G437*'Umrechnungskurse und Konstanten'!$E$16,0),G437*1)</f>
        <v>0</v>
      </c>
      <c r="K437" s="37">
        <f t="shared" si="12"/>
        <v>0</v>
      </c>
      <c r="L437" s="37">
        <f t="shared" si="13"/>
        <v>0</v>
      </c>
    </row>
    <row r="438" spans="2:12" x14ac:dyDescent="0.3">
      <c r="B438" s="42"/>
      <c r="C438" s="34"/>
      <c r="D438" s="34"/>
      <c r="E438" s="38"/>
      <c r="F438" s="35" t="s">
        <v>38</v>
      </c>
      <c r="G438" s="50"/>
      <c r="H438" s="39">
        <v>3.6999999999999998E-2</v>
      </c>
      <c r="I438" s="51" t="str">
        <f>IF(F438="EUR",Tabelle1327[[#This Row],[Betrag exkl. MwST.]]*Tabelle1327[[#This Row],[MwSt. Satz]],"Rg. nicht in EUR")</f>
        <v>Rg. nicht in EUR</v>
      </c>
      <c r="J438" s="37">
        <f>IF(F438="EUR",IF(AND(B438&gt;='Umrechnungskurse und Konstanten'!$C$5,B438&lt;='Umrechnungskurse und Konstanten'!$D$5),G438*'Umrechnungskurse und Konstanten'!$E$5,0)+IF(AND(B438&gt;='Umrechnungskurse und Konstanten'!$C$6,B438&lt;='Umrechnungskurse und Konstanten'!$D$6),G438*'Umrechnungskurse und Konstanten'!$E$6,0)+IF(AND(B438&gt;='Umrechnungskurse und Konstanten'!$C$7,B438&lt;='Umrechnungskurse und Konstanten'!$D$7),G438*'Umrechnungskurse und Konstanten'!$E$7,0)+IF(AND(B438&gt;='Umrechnungskurse und Konstanten'!$C$8,B438&lt;='Umrechnungskurse und Konstanten'!$D$8),G438*'Umrechnungskurse und Konstanten'!$E$8,0)+IF(AND(B438&gt;='Umrechnungskurse und Konstanten'!$C$9,B438&lt;='Umrechnungskurse und Konstanten'!$D$9),G438*'Umrechnungskurse und Konstanten'!$E$9,0)+IF(AND(B438&gt;='Umrechnungskurse und Konstanten'!$C$10,B438&lt;='Umrechnungskurse und Konstanten'!$D$10),G438*'Umrechnungskurse und Konstanten'!$E$10,0)+IF(AND(B438&gt;='Umrechnungskurse und Konstanten'!$C$11,B438&lt;='Umrechnungskurse und Konstanten'!$D$11),G438*'Umrechnungskurse und Konstanten'!$E$11,0)+IF(AND(B438&gt;='Umrechnungskurse und Konstanten'!$C$12,B438&lt;='Umrechnungskurse und Konstanten'!$D$12),G438*'Umrechnungskurse und Konstanten'!$E$12,0)+IF(AND(B438&gt;='Umrechnungskurse und Konstanten'!$C$13,B438&lt;='Umrechnungskurse und Konstanten'!$D$13),G438*'Umrechnungskurse und Konstanten'!$E$13,0)+IF(AND(B438&gt;='Umrechnungskurse und Konstanten'!$C$14,B438&lt;='Umrechnungskurse und Konstanten'!$D$14),G438*'Umrechnungskurse und Konstanten'!$E$14,0)+IF(AND(B438&gt;='Umrechnungskurse und Konstanten'!$C$15,B438&lt;='Umrechnungskurse und Konstanten'!$D$15),G438*'Umrechnungskurse und Konstanten'!$E$15,0)+IF(AND(B438&gt;='Umrechnungskurse und Konstanten'!$C$16,B438&lt;='Umrechnungskurse und Konstanten'!$D$16),G438*'Umrechnungskurse und Konstanten'!$E$16,0),G438*1)</f>
        <v>0</v>
      </c>
      <c r="K438" s="37">
        <f t="shared" si="12"/>
        <v>0</v>
      </c>
      <c r="L438" s="37">
        <f t="shared" si="13"/>
        <v>0</v>
      </c>
    </row>
    <row r="439" spans="2:12" x14ac:dyDescent="0.3">
      <c r="B439" s="42"/>
      <c r="C439" s="34"/>
      <c r="D439" s="34"/>
      <c r="E439" s="38"/>
      <c r="F439" s="35" t="s">
        <v>38</v>
      </c>
      <c r="G439" s="50"/>
      <c r="H439" s="39">
        <v>3.6999999999999998E-2</v>
      </c>
      <c r="I439" s="51" t="str">
        <f>IF(F439="EUR",Tabelle1327[[#This Row],[Betrag exkl. MwST.]]*Tabelle1327[[#This Row],[MwSt. Satz]],"Rg. nicht in EUR")</f>
        <v>Rg. nicht in EUR</v>
      </c>
      <c r="J439" s="37">
        <f>IF(F439="EUR",IF(AND(B439&gt;='Umrechnungskurse und Konstanten'!$C$5,B439&lt;='Umrechnungskurse und Konstanten'!$D$5),G439*'Umrechnungskurse und Konstanten'!$E$5,0)+IF(AND(B439&gt;='Umrechnungskurse und Konstanten'!$C$6,B439&lt;='Umrechnungskurse und Konstanten'!$D$6),G439*'Umrechnungskurse und Konstanten'!$E$6,0)+IF(AND(B439&gt;='Umrechnungskurse und Konstanten'!$C$7,B439&lt;='Umrechnungskurse und Konstanten'!$D$7),G439*'Umrechnungskurse und Konstanten'!$E$7,0)+IF(AND(B439&gt;='Umrechnungskurse und Konstanten'!$C$8,B439&lt;='Umrechnungskurse und Konstanten'!$D$8),G439*'Umrechnungskurse und Konstanten'!$E$8,0)+IF(AND(B439&gt;='Umrechnungskurse und Konstanten'!$C$9,B439&lt;='Umrechnungskurse und Konstanten'!$D$9),G439*'Umrechnungskurse und Konstanten'!$E$9,0)+IF(AND(B439&gt;='Umrechnungskurse und Konstanten'!$C$10,B439&lt;='Umrechnungskurse und Konstanten'!$D$10),G439*'Umrechnungskurse und Konstanten'!$E$10,0)+IF(AND(B439&gt;='Umrechnungskurse und Konstanten'!$C$11,B439&lt;='Umrechnungskurse und Konstanten'!$D$11),G439*'Umrechnungskurse und Konstanten'!$E$11,0)+IF(AND(B439&gt;='Umrechnungskurse und Konstanten'!$C$12,B439&lt;='Umrechnungskurse und Konstanten'!$D$12),G439*'Umrechnungskurse und Konstanten'!$E$12,0)+IF(AND(B439&gt;='Umrechnungskurse und Konstanten'!$C$13,B439&lt;='Umrechnungskurse und Konstanten'!$D$13),G439*'Umrechnungskurse und Konstanten'!$E$13,0)+IF(AND(B439&gt;='Umrechnungskurse und Konstanten'!$C$14,B439&lt;='Umrechnungskurse und Konstanten'!$D$14),G439*'Umrechnungskurse und Konstanten'!$E$14,0)+IF(AND(B439&gt;='Umrechnungskurse und Konstanten'!$C$15,B439&lt;='Umrechnungskurse und Konstanten'!$D$15),G439*'Umrechnungskurse und Konstanten'!$E$15,0)+IF(AND(B439&gt;='Umrechnungskurse und Konstanten'!$C$16,B439&lt;='Umrechnungskurse und Konstanten'!$D$16),G439*'Umrechnungskurse und Konstanten'!$E$16,0),G439*1)</f>
        <v>0</v>
      </c>
      <c r="K439" s="37">
        <f t="shared" si="12"/>
        <v>0</v>
      </c>
      <c r="L439" s="37">
        <f t="shared" si="13"/>
        <v>0</v>
      </c>
    </row>
    <row r="440" spans="2:12" x14ac:dyDescent="0.3">
      <c r="B440" s="42"/>
      <c r="C440" s="34"/>
      <c r="D440" s="34"/>
      <c r="E440" s="38"/>
      <c r="F440" s="35" t="s">
        <v>38</v>
      </c>
      <c r="G440" s="50"/>
      <c r="H440" s="39">
        <v>3.6999999999999998E-2</v>
      </c>
      <c r="I440" s="51" t="str">
        <f>IF(F440="EUR",Tabelle1327[[#This Row],[Betrag exkl. MwST.]]*Tabelle1327[[#This Row],[MwSt. Satz]],"Rg. nicht in EUR")</f>
        <v>Rg. nicht in EUR</v>
      </c>
      <c r="J440" s="37">
        <f>IF(F440="EUR",IF(AND(B440&gt;='Umrechnungskurse und Konstanten'!$C$5,B440&lt;='Umrechnungskurse und Konstanten'!$D$5),G440*'Umrechnungskurse und Konstanten'!$E$5,0)+IF(AND(B440&gt;='Umrechnungskurse und Konstanten'!$C$6,B440&lt;='Umrechnungskurse und Konstanten'!$D$6),G440*'Umrechnungskurse und Konstanten'!$E$6,0)+IF(AND(B440&gt;='Umrechnungskurse und Konstanten'!$C$7,B440&lt;='Umrechnungskurse und Konstanten'!$D$7),G440*'Umrechnungskurse und Konstanten'!$E$7,0)+IF(AND(B440&gt;='Umrechnungskurse und Konstanten'!$C$8,B440&lt;='Umrechnungskurse und Konstanten'!$D$8),G440*'Umrechnungskurse und Konstanten'!$E$8,0)+IF(AND(B440&gt;='Umrechnungskurse und Konstanten'!$C$9,B440&lt;='Umrechnungskurse und Konstanten'!$D$9),G440*'Umrechnungskurse und Konstanten'!$E$9,0)+IF(AND(B440&gt;='Umrechnungskurse und Konstanten'!$C$10,B440&lt;='Umrechnungskurse und Konstanten'!$D$10),G440*'Umrechnungskurse und Konstanten'!$E$10,0)+IF(AND(B440&gt;='Umrechnungskurse und Konstanten'!$C$11,B440&lt;='Umrechnungskurse und Konstanten'!$D$11),G440*'Umrechnungskurse und Konstanten'!$E$11,0)+IF(AND(B440&gt;='Umrechnungskurse und Konstanten'!$C$12,B440&lt;='Umrechnungskurse und Konstanten'!$D$12),G440*'Umrechnungskurse und Konstanten'!$E$12,0)+IF(AND(B440&gt;='Umrechnungskurse und Konstanten'!$C$13,B440&lt;='Umrechnungskurse und Konstanten'!$D$13),G440*'Umrechnungskurse und Konstanten'!$E$13,0)+IF(AND(B440&gt;='Umrechnungskurse und Konstanten'!$C$14,B440&lt;='Umrechnungskurse und Konstanten'!$D$14),G440*'Umrechnungskurse und Konstanten'!$E$14,0)+IF(AND(B440&gt;='Umrechnungskurse und Konstanten'!$C$15,B440&lt;='Umrechnungskurse und Konstanten'!$D$15),G440*'Umrechnungskurse und Konstanten'!$E$15,0)+IF(AND(B440&gt;='Umrechnungskurse und Konstanten'!$C$16,B440&lt;='Umrechnungskurse und Konstanten'!$D$16),G440*'Umrechnungskurse und Konstanten'!$E$16,0),G440*1)</f>
        <v>0</v>
      </c>
      <c r="K440" s="37">
        <f t="shared" si="12"/>
        <v>0</v>
      </c>
      <c r="L440" s="37">
        <f t="shared" si="13"/>
        <v>0</v>
      </c>
    </row>
    <row r="441" spans="2:12" x14ac:dyDescent="0.3">
      <c r="B441" s="42"/>
      <c r="C441" s="34"/>
      <c r="D441" s="34"/>
      <c r="E441" s="38"/>
      <c r="F441" s="35" t="s">
        <v>38</v>
      </c>
      <c r="G441" s="50"/>
      <c r="H441" s="39">
        <v>3.6999999999999998E-2</v>
      </c>
      <c r="I441" s="51" t="str">
        <f>IF(F441="EUR",Tabelle1327[[#This Row],[Betrag exkl. MwST.]]*Tabelle1327[[#This Row],[MwSt. Satz]],"Rg. nicht in EUR")</f>
        <v>Rg. nicht in EUR</v>
      </c>
      <c r="J441" s="37">
        <f>IF(F441="EUR",IF(AND(B441&gt;='Umrechnungskurse und Konstanten'!$C$5,B441&lt;='Umrechnungskurse und Konstanten'!$D$5),G441*'Umrechnungskurse und Konstanten'!$E$5,0)+IF(AND(B441&gt;='Umrechnungskurse und Konstanten'!$C$6,B441&lt;='Umrechnungskurse und Konstanten'!$D$6),G441*'Umrechnungskurse und Konstanten'!$E$6,0)+IF(AND(B441&gt;='Umrechnungskurse und Konstanten'!$C$7,B441&lt;='Umrechnungskurse und Konstanten'!$D$7),G441*'Umrechnungskurse und Konstanten'!$E$7,0)+IF(AND(B441&gt;='Umrechnungskurse und Konstanten'!$C$8,B441&lt;='Umrechnungskurse und Konstanten'!$D$8),G441*'Umrechnungskurse und Konstanten'!$E$8,0)+IF(AND(B441&gt;='Umrechnungskurse und Konstanten'!$C$9,B441&lt;='Umrechnungskurse und Konstanten'!$D$9),G441*'Umrechnungskurse und Konstanten'!$E$9,0)+IF(AND(B441&gt;='Umrechnungskurse und Konstanten'!$C$10,B441&lt;='Umrechnungskurse und Konstanten'!$D$10),G441*'Umrechnungskurse und Konstanten'!$E$10,0)+IF(AND(B441&gt;='Umrechnungskurse und Konstanten'!$C$11,B441&lt;='Umrechnungskurse und Konstanten'!$D$11),G441*'Umrechnungskurse und Konstanten'!$E$11,0)+IF(AND(B441&gt;='Umrechnungskurse und Konstanten'!$C$12,B441&lt;='Umrechnungskurse und Konstanten'!$D$12),G441*'Umrechnungskurse und Konstanten'!$E$12,0)+IF(AND(B441&gt;='Umrechnungskurse und Konstanten'!$C$13,B441&lt;='Umrechnungskurse und Konstanten'!$D$13),G441*'Umrechnungskurse und Konstanten'!$E$13,0)+IF(AND(B441&gt;='Umrechnungskurse und Konstanten'!$C$14,B441&lt;='Umrechnungskurse und Konstanten'!$D$14),G441*'Umrechnungskurse und Konstanten'!$E$14,0)+IF(AND(B441&gt;='Umrechnungskurse und Konstanten'!$C$15,B441&lt;='Umrechnungskurse und Konstanten'!$D$15),G441*'Umrechnungskurse und Konstanten'!$E$15,0)+IF(AND(B441&gt;='Umrechnungskurse und Konstanten'!$C$16,B441&lt;='Umrechnungskurse und Konstanten'!$D$16),G441*'Umrechnungskurse und Konstanten'!$E$16,0),G441*1)</f>
        <v>0</v>
      </c>
      <c r="K441" s="37">
        <f t="shared" si="12"/>
        <v>0</v>
      </c>
      <c r="L441" s="37">
        <f t="shared" si="13"/>
        <v>0</v>
      </c>
    </row>
    <row r="442" spans="2:12" x14ac:dyDescent="0.3">
      <c r="B442" s="42"/>
      <c r="C442" s="34"/>
      <c r="D442" s="34"/>
      <c r="E442" s="38"/>
      <c r="F442" s="35" t="s">
        <v>38</v>
      </c>
      <c r="G442" s="50"/>
      <c r="H442" s="39">
        <v>3.6999999999999998E-2</v>
      </c>
      <c r="I442" s="51" t="str">
        <f>IF(F442="EUR",Tabelle1327[[#This Row],[Betrag exkl. MwST.]]*Tabelle1327[[#This Row],[MwSt. Satz]],"Rg. nicht in EUR")</f>
        <v>Rg. nicht in EUR</v>
      </c>
      <c r="J442" s="37">
        <f>IF(F442="EUR",IF(AND(B442&gt;='Umrechnungskurse und Konstanten'!$C$5,B442&lt;='Umrechnungskurse und Konstanten'!$D$5),G442*'Umrechnungskurse und Konstanten'!$E$5,0)+IF(AND(B442&gt;='Umrechnungskurse und Konstanten'!$C$6,B442&lt;='Umrechnungskurse und Konstanten'!$D$6),G442*'Umrechnungskurse und Konstanten'!$E$6,0)+IF(AND(B442&gt;='Umrechnungskurse und Konstanten'!$C$7,B442&lt;='Umrechnungskurse und Konstanten'!$D$7),G442*'Umrechnungskurse und Konstanten'!$E$7,0)+IF(AND(B442&gt;='Umrechnungskurse und Konstanten'!$C$8,B442&lt;='Umrechnungskurse und Konstanten'!$D$8),G442*'Umrechnungskurse und Konstanten'!$E$8,0)+IF(AND(B442&gt;='Umrechnungskurse und Konstanten'!$C$9,B442&lt;='Umrechnungskurse und Konstanten'!$D$9),G442*'Umrechnungskurse und Konstanten'!$E$9,0)+IF(AND(B442&gt;='Umrechnungskurse und Konstanten'!$C$10,B442&lt;='Umrechnungskurse und Konstanten'!$D$10),G442*'Umrechnungskurse und Konstanten'!$E$10,0)+IF(AND(B442&gt;='Umrechnungskurse und Konstanten'!$C$11,B442&lt;='Umrechnungskurse und Konstanten'!$D$11),G442*'Umrechnungskurse und Konstanten'!$E$11,0)+IF(AND(B442&gt;='Umrechnungskurse und Konstanten'!$C$12,B442&lt;='Umrechnungskurse und Konstanten'!$D$12),G442*'Umrechnungskurse und Konstanten'!$E$12,0)+IF(AND(B442&gt;='Umrechnungskurse und Konstanten'!$C$13,B442&lt;='Umrechnungskurse und Konstanten'!$D$13),G442*'Umrechnungskurse und Konstanten'!$E$13,0)+IF(AND(B442&gt;='Umrechnungskurse und Konstanten'!$C$14,B442&lt;='Umrechnungskurse und Konstanten'!$D$14),G442*'Umrechnungskurse und Konstanten'!$E$14,0)+IF(AND(B442&gt;='Umrechnungskurse und Konstanten'!$C$15,B442&lt;='Umrechnungskurse und Konstanten'!$D$15),G442*'Umrechnungskurse und Konstanten'!$E$15,0)+IF(AND(B442&gt;='Umrechnungskurse und Konstanten'!$C$16,B442&lt;='Umrechnungskurse und Konstanten'!$D$16),G442*'Umrechnungskurse und Konstanten'!$E$16,0),G442*1)</f>
        <v>0</v>
      </c>
      <c r="K442" s="37">
        <f t="shared" si="12"/>
        <v>0</v>
      </c>
      <c r="L442" s="37">
        <f t="shared" si="13"/>
        <v>0</v>
      </c>
    </row>
    <row r="443" spans="2:12" x14ac:dyDescent="0.3">
      <c r="B443" s="42"/>
      <c r="C443" s="34"/>
      <c r="D443" s="34"/>
      <c r="E443" s="38"/>
      <c r="F443" s="35" t="s">
        <v>38</v>
      </c>
      <c r="G443" s="50"/>
      <c r="H443" s="39">
        <v>3.6999999999999998E-2</v>
      </c>
      <c r="I443" s="51" t="str">
        <f>IF(F443="EUR",Tabelle1327[[#This Row],[Betrag exkl. MwST.]]*Tabelle1327[[#This Row],[MwSt. Satz]],"Rg. nicht in EUR")</f>
        <v>Rg. nicht in EUR</v>
      </c>
      <c r="J443" s="37">
        <f>IF(F443="EUR",IF(AND(B443&gt;='Umrechnungskurse und Konstanten'!$C$5,B443&lt;='Umrechnungskurse und Konstanten'!$D$5),G443*'Umrechnungskurse und Konstanten'!$E$5,0)+IF(AND(B443&gt;='Umrechnungskurse und Konstanten'!$C$6,B443&lt;='Umrechnungskurse und Konstanten'!$D$6),G443*'Umrechnungskurse und Konstanten'!$E$6,0)+IF(AND(B443&gt;='Umrechnungskurse und Konstanten'!$C$7,B443&lt;='Umrechnungskurse und Konstanten'!$D$7),G443*'Umrechnungskurse und Konstanten'!$E$7,0)+IF(AND(B443&gt;='Umrechnungskurse und Konstanten'!$C$8,B443&lt;='Umrechnungskurse und Konstanten'!$D$8),G443*'Umrechnungskurse und Konstanten'!$E$8,0)+IF(AND(B443&gt;='Umrechnungskurse und Konstanten'!$C$9,B443&lt;='Umrechnungskurse und Konstanten'!$D$9),G443*'Umrechnungskurse und Konstanten'!$E$9,0)+IF(AND(B443&gt;='Umrechnungskurse und Konstanten'!$C$10,B443&lt;='Umrechnungskurse und Konstanten'!$D$10),G443*'Umrechnungskurse und Konstanten'!$E$10,0)+IF(AND(B443&gt;='Umrechnungskurse und Konstanten'!$C$11,B443&lt;='Umrechnungskurse und Konstanten'!$D$11),G443*'Umrechnungskurse und Konstanten'!$E$11,0)+IF(AND(B443&gt;='Umrechnungskurse und Konstanten'!$C$12,B443&lt;='Umrechnungskurse und Konstanten'!$D$12),G443*'Umrechnungskurse und Konstanten'!$E$12,0)+IF(AND(B443&gt;='Umrechnungskurse und Konstanten'!$C$13,B443&lt;='Umrechnungskurse und Konstanten'!$D$13),G443*'Umrechnungskurse und Konstanten'!$E$13,0)+IF(AND(B443&gt;='Umrechnungskurse und Konstanten'!$C$14,B443&lt;='Umrechnungskurse und Konstanten'!$D$14),G443*'Umrechnungskurse und Konstanten'!$E$14,0)+IF(AND(B443&gt;='Umrechnungskurse und Konstanten'!$C$15,B443&lt;='Umrechnungskurse und Konstanten'!$D$15),G443*'Umrechnungskurse und Konstanten'!$E$15,0)+IF(AND(B443&gt;='Umrechnungskurse und Konstanten'!$C$16,B443&lt;='Umrechnungskurse und Konstanten'!$D$16),G443*'Umrechnungskurse und Konstanten'!$E$16,0),G443*1)</f>
        <v>0</v>
      </c>
      <c r="K443" s="37">
        <f t="shared" si="12"/>
        <v>0</v>
      </c>
      <c r="L443" s="37">
        <f t="shared" si="13"/>
        <v>0</v>
      </c>
    </row>
    <row r="444" spans="2:12" x14ac:dyDescent="0.3">
      <c r="B444" s="42"/>
      <c r="C444" s="34"/>
      <c r="D444" s="34"/>
      <c r="E444" s="38"/>
      <c r="F444" s="35" t="s">
        <v>38</v>
      </c>
      <c r="G444" s="50"/>
      <c r="H444" s="39">
        <v>3.6999999999999998E-2</v>
      </c>
      <c r="I444" s="51" t="str">
        <f>IF(F444="EUR",Tabelle1327[[#This Row],[Betrag exkl. MwST.]]*Tabelle1327[[#This Row],[MwSt. Satz]],"Rg. nicht in EUR")</f>
        <v>Rg. nicht in EUR</v>
      </c>
      <c r="J444" s="37">
        <f>IF(F444="EUR",IF(AND(B444&gt;='Umrechnungskurse und Konstanten'!$C$5,B444&lt;='Umrechnungskurse und Konstanten'!$D$5),G444*'Umrechnungskurse und Konstanten'!$E$5,0)+IF(AND(B444&gt;='Umrechnungskurse und Konstanten'!$C$6,B444&lt;='Umrechnungskurse und Konstanten'!$D$6),G444*'Umrechnungskurse und Konstanten'!$E$6,0)+IF(AND(B444&gt;='Umrechnungskurse und Konstanten'!$C$7,B444&lt;='Umrechnungskurse und Konstanten'!$D$7),G444*'Umrechnungskurse und Konstanten'!$E$7,0)+IF(AND(B444&gt;='Umrechnungskurse und Konstanten'!$C$8,B444&lt;='Umrechnungskurse und Konstanten'!$D$8),G444*'Umrechnungskurse und Konstanten'!$E$8,0)+IF(AND(B444&gt;='Umrechnungskurse und Konstanten'!$C$9,B444&lt;='Umrechnungskurse und Konstanten'!$D$9),G444*'Umrechnungskurse und Konstanten'!$E$9,0)+IF(AND(B444&gt;='Umrechnungskurse und Konstanten'!$C$10,B444&lt;='Umrechnungskurse und Konstanten'!$D$10),G444*'Umrechnungskurse und Konstanten'!$E$10,0)+IF(AND(B444&gt;='Umrechnungskurse und Konstanten'!$C$11,B444&lt;='Umrechnungskurse und Konstanten'!$D$11),G444*'Umrechnungskurse und Konstanten'!$E$11,0)+IF(AND(B444&gt;='Umrechnungskurse und Konstanten'!$C$12,B444&lt;='Umrechnungskurse und Konstanten'!$D$12),G444*'Umrechnungskurse und Konstanten'!$E$12,0)+IF(AND(B444&gt;='Umrechnungskurse und Konstanten'!$C$13,B444&lt;='Umrechnungskurse und Konstanten'!$D$13),G444*'Umrechnungskurse und Konstanten'!$E$13,0)+IF(AND(B444&gt;='Umrechnungskurse und Konstanten'!$C$14,B444&lt;='Umrechnungskurse und Konstanten'!$D$14),G444*'Umrechnungskurse und Konstanten'!$E$14,0)+IF(AND(B444&gt;='Umrechnungskurse und Konstanten'!$C$15,B444&lt;='Umrechnungskurse und Konstanten'!$D$15),G444*'Umrechnungskurse und Konstanten'!$E$15,0)+IF(AND(B444&gt;='Umrechnungskurse und Konstanten'!$C$16,B444&lt;='Umrechnungskurse und Konstanten'!$D$16),G444*'Umrechnungskurse und Konstanten'!$E$16,0),G444*1)</f>
        <v>0</v>
      </c>
      <c r="K444" s="37">
        <f t="shared" si="12"/>
        <v>0</v>
      </c>
      <c r="L444" s="37">
        <f t="shared" si="13"/>
        <v>0</v>
      </c>
    </row>
    <row r="445" spans="2:12" x14ac:dyDescent="0.3">
      <c r="B445" s="42"/>
      <c r="C445" s="34"/>
      <c r="D445" s="34"/>
      <c r="E445" s="38"/>
      <c r="F445" s="35" t="s">
        <v>38</v>
      </c>
      <c r="G445" s="50"/>
      <c r="H445" s="39">
        <v>3.6999999999999998E-2</v>
      </c>
      <c r="I445" s="51" t="str">
        <f>IF(F445="EUR",Tabelle1327[[#This Row],[Betrag exkl. MwST.]]*Tabelle1327[[#This Row],[MwSt. Satz]],"Rg. nicht in EUR")</f>
        <v>Rg. nicht in EUR</v>
      </c>
      <c r="J445" s="37">
        <f>IF(F445="EUR",IF(AND(B445&gt;='Umrechnungskurse und Konstanten'!$C$5,B445&lt;='Umrechnungskurse und Konstanten'!$D$5),G445*'Umrechnungskurse und Konstanten'!$E$5,0)+IF(AND(B445&gt;='Umrechnungskurse und Konstanten'!$C$6,B445&lt;='Umrechnungskurse und Konstanten'!$D$6),G445*'Umrechnungskurse und Konstanten'!$E$6,0)+IF(AND(B445&gt;='Umrechnungskurse und Konstanten'!$C$7,B445&lt;='Umrechnungskurse und Konstanten'!$D$7),G445*'Umrechnungskurse und Konstanten'!$E$7,0)+IF(AND(B445&gt;='Umrechnungskurse und Konstanten'!$C$8,B445&lt;='Umrechnungskurse und Konstanten'!$D$8),G445*'Umrechnungskurse und Konstanten'!$E$8,0)+IF(AND(B445&gt;='Umrechnungskurse und Konstanten'!$C$9,B445&lt;='Umrechnungskurse und Konstanten'!$D$9),G445*'Umrechnungskurse und Konstanten'!$E$9,0)+IF(AND(B445&gt;='Umrechnungskurse und Konstanten'!$C$10,B445&lt;='Umrechnungskurse und Konstanten'!$D$10),G445*'Umrechnungskurse und Konstanten'!$E$10,0)+IF(AND(B445&gt;='Umrechnungskurse und Konstanten'!$C$11,B445&lt;='Umrechnungskurse und Konstanten'!$D$11),G445*'Umrechnungskurse und Konstanten'!$E$11,0)+IF(AND(B445&gt;='Umrechnungskurse und Konstanten'!$C$12,B445&lt;='Umrechnungskurse und Konstanten'!$D$12),G445*'Umrechnungskurse und Konstanten'!$E$12,0)+IF(AND(B445&gt;='Umrechnungskurse und Konstanten'!$C$13,B445&lt;='Umrechnungskurse und Konstanten'!$D$13),G445*'Umrechnungskurse und Konstanten'!$E$13,0)+IF(AND(B445&gt;='Umrechnungskurse und Konstanten'!$C$14,B445&lt;='Umrechnungskurse und Konstanten'!$D$14),G445*'Umrechnungskurse und Konstanten'!$E$14,0)+IF(AND(B445&gt;='Umrechnungskurse und Konstanten'!$C$15,B445&lt;='Umrechnungskurse und Konstanten'!$D$15),G445*'Umrechnungskurse und Konstanten'!$E$15,0)+IF(AND(B445&gt;='Umrechnungskurse und Konstanten'!$C$16,B445&lt;='Umrechnungskurse und Konstanten'!$D$16),G445*'Umrechnungskurse und Konstanten'!$E$16,0),G445*1)</f>
        <v>0</v>
      </c>
      <c r="K445" s="37">
        <f t="shared" si="12"/>
        <v>0</v>
      </c>
      <c r="L445" s="37">
        <f t="shared" si="13"/>
        <v>0</v>
      </c>
    </row>
    <row r="446" spans="2:12" x14ac:dyDescent="0.3">
      <c r="B446" s="42"/>
      <c r="C446" s="34"/>
      <c r="D446" s="34"/>
      <c r="E446" s="38"/>
      <c r="F446" s="35" t="s">
        <v>38</v>
      </c>
      <c r="G446" s="50"/>
      <c r="H446" s="39">
        <v>3.6999999999999998E-2</v>
      </c>
      <c r="I446" s="51" t="str">
        <f>IF(F446="EUR",Tabelle1327[[#This Row],[Betrag exkl. MwST.]]*Tabelle1327[[#This Row],[MwSt. Satz]],"Rg. nicht in EUR")</f>
        <v>Rg. nicht in EUR</v>
      </c>
      <c r="J446" s="37">
        <f>IF(F446="EUR",IF(AND(B446&gt;='Umrechnungskurse und Konstanten'!$C$5,B446&lt;='Umrechnungskurse und Konstanten'!$D$5),G446*'Umrechnungskurse und Konstanten'!$E$5,0)+IF(AND(B446&gt;='Umrechnungskurse und Konstanten'!$C$6,B446&lt;='Umrechnungskurse und Konstanten'!$D$6),G446*'Umrechnungskurse und Konstanten'!$E$6,0)+IF(AND(B446&gt;='Umrechnungskurse und Konstanten'!$C$7,B446&lt;='Umrechnungskurse und Konstanten'!$D$7),G446*'Umrechnungskurse und Konstanten'!$E$7,0)+IF(AND(B446&gt;='Umrechnungskurse und Konstanten'!$C$8,B446&lt;='Umrechnungskurse und Konstanten'!$D$8),G446*'Umrechnungskurse und Konstanten'!$E$8,0)+IF(AND(B446&gt;='Umrechnungskurse und Konstanten'!$C$9,B446&lt;='Umrechnungskurse und Konstanten'!$D$9),G446*'Umrechnungskurse und Konstanten'!$E$9,0)+IF(AND(B446&gt;='Umrechnungskurse und Konstanten'!$C$10,B446&lt;='Umrechnungskurse und Konstanten'!$D$10),G446*'Umrechnungskurse und Konstanten'!$E$10,0)+IF(AND(B446&gt;='Umrechnungskurse und Konstanten'!$C$11,B446&lt;='Umrechnungskurse und Konstanten'!$D$11),G446*'Umrechnungskurse und Konstanten'!$E$11,0)+IF(AND(B446&gt;='Umrechnungskurse und Konstanten'!$C$12,B446&lt;='Umrechnungskurse und Konstanten'!$D$12),G446*'Umrechnungskurse und Konstanten'!$E$12,0)+IF(AND(B446&gt;='Umrechnungskurse und Konstanten'!$C$13,B446&lt;='Umrechnungskurse und Konstanten'!$D$13),G446*'Umrechnungskurse und Konstanten'!$E$13,0)+IF(AND(B446&gt;='Umrechnungskurse und Konstanten'!$C$14,B446&lt;='Umrechnungskurse und Konstanten'!$D$14),G446*'Umrechnungskurse und Konstanten'!$E$14,0)+IF(AND(B446&gt;='Umrechnungskurse und Konstanten'!$C$15,B446&lt;='Umrechnungskurse und Konstanten'!$D$15),G446*'Umrechnungskurse und Konstanten'!$E$15,0)+IF(AND(B446&gt;='Umrechnungskurse und Konstanten'!$C$16,B446&lt;='Umrechnungskurse und Konstanten'!$D$16),G446*'Umrechnungskurse und Konstanten'!$E$16,0),G446*1)</f>
        <v>0</v>
      </c>
      <c r="K446" s="37">
        <f t="shared" si="12"/>
        <v>0</v>
      </c>
      <c r="L446" s="37">
        <f t="shared" si="13"/>
        <v>0</v>
      </c>
    </row>
    <row r="447" spans="2:12" x14ac:dyDescent="0.3">
      <c r="B447" s="42"/>
      <c r="C447" s="34"/>
      <c r="D447" s="34"/>
      <c r="E447" s="38"/>
      <c r="F447" s="35" t="s">
        <v>38</v>
      </c>
      <c r="G447" s="50"/>
      <c r="H447" s="39">
        <v>3.6999999999999998E-2</v>
      </c>
      <c r="I447" s="51" t="str">
        <f>IF(F447="EUR",Tabelle1327[[#This Row],[Betrag exkl. MwST.]]*Tabelle1327[[#This Row],[MwSt. Satz]],"Rg. nicht in EUR")</f>
        <v>Rg. nicht in EUR</v>
      </c>
      <c r="J447" s="37">
        <f>IF(F447="EUR",IF(AND(B447&gt;='Umrechnungskurse und Konstanten'!$C$5,B447&lt;='Umrechnungskurse und Konstanten'!$D$5),G447*'Umrechnungskurse und Konstanten'!$E$5,0)+IF(AND(B447&gt;='Umrechnungskurse und Konstanten'!$C$6,B447&lt;='Umrechnungskurse und Konstanten'!$D$6),G447*'Umrechnungskurse und Konstanten'!$E$6,0)+IF(AND(B447&gt;='Umrechnungskurse und Konstanten'!$C$7,B447&lt;='Umrechnungskurse und Konstanten'!$D$7),G447*'Umrechnungskurse und Konstanten'!$E$7,0)+IF(AND(B447&gt;='Umrechnungskurse und Konstanten'!$C$8,B447&lt;='Umrechnungskurse und Konstanten'!$D$8),G447*'Umrechnungskurse und Konstanten'!$E$8,0)+IF(AND(B447&gt;='Umrechnungskurse und Konstanten'!$C$9,B447&lt;='Umrechnungskurse und Konstanten'!$D$9),G447*'Umrechnungskurse und Konstanten'!$E$9,0)+IF(AND(B447&gt;='Umrechnungskurse und Konstanten'!$C$10,B447&lt;='Umrechnungskurse und Konstanten'!$D$10),G447*'Umrechnungskurse und Konstanten'!$E$10,0)+IF(AND(B447&gt;='Umrechnungskurse und Konstanten'!$C$11,B447&lt;='Umrechnungskurse und Konstanten'!$D$11),G447*'Umrechnungskurse und Konstanten'!$E$11,0)+IF(AND(B447&gt;='Umrechnungskurse und Konstanten'!$C$12,B447&lt;='Umrechnungskurse und Konstanten'!$D$12),G447*'Umrechnungskurse und Konstanten'!$E$12,0)+IF(AND(B447&gt;='Umrechnungskurse und Konstanten'!$C$13,B447&lt;='Umrechnungskurse und Konstanten'!$D$13),G447*'Umrechnungskurse und Konstanten'!$E$13,0)+IF(AND(B447&gt;='Umrechnungskurse und Konstanten'!$C$14,B447&lt;='Umrechnungskurse und Konstanten'!$D$14),G447*'Umrechnungskurse und Konstanten'!$E$14,0)+IF(AND(B447&gt;='Umrechnungskurse und Konstanten'!$C$15,B447&lt;='Umrechnungskurse und Konstanten'!$D$15),G447*'Umrechnungskurse und Konstanten'!$E$15,0)+IF(AND(B447&gt;='Umrechnungskurse und Konstanten'!$C$16,B447&lt;='Umrechnungskurse und Konstanten'!$D$16),G447*'Umrechnungskurse und Konstanten'!$E$16,0),G447*1)</f>
        <v>0</v>
      </c>
      <c r="K447" s="37">
        <f t="shared" si="12"/>
        <v>0</v>
      </c>
      <c r="L447" s="37">
        <f t="shared" si="13"/>
        <v>0</v>
      </c>
    </row>
    <row r="448" spans="2:12" x14ac:dyDescent="0.3">
      <c r="B448" s="42"/>
      <c r="C448" s="34"/>
      <c r="D448" s="34"/>
      <c r="E448" s="38"/>
      <c r="F448" s="35" t="s">
        <v>38</v>
      </c>
      <c r="G448" s="50"/>
      <c r="H448" s="39">
        <v>3.6999999999999998E-2</v>
      </c>
      <c r="I448" s="51" t="str">
        <f>IF(F448="EUR",Tabelle1327[[#This Row],[Betrag exkl. MwST.]]*Tabelle1327[[#This Row],[MwSt. Satz]],"Rg. nicht in EUR")</f>
        <v>Rg. nicht in EUR</v>
      </c>
      <c r="J448" s="37">
        <f>IF(F448="EUR",IF(AND(B448&gt;='Umrechnungskurse und Konstanten'!$C$5,B448&lt;='Umrechnungskurse und Konstanten'!$D$5),G448*'Umrechnungskurse und Konstanten'!$E$5,0)+IF(AND(B448&gt;='Umrechnungskurse und Konstanten'!$C$6,B448&lt;='Umrechnungskurse und Konstanten'!$D$6),G448*'Umrechnungskurse und Konstanten'!$E$6,0)+IF(AND(B448&gt;='Umrechnungskurse und Konstanten'!$C$7,B448&lt;='Umrechnungskurse und Konstanten'!$D$7),G448*'Umrechnungskurse und Konstanten'!$E$7,0)+IF(AND(B448&gt;='Umrechnungskurse und Konstanten'!$C$8,B448&lt;='Umrechnungskurse und Konstanten'!$D$8),G448*'Umrechnungskurse und Konstanten'!$E$8,0)+IF(AND(B448&gt;='Umrechnungskurse und Konstanten'!$C$9,B448&lt;='Umrechnungskurse und Konstanten'!$D$9),G448*'Umrechnungskurse und Konstanten'!$E$9,0)+IF(AND(B448&gt;='Umrechnungskurse und Konstanten'!$C$10,B448&lt;='Umrechnungskurse und Konstanten'!$D$10),G448*'Umrechnungskurse und Konstanten'!$E$10,0)+IF(AND(B448&gt;='Umrechnungskurse und Konstanten'!$C$11,B448&lt;='Umrechnungskurse und Konstanten'!$D$11),G448*'Umrechnungskurse und Konstanten'!$E$11,0)+IF(AND(B448&gt;='Umrechnungskurse und Konstanten'!$C$12,B448&lt;='Umrechnungskurse und Konstanten'!$D$12),G448*'Umrechnungskurse und Konstanten'!$E$12,0)+IF(AND(B448&gt;='Umrechnungskurse und Konstanten'!$C$13,B448&lt;='Umrechnungskurse und Konstanten'!$D$13),G448*'Umrechnungskurse und Konstanten'!$E$13,0)+IF(AND(B448&gt;='Umrechnungskurse und Konstanten'!$C$14,B448&lt;='Umrechnungskurse und Konstanten'!$D$14),G448*'Umrechnungskurse und Konstanten'!$E$14,0)+IF(AND(B448&gt;='Umrechnungskurse und Konstanten'!$C$15,B448&lt;='Umrechnungskurse und Konstanten'!$D$15),G448*'Umrechnungskurse und Konstanten'!$E$15,0)+IF(AND(B448&gt;='Umrechnungskurse und Konstanten'!$C$16,B448&lt;='Umrechnungskurse und Konstanten'!$D$16),G448*'Umrechnungskurse und Konstanten'!$E$16,0),G448*1)</f>
        <v>0</v>
      </c>
      <c r="K448" s="37">
        <f t="shared" si="12"/>
        <v>0</v>
      </c>
      <c r="L448" s="37">
        <f t="shared" si="13"/>
        <v>0</v>
      </c>
    </row>
    <row r="449" spans="2:12" x14ac:dyDescent="0.3">
      <c r="B449" s="42"/>
      <c r="C449" s="34"/>
      <c r="D449" s="34"/>
      <c r="E449" s="38"/>
      <c r="F449" s="35" t="s">
        <v>38</v>
      </c>
      <c r="G449" s="50"/>
      <c r="H449" s="39">
        <v>3.6999999999999998E-2</v>
      </c>
      <c r="I449" s="51" t="str">
        <f>IF(F449="EUR",Tabelle1327[[#This Row],[Betrag exkl. MwST.]]*Tabelle1327[[#This Row],[MwSt. Satz]],"Rg. nicht in EUR")</f>
        <v>Rg. nicht in EUR</v>
      </c>
      <c r="J449" s="37">
        <f>IF(F449="EUR",IF(AND(B449&gt;='Umrechnungskurse und Konstanten'!$C$5,B449&lt;='Umrechnungskurse und Konstanten'!$D$5),G449*'Umrechnungskurse und Konstanten'!$E$5,0)+IF(AND(B449&gt;='Umrechnungskurse und Konstanten'!$C$6,B449&lt;='Umrechnungskurse und Konstanten'!$D$6),G449*'Umrechnungskurse und Konstanten'!$E$6,0)+IF(AND(B449&gt;='Umrechnungskurse und Konstanten'!$C$7,B449&lt;='Umrechnungskurse und Konstanten'!$D$7),G449*'Umrechnungskurse und Konstanten'!$E$7,0)+IF(AND(B449&gt;='Umrechnungskurse und Konstanten'!$C$8,B449&lt;='Umrechnungskurse und Konstanten'!$D$8),G449*'Umrechnungskurse und Konstanten'!$E$8,0)+IF(AND(B449&gt;='Umrechnungskurse und Konstanten'!$C$9,B449&lt;='Umrechnungskurse und Konstanten'!$D$9),G449*'Umrechnungskurse und Konstanten'!$E$9,0)+IF(AND(B449&gt;='Umrechnungskurse und Konstanten'!$C$10,B449&lt;='Umrechnungskurse und Konstanten'!$D$10),G449*'Umrechnungskurse und Konstanten'!$E$10,0)+IF(AND(B449&gt;='Umrechnungskurse und Konstanten'!$C$11,B449&lt;='Umrechnungskurse und Konstanten'!$D$11),G449*'Umrechnungskurse und Konstanten'!$E$11,0)+IF(AND(B449&gt;='Umrechnungskurse und Konstanten'!$C$12,B449&lt;='Umrechnungskurse und Konstanten'!$D$12),G449*'Umrechnungskurse und Konstanten'!$E$12,0)+IF(AND(B449&gt;='Umrechnungskurse und Konstanten'!$C$13,B449&lt;='Umrechnungskurse und Konstanten'!$D$13),G449*'Umrechnungskurse und Konstanten'!$E$13,0)+IF(AND(B449&gt;='Umrechnungskurse und Konstanten'!$C$14,B449&lt;='Umrechnungskurse und Konstanten'!$D$14),G449*'Umrechnungskurse und Konstanten'!$E$14,0)+IF(AND(B449&gt;='Umrechnungskurse und Konstanten'!$C$15,B449&lt;='Umrechnungskurse und Konstanten'!$D$15),G449*'Umrechnungskurse und Konstanten'!$E$15,0)+IF(AND(B449&gt;='Umrechnungskurse und Konstanten'!$C$16,B449&lt;='Umrechnungskurse und Konstanten'!$D$16),G449*'Umrechnungskurse und Konstanten'!$E$16,0),G449*1)</f>
        <v>0</v>
      </c>
      <c r="K449" s="37">
        <f t="shared" si="12"/>
        <v>0</v>
      </c>
      <c r="L449" s="37">
        <f t="shared" si="13"/>
        <v>0</v>
      </c>
    </row>
    <row r="450" spans="2:12" x14ac:dyDescent="0.3">
      <c r="B450" s="42"/>
      <c r="C450" s="34"/>
      <c r="D450" s="34"/>
      <c r="E450" s="38"/>
      <c r="F450" s="35" t="s">
        <v>38</v>
      </c>
      <c r="G450" s="50"/>
      <c r="H450" s="39">
        <v>3.6999999999999998E-2</v>
      </c>
      <c r="I450" s="51" t="str">
        <f>IF(F450="EUR",Tabelle1327[[#This Row],[Betrag exkl. MwST.]]*Tabelle1327[[#This Row],[MwSt. Satz]],"Rg. nicht in EUR")</f>
        <v>Rg. nicht in EUR</v>
      </c>
      <c r="J450" s="37">
        <f>IF(F450="EUR",IF(AND(B450&gt;='Umrechnungskurse und Konstanten'!$C$5,B450&lt;='Umrechnungskurse und Konstanten'!$D$5),G450*'Umrechnungskurse und Konstanten'!$E$5,0)+IF(AND(B450&gt;='Umrechnungskurse und Konstanten'!$C$6,B450&lt;='Umrechnungskurse und Konstanten'!$D$6),G450*'Umrechnungskurse und Konstanten'!$E$6,0)+IF(AND(B450&gt;='Umrechnungskurse und Konstanten'!$C$7,B450&lt;='Umrechnungskurse und Konstanten'!$D$7),G450*'Umrechnungskurse und Konstanten'!$E$7,0)+IF(AND(B450&gt;='Umrechnungskurse und Konstanten'!$C$8,B450&lt;='Umrechnungskurse und Konstanten'!$D$8),G450*'Umrechnungskurse und Konstanten'!$E$8,0)+IF(AND(B450&gt;='Umrechnungskurse und Konstanten'!$C$9,B450&lt;='Umrechnungskurse und Konstanten'!$D$9),G450*'Umrechnungskurse und Konstanten'!$E$9,0)+IF(AND(B450&gt;='Umrechnungskurse und Konstanten'!$C$10,B450&lt;='Umrechnungskurse und Konstanten'!$D$10),G450*'Umrechnungskurse und Konstanten'!$E$10,0)+IF(AND(B450&gt;='Umrechnungskurse und Konstanten'!$C$11,B450&lt;='Umrechnungskurse und Konstanten'!$D$11),G450*'Umrechnungskurse und Konstanten'!$E$11,0)+IF(AND(B450&gt;='Umrechnungskurse und Konstanten'!$C$12,B450&lt;='Umrechnungskurse und Konstanten'!$D$12),G450*'Umrechnungskurse und Konstanten'!$E$12,0)+IF(AND(B450&gt;='Umrechnungskurse und Konstanten'!$C$13,B450&lt;='Umrechnungskurse und Konstanten'!$D$13),G450*'Umrechnungskurse und Konstanten'!$E$13,0)+IF(AND(B450&gt;='Umrechnungskurse und Konstanten'!$C$14,B450&lt;='Umrechnungskurse und Konstanten'!$D$14),G450*'Umrechnungskurse und Konstanten'!$E$14,0)+IF(AND(B450&gt;='Umrechnungskurse und Konstanten'!$C$15,B450&lt;='Umrechnungskurse und Konstanten'!$D$15),G450*'Umrechnungskurse und Konstanten'!$E$15,0)+IF(AND(B450&gt;='Umrechnungskurse und Konstanten'!$C$16,B450&lt;='Umrechnungskurse und Konstanten'!$D$16),G450*'Umrechnungskurse und Konstanten'!$E$16,0),G450*1)</f>
        <v>0</v>
      </c>
      <c r="K450" s="37">
        <f t="shared" si="12"/>
        <v>0</v>
      </c>
      <c r="L450" s="37">
        <f t="shared" si="13"/>
        <v>0</v>
      </c>
    </row>
    <row r="451" spans="2:12" x14ac:dyDescent="0.3">
      <c r="B451" s="42"/>
      <c r="C451" s="34"/>
      <c r="D451" s="34"/>
      <c r="E451" s="38"/>
      <c r="F451" s="35" t="s">
        <v>38</v>
      </c>
      <c r="G451" s="50"/>
      <c r="H451" s="39">
        <v>3.6999999999999998E-2</v>
      </c>
      <c r="I451" s="51" t="str">
        <f>IF(F451="EUR",Tabelle1327[[#This Row],[Betrag exkl. MwST.]]*Tabelle1327[[#This Row],[MwSt. Satz]],"Rg. nicht in EUR")</f>
        <v>Rg. nicht in EUR</v>
      </c>
      <c r="J451" s="37">
        <f>IF(F451="EUR",IF(AND(B451&gt;='Umrechnungskurse und Konstanten'!$C$5,B451&lt;='Umrechnungskurse und Konstanten'!$D$5),G451*'Umrechnungskurse und Konstanten'!$E$5,0)+IF(AND(B451&gt;='Umrechnungskurse und Konstanten'!$C$6,B451&lt;='Umrechnungskurse und Konstanten'!$D$6),G451*'Umrechnungskurse und Konstanten'!$E$6,0)+IF(AND(B451&gt;='Umrechnungskurse und Konstanten'!$C$7,B451&lt;='Umrechnungskurse und Konstanten'!$D$7),G451*'Umrechnungskurse und Konstanten'!$E$7,0)+IF(AND(B451&gt;='Umrechnungskurse und Konstanten'!$C$8,B451&lt;='Umrechnungskurse und Konstanten'!$D$8),G451*'Umrechnungskurse und Konstanten'!$E$8,0)+IF(AND(B451&gt;='Umrechnungskurse und Konstanten'!$C$9,B451&lt;='Umrechnungskurse und Konstanten'!$D$9),G451*'Umrechnungskurse und Konstanten'!$E$9,0)+IF(AND(B451&gt;='Umrechnungskurse und Konstanten'!$C$10,B451&lt;='Umrechnungskurse und Konstanten'!$D$10),G451*'Umrechnungskurse und Konstanten'!$E$10,0)+IF(AND(B451&gt;='Umrechnungskurse und Konstanten'!$C$11,B451&lt;='Umrechnungskurse und Konstanten'!$D$11),G451*'Umrechnungskurse und Konstanten'!$E$11,0)+IF(AND(B451&gt;='Umrechnungskurse und Konstanten'!$C$12,B451&lt;='Umrechnungskurse und Konstanten'!$D$12),G451*'Umrechnungskurse und Konstanten'!$E$12,0)+IF(AND(B451&gt;='Umrechnungskurse und Konstanten'!$C$13,B451&lt;='Umrechnungskurse und Konstanten'!$D$13),G451*'Umrechnungskurse und Konstanten'!$E$13,0)+IF(AND(B451&gt;='Umrechnungskurse und Konstanten'!$C$14,B451&lt;='Umrechnungskurse und Konstanten'!$D$14),G451*'Umrechnungskurse und Konstanten'!$E$14,0)+IF(AND(B451&gt;='Umrechnungskurse und Konstanten'!$C$15,B451&lt;='Umrechnungskurse und Konstanten'!$D$15),G451*'Umrechnungskurse und Konstanten'!$E$15,0)+IF(AND(B451&gt;='Umrechnungskurse und Konstanten'!$C$16,B451&lt;='Umrechnungskurse und Konstanten'!$D$16),G451*'Umrechnungskurse und Konstanten'!$E$16,0),G451*1)</f>
        <v>0</v>
      </c>
      <c r="K451" s="37">
        <f t="shared" si="12"/>
        <v>0</v>
      </c>
      <c r="L451" s="37">
        <f t="shared" si="13"/>
        <v>0</v>
      </c>
    </row>
    <row r="452" spans="2:12" x14ac:dyDescent="0.3">
      <c r="B452" s="42"/>
      <c r="C452" s="34"/>
      <c r="D452" s="34"/>
      <c r="E452" s="38"/>
      <c r="F452" s="35" t="s">
        <v>38</v>
      </c>
      <c r="G452" s="50"/>
      <c r="H452" s="39">
        <v>3.6999999999999998E-2</v>
      </c>
      <c r="I452" s="51" t="str">
        <f>IF(F452="EUR",Tabelle1327[[#This Row],[Betrag exkl. MwST.]]*Tabelle1327[[#This Row],[MwSt. Satz]],"Rg. nicht in EUR")</f>
        <v>Rg. nicht in EUR</v>
      </c>
      <c r="J452" s="37">
        <f>IF(F452="EUR",IF(AND(B452&gt;='Umrechnungskurse und Konstanten'!$C$5,B452&lt;='Umrechnungskurse und Konstanten'!$D$5),G452*'Umrechnungskurse und Konstanten'!$E$5,0)+IF(AND(B452&gt;='Umrechnungskurse und Konstanten'!$C$6,B452&lt;='Umrechnungskurse und Konstanten'!$D$6),G452*'Umrechnungskurse und Konstanten'!$E$6,0)+IF(AND(B452&gt;='Umrechnungskurse und Konstanten'!$C$7,B452&lt;='Umrechnungskurse und Konstanten'!$D$7),G452*'Umrechnungskurse und Konstanten'!$E$7,0)+IF(AND(B452&gt;='Umrechnungskurse und Konstanten'!$C$8,B452&lt;='Umrechnungskurse und Konstanten'!$D$8),G452*'Umrechnungskurse und Konstanten'!$E$8,0)+IF(AND(B452&gt;='Umrechnungskurse und Konstanten'!$C$9,B452&lt;='Umrechnungskurse und Konstanten'!$D$9),G452*'Umrechnungskurse und Konstanten'!$E$9,0)+IF(AND(B452&gt;='Umrechnungskurse und Konstanten'!$C$10,B452&lt;='Umrechnungskurse und Konstanten'!$D$10),G452*'Umrechnungskurse und Konstanten'!$E$10,0)+IF(AND(B452&gt;='Umrechnungskurse und Konstanten'!$C$11,B452&lt;='Umrechnungskurse und Konstanten'!$D$11),G452*'Umrechnungskurse und Konstanten'!$E$11,0)+IF(AND(B452&gt;='Umrechnungskurse und Konstanten'!$C$12,B452&lt;='Umrechnungskurse und Konstanten'!$D$12),G452*'Umrechnungskurse und Konstanten'!$E$12,0)+IF(AND(B452&gt;='Umrechnungskurse und Konstanten'!$C$13,B452&lt;='Umrechnungskurse und Konstanten'!$D$13),G452*'Umrechnungskurse und Konstanten'!$E$13,0)+IF(AND(B452&gt;='Umrechnungskurse und Konstanten'!$C$14,B452&lt;='Umrechnungskurse und Konstanten'!$D$14),G452*'Umrechnungskurse und Konstanten'!$E$14,0)+IF(AND(B452&gt;='Umrechnungskurse und Konstanten'!$C$15,B452&lt;='Umrechnungskurse und Konstanten'!$D$15),G452*'Umrechnungskurse und Konstanten'!$E$15,0)+IF(AND(B452&gt;='Umrechnungskurse und Konstanten'!$C$16,B452&lt;='Umrechnungskurse und Konstanten'!$D$16),G452*'Umrechnungskurse und Konstanten'!$E$16,0),G452*1)</f>
        <v>0</v>
      </c>
      <c r="K452" s="37">
        <f t="shared" si="12"/>
        <v>0</v>
      </c>
      <c r="L452" s="37">
        <f t="shared" si="13"/>
        <v>0</v>
      </c>
    </row>
    <row r="453" spans="2:12" x14ac:dyDescent="0.3">
      <c r="B453" s="42"/>
      <c r="C453" s="34"/>
      <c r="D453" s="34"/>
      <c r="E453" s="38"/>
      <c r="F453" s="35" t="s">
        <v>38</v>
      </c>
      <c r="G453" s="50"/>
      <c r="H453" s="39">
        <v>3.6999999999999998E-2</v>
      </c>
      <c r="I453" s="51" t="str">
        <f>IF(F453="EUR",Tabelle1327[[#This Row],[Betrag exkl. MwST.]]*Tabelle1327[[#This Row],[MwSt. Satz]],"Rg. nicht in EUR")</f>
        <v>Rg. nicht in EUR</v>
      </c>
      <c r="J453" s="37">
        <f>IF(F453="EUR",IF(AND(B453&gt;='Umrechnungskurse und Konstanten'!$C$5,B453&lt;='Umrechnungskurse und Konstanten'!$D$5),G453*'Umrechnungskurse und Konstanten'!$E$5,0)+IF(AND(B453&gt;='Umrechnungskurse und Konstanten'!$C$6,B453&lt;='Umrechnungskurse und Konstanten'!$D$6),G453*'Umrechnungskurse und Konstanten'!$E$6,0)+IF(AND(B453&gt;='Umrechnungskurse und Konstanten'!$C$7,B453&lt;='Umrechnungskurse und Konstanten'!$D$7),G453*'Umrechnungskurse und Konstanten'!$E$7,0)+IF(AND(B453&gt;='Umrechnungskurse und Konstanten'!$C$8,B453&lt;='Umrechnungskurse und Konstanten'!$D$8),G453*'Umrechnungskurse und Konstanten'!$E$8,0)+IF(AND(B453&gt;='Umrechnungskurse und Konstanten'!$C$9,B453&lt;='Umrechnungskurse und Konstanten'!$D$9),G453*'Umrechnungskurse und Konstanten'!$E$9,0)+IF(AND(B453&gt;='Umrechnungskurse und Konstanten'!$C$10,B453&lt;='Umrechnungskurse und Konstanten'!$D$10),G453*'Umrechnungskurse und Konstanten'!$E$10,0)+IF(AND(B453&gt;='Umrechnungskurse und Konstanten'!$C$11,B453&lt;='Umrechnungskurse und Konstanten'!$D$11),G453*'Umrechnungskurse und Konstanten'!$E$11,0)+IF(AND(B453&gt;='Umrechnungskurse und Konstanten'!$C$12,B453&lt;='Umrechnungskurse und Konstanten'!$D$12),G453*'Umrechnungskurse und Konstanten'!$E$12,0)+IF(AND(B453&gt;='Umrechnungskurse und Konstanten'!$C$13,B453&lt;='Umrechnungskurse und Konstanten'!$D$13),G453*'Umrechnungskurse und Konstanten'!$E$13,0)+IF(AND(B453&gt;='Umrechnungskurse und Konstanten'!$C$14,B453&lt;='Umrechnungskurse und Konstanten'!$D$14),G453*'Umrechnungskurse und Konstanten'!$E$14,0)+IF(AND(B453&gt;='Umrechnungskurse und Konstanten'!$C$15,B453&lt;='Umrechnungskurse und Konstanten'!$D$15),G453*'Umrechnungskurse und Konstanten'!$E$15,0)+IF(AND(B453&gt;='Umrechnungskurse und Konstanten'!$C$16,B453&lt;='Umrechnungskurse und Konstanten'!$D$16),G453*'Umrechnungskurse und Konstanten'!$E$16,0),G453*1)</f>
        <v>0</v>
      </c>
      <c r="K453" s="37">
        <f t="shared" si="12"/>
        <v>0</v>
      </c>
      <c r="L453" s="37">
        <f t="shared" si="13"/>
        <v>0</v>
      </c>
    </row>
    <row r="454" spans="2:12" x14ac:dyDescent="0.3">
      <c r="B454" s="42"/>
      <c r="C454" s="34"/>
      <c r="D454" s="34"/>
      <c r="E454" s="38"/>
      <c r="F454" s="35" t="s">
        <v>38</v>
      </c>
      <c r="G454" s="50"/>
      <c r="H454" s="39">
        <v>3.6999999999999998E-2</v>
      </c>
      <c r="I454" s="51" t="str">
        <f>IF(F454="EUR",Tabelle1327[[#This Row],[Betrag exkl. MwST.]]*Tabelle1327[[#This Row],[MwSt. Satz]],"Rg. nicht in EUR")</f>
        <v>Rg. nicht in EUR</v>
      </c>
      <c r="J454" s="37">
        <f>IF(F454="EUR",IF(AND(B454&gt;='Umrechnungskurse und Konstanten'!$C$5,B454&lt;='Umrechnungskurse und Konstanten'!$D$5),G454*'Umrechnungskurse und Konstanten'!$E$5,0)+IF(AND(B454&gt;='Umrechnungskurse und Konstanten'!$C$6,B454&lt;='Umrechnungskurse und Konstanten'!$D$6),G454*'Umrechnungskurse und Konstanten'!$E$6,0)+IF(AND(B454&gt;='Umrechnungskurse und Konstanten'!$C$7,B454&lt;='Umrechnungskurse und Konstanten'!$D$7),G454*'Umrechnungskurse und Konstanten'!$E$7,0)+IF(AND(B454&gt;='Umrechnungskurse und Konstanten'!$C$8,B454&lt;='Umrechnungskurse und Konstanten'!$D$8),G454*'Umrechnungskurse und Konstanten'!$E$8,0)+IF(AND(B454&gt;='Umrechnungskurse und Konstanten'!$C$9,B454&lt;='Umrechnungskurse und Konstanten'!$D$9),G454*'Umrechnungskurse und Konstanten'!$E$9,0)+IF(AND(B454&gt;='Umrechnungskurse und Konstanten'!$C$10,B454&lt;='Umrechnungskurse und Konstanten'!$D$10),G454*'Umrechnungskurse und Konstanten'!$E$10,0)+IF(AND(B454&gt;='Umrechnungskurse und Konstanten'!$C$11,B454&lt;='Umrechnungskurse und Konstanten'!$D$11),G454*'Umrechnungskurse und Konstanten'!$E$11,0)+IF(AND(B454&gt;='Umrechnungskurse und Konstanten'!$C$12,B454&lt;='Umrechnungskurse und Konstanten'!$D$12),G454*'Umrechnungskurse und Konstanten'!$E$12,0)+IF(AND(B454&gt;='Umrechnungskurse und Konstanten'!$C$13,B454&lt;='Umrechnungskurse und Konstanten'!$D$13),G454*'Umrechnungskurse und Konstanten'!$E$13,0)+IF(AND(B454&gt;='Umrechnungskurse und Konstanten'!$C$14,B454&lt;='Umrechnungskurse und Konstanten'!$D$14),G454*'Umrechnungskurse und Konstanten'!$E$14,0)+IF(AND(B454&gt;='Umrechnungskurse und Konstanten'!$C$15,B454&lt;='Umrechnungskurse und Konstanten'!$D$15),G454*'Umrechnungskurse und Konstanten'!$E$15,0)+IF(AND(B454&gt;='Umrechnungskurse und Konstanten'!$C$16,B454&lt;='Umrechnungskurse und Konstanten'!$D$16),G454*'Umrechnungskurse und Konstanten'!$E$16,0),G454*1)</f>
        <v>0</v>
      </c>
      <c r="K454" s="37">
        <f t="shared" si="12"/>
        <v>0</v>
      </c>
      <c r="L454" s="37">
        <f t="shared" si="13"/>
        <v>0</v>
      </c>
    </row>
    <row r="455" spans="2:12" x14ac:dyDescent="0.3">
      <c r="B455" s="42"/>
      <c r="C455" s="34"/>
      <c r="D455" s="34"/>
      <c r="E455" s="38"/>
      <c r="F455" s="35" t="s">
        <v>38</v>
      </c>
      <c r="G455" s="50"/>
      <c r="H455" s="39">
        <v>3.6999999999999998E-2</v>
      </c>
      <c r="I455" s="51" t="str">
        <f>IF(F455="EUR",Tabelle1327[[#This Row],[Betrag exkl. MwST.]]*Tabelle1327[[#This Row],[MwSt. Satz]],"Rg. nicht in EUR")</f>
        <v>Rg. nicht in EUR</v>
      </c>
      <c r="J455" s="37">
        <f>IF(F455="EUR",IF(AND(B455&gt;='Umrechnungskurse und Konstanten'!$C$5,B455&lt;='Umrechnungskurse und Konstanten'!$D$5),G455*'Umrechnungskurse und Konstanten'!$E$5,0)+IF(AND(B455&gt;='Umrechnungskurse und Konstanten'!$C$6,B455&lt;='Umrechnungskurse und Konstanten'!$D$6),G455*'Umrechnungskurse und Konstanten'!$E$6,0)+IF(AND(B455&gt;='Umrechnungskurse und Konstanten'!$C$7,B455&lt;='Umrechnungskurse und Konstanten'!$D$7),G455*'Umrechnungskurse und Konstanten'!$E$7,0)+IF(AND(B455&gt;='Umrechnungskurse und Konstanten'!$C$8,B455&lt;='Umrechnungskurse und Konstanten'!$D$8),G455*'Umrechnungskurse und Konstanten'!$E$8,0)+IF(AND(B455&gt;='Umrechnungskurse und Konstanten'!$C$9,B455&lt;='Umrechnungskurse und Konstanten'!$D$9),G455*'Umrechnungskurse und Konstanten'!$E$9,0)+IF(AND(B455&gt;='Umrechnungskurse und Konstanten'!$C$10,B455&lt;='Umrechnungskurse und Konstanten'!$D$10),G455*'Umrechnungskurse und Konstanten'!$E$10,0)+IF(AND(B455&gt;='Umrechnungskurse und Konstanten'!$C$11,B455&lt;='Umrechnungskurse und Konstanten'!$D$11),G455*'Umrechnungskurse und Konstanten'!$E$11,0)+IF(AND(B455&gt;='Umrechnungskurse und Konstanten'!$C$12,B455&lt;='Umrechnungskurse und Konstanten'!$D$12),G455*'Umrechnungskurse und Konstanten'!$E$12,0)+IF(AND(B455&gt;='Umrechnungskurse und Konstanten'!$C$13,B455&lt;='Umrechnungskurse und Konstanten'!$D$13),G455*'Umrechnungskurse und Konstanten'!$E$13,0)+IF(AND(B455&gt;='Umrechnungskurse und Konstanten'!$C$14,B455&lt;='Umrechnungskurse und Konstanten'!$D$14),G455*'Umrechnungskurse und Konstanten'!$E$14,0)+IF(AND(B455&gt;='Umrechnungskurse und Konstanten'!$C$15,B455&lt;='Umrechnungskurse und Konstanten'!$D$15),G455*'Umrechnungskurse und Konstanten'!$E$15,0)+IF(AND(B455&gt;='Umrechnungskurse und Konstanten'!$C$16,B455&lt;='Umrechnungskurse und Konstanten'!$D$16),G455*'Umrechnungskurse und Konstanten'!$E$16,0),G455*1)</f>
        <v>0</v>
      </c>
      <c r="K455" s="37">
        <f t="shared" si="12"/>
        <v>0</v>
      </c>
      <c r="L455" s="37">
        <f t="shared" si="13"/>
        <v>0</v>
      </c>
    </row>
    <row r="456" spans="2:12" x14ac:dyDescent="0.3">
      <c r="B456" s="42"/>
      <c r="C456" s="34"/>
      <c r="D456" s="34"/>
      <c r="E456" s="38"/>
      <c r="F456" s="35" t="s">
        <v>38</v>
      </c>
      <c r="G456" s="50"/>
      <c r="H456" s="39">
        <v>3.6999999999999998E-2</v>
      </c>
      <c r="I456" s="51" t="str">
        <f>IF(F456="EUR",Tabelle1327[[#This Row],[Betrag exkl. MwST.]]*Tabelle1327[[#This Row],[MwSt. Satz]],"Rg. nicht in EUR")</f>
        <v>Rg. nicht in EUR</v>
      </c>
      <c r="J456" s="37">
        <f>IF(F456="EUR",IF(AND(B456&gt;='Umrechnungskurse und Konstanten'!$C$5,B456&lt;='Umrechnungskurse und Konstanten'!$D$5),G456*'Umrechnungskurse und Konstanten'!$E$5,0)+IF(AND(B456&gt;='Umrechnungskurse und Konstanten'!$C$6,B456&lt;='Umrechnungskurse und Konstanten'!$D$6),G456*'Umrechnungskurse und Konstanten'!$E$6,0)+IF(AND(B456&gt;='Umrechnungskurse und Konstanten'!$C$7,B456&lt;='Umrechnungskurse und Konstanten'!$D$7),G456*'Umrechnungskurse und Konstanten'!$E$7,0)+IF(AND(B456&gt;='Umrechnungskurse und Konstanten'!$C$8,B456&lt;='Umrechnungskurse und Konstanten'!$D$8),G456*'Umrechnungskurse und Konstanten'!$E$8,0)+IF(AND(B456&gt;='Umrechnungskurse und Konstanten'!$C$9,B456&lt;='Umrechnungskurse und Konstanten'!$D$9),G456*'Umrechnungskurse und Konstanten'!$E$9,0)+IF(AND(B456&gt;='Umrechnungskurse und Konstanten'!$C$10,B456&lt;='Umrechnungskurse und Konstanten'!$D$10),G456*'Umrechnungskurse und Konstanten'!$E$10,0)+IF(AND(B456&gt;='Umrechnungskurse und Konstanten'!$C$11,B456&lt;='Umrechnungskurse und Konstanten'!$D$11),G456*'Umrechnungskurse und Konstanten'!$E$11,0)+IF(AND(B456&gt;='Umrechnungskurse und Konstanten'!$C$12,B456&lt;='Umrechnungskurse und Konstanten'!$D$12),G456*'Umrechnungskurse und Konstanten'!$E$12,0)+IF(AND(B456&gt;='Umrechnungskurse und Konstanten'!$C$13,B456&lt;='Umrechnungskurse und Konstanten'!$D$13),G456*'Umrechnungskurse und Konstanten'!$E$13,0)+IF(AND(B456&gt;='Umrechnungskurse und Konstanten'!$C$14,B456&lt;='Umrechnungskurse und Konstanten'!$D$14),G456*'Umrechnungskurse und Konstanten'!$E$14,0)+IF(AND(B456&gt;='Umrechnungskurse und Konstanten'!$C$15,B456&lt;='Umrechnungskurse und Konstanten'!$D$15),G456*'Umrechnungskurse und Konstanten'!$E$15,0)+IF(AND(B456&gt;='Umrechnungskurse und Konstanten'!$C$16,B456&lt;='Umrechnungskurse und Konstanten'!$D$16),G456*'Umrechnungskurse und Konstanten'!$E$16,0),G456*1)</f>
        <v>0</v>
      </c>
      <c r="K456" s="37">
        <f t="shared" si="12"/>
        <v>0</v>
      </c>
      <c r="L456" s="37">
        <f t="shared" si="13"/>
        <v>0</v>
      </c>
    </row>
    <row r="457" spans="2:12" x14ac:dyDescent="0.3">
      <c r="B457" s="42"/>
      <c r="C457" s="34"/>
      <c r="D457" s="34"/>
      <c r="E457" s="38"/>
      <c r="F457" s="35" t="s">
        <v>38</v>
      </c>
      <c r="G457" s="50"/>
      <c r="H457" s="39">
        <v>3.6999999999999998E-2</v>
      </c>
      <c r="I457" s="51" t="str">
        <f>IF(F457="EUR",Tabelle1327[[#This Row],[Betrag exkl. MwST.]]*Tabelle1327[[#This Row],[MwSt. Satz]],"Rg. nicht in EUR")</f>
        <v>Rg. nicht in EUR</v>
      </c>
      <c r="J457" s="37">
        <f>IF(F457="EUR",IF(AND(B457&gt;='Umrechnungskurse und Konstanten'!$C$5,B457&lt;='Umrechnungskurse und Konstanten'!$D$5),G457*'Umrechnungskurse und Konstanten'!$E$5,0)+IF(AND(B457&gt;='Umrechnungskurse und Konstanten'!$C$6,B457&lt;='Umrechnungskurse und Konstanten'!$D$6),G457*'Umrechnungskurse und Konstanten'!$E$6,0)+IF(AND(B457&gt;='Umrechnungskurse und Konstanten'!$C$7,B457&lt;='Umrechnungskurse und Konstanten'!$D$7),G457*'Umrechnungskurse und Konstanten'!$E$7,0)+IF(AND(B457&gt;='Umrechnungskurse und Konstanten'!$C$8,B457&lt;='Umrechnungskurse und Konstanten'!$D$8),G457*'Umrechnungskurse und Konstanten'!$E$8,0)+IF(AND(B457&gt;='Umrechnungskurse und Konstanten'!$C$9,B457&lt;='Umrechnungskurse und Konstanten'!$D$9),G457*'Umrechnungskurse und Konstanten'!$E$9,0)+IF(AND(B457&gt;='Umrechnungskurse und Konstanten'!$C$10,B457&lt;='Umrechnungskurse und Konstanten'!$D$10),G457*'Umrechnungskurse und Konstanten'!$E$10,0)+IF(AND(B457&gt;='Umrechnungskurse und Konstanten'!$C$11,B457&lt;='Umrechnungskurse und Konstanten'!$D$11),G457*'Umrechnungskurse und Konstanten'!$E$11,0)+IF(AND(B457&gt;='Umrechnungskurse und Konstanten'!$C$12,B457&lt;='Umrechnungskurse und Konstanten'!$D$12),G457*'Umrechnungskurse und Konstanten'!$E$12,0)+IF(AND(B457&gt;='Umrechnungskurse und Konstanten'!$C$13,B457&lt;='Umrechnungskurse und Konstanten'!$D$13),G457*'Umrechnungskurse und Konstanten'!$E$13,0)+IF(AND(B457&gt;='Umrechnungskurse und Konstanten'!$C$14,B457&lt;='Umrechnungskurse und Konstanten'!$D$14),G457*'Umrechnungskurse und Konstanten'!$E$14,0)+IF(AND(B457&gt;='Umrechnungskurse und Konstanten'!$C$15,B457&lt;='Umrechnungskurse und Konstanten'!$D$15),G457*'Umrechnungskurse und Konstanten'!$E$15,0)+IF(AND(B457&gt;='Umrechnungskurse und Konstanten'!$C$16,B457&lt;='Umrechnungskurse und Konstanten'!$D$16),G457*'Umrechnungskurse und Konstanten'!$E$16,0),G457*1)</f>
        <v>0</v>
      </c>
      <c r="K457" s="37">
        <f t="shared" si="12"/>
        <v>0</v>
      </c>
      <c r="L457" s="37">
        <f t="shared" si="13"/>
        <v>0</v>
      </c>
    </row>
    <row r="458" spans="2:12" x14ac:dyDescent="0.3">
      <c r="B458" s="42"/>
      <c r="C458" s="34"/>
      <c r="D458" s="34"/>
      <c r="E458" s="38"/>
      <c r="F458" s="35" t="s">
        <v>38</v>
      </c>
      <c r="G458" s="50"/>
      <c r="H458" s="39">
        <v>3.6999999999999998E-2</v>
      </c>
      <c r="I458" s="51" t="str">
        <f>IF(F458="EUR",Tabelle1327[[#This Row],[Betrag exkl. MwST.]]*Tabelle1327[[#This Row],[MwSt. Satz]],"Rg. nicht in EUR")</f>
        <v>Rg. nicht in EUR</v>
      </c>
      <c r="J458" s="37">
        <f>IF(F458="EUR",IF(AND(B458&gt;='Umrechnungskurse und Konstanten'!$C$5,B458&lt;='Umrechnungskurse und Konstanten'!$D$5),G458*'Umrechnungskurse und Konstanten'!$E$5,0)+IF(AND(B458&gt;='Umrechnungskurse und Konstanten'!$C$6,B458&lt;='Umrechnungskurse und Konstanten'!$D$6),G458*'Umrechnungskurse und Konstanten'!$E$6,0)+IF(AND(B458&gt;='Umrechnungskurse und Konstanten'!$C$7,B458&lt;='Umrechnungskurse und Konstanten'!$D$7),G458*'Umrechnungskurse und Konstanten'!$E$7,0)+IF(AND(B458&gt;='Umrechnungskurse und Konstanten'!$C$8,B458&lt;='Umrechnungskurse und Konstanten'!$D$8),G458*'Umrechnungskurse und Konstanten'!$E$8,0)+IF(AND(B458&gt;='Umrechnungskurse und Konstanten'!$C$9,B458&lt;='Umrechnungskurse und Konstanten'!$D$9),G458*'Umrechnungskurse und Konstanten'!$E$9,0)+IF(AND(B458&gt;='Umrechnungskurse und Konstanten'!$C$10,B458&lt;='Umrechnungskurse und Konstanten'!$D$10),G458*'Umrechnungskurse und Konstanten'!$E$10,0)+IF(AND(B458&gt;='Umrechnungskurse und Konstanten'!$C$11,B458&lt;='Umrechnungskurse und Konstanten'!$D$11),G458*'Umrechnungskurse und Konstanten'!$E$11,0)+IF(AND(B458&gt;='Umrechnungskurse und Konstanten'!$C$12,B458&lt;='Umrechnungskurse und Konstanten'!$D$12),G458*'Umrechnungskurse und Konstanten'!$E$12,0)+IF(AND(B458&gt;='Umrechnungskurse und Konstanten'!$C$13,B458&lt;='Umrechnungskurse und Konstanten'!$D$13),G458*'Umrechnungskurse und Konstanten'!$E$13,0)+IF(AND(B458&gt;='Umrechnungskurse und Konstanten'!$C$14,B458&lt;='Umrechnungskurse und Konstanten'!$D$14),G458*'Umrechnungskurse und Konstanten'!$E$14,0)+IF(AND(B458&gt;='Umrechnungskurse und Konstanten'!$C$15,B458&lt;='Umrechnungskurse und Konstanten'!$D$15),G458*'Umrechnungskurse und Konstanten'!$E$15,0)+IF(AND(B458&gt;='Umrechnungskurse und Konstanten'!$C$16,B458&lt;='Umrechnungskurse und Konstanten'!$D$16),G458*'Umrechnungskurse und Konstanten'!$E$16,0),G458*1)</f>
        <v>0</v>
      </c>
      <c r="K458" s="37">
        <f t="shared" ref="K458:K521" si="14">H458*J458</f>
        <v>0</v>
      </c>
      <c r="L458" s="37">
        <f t="shared" ref="L458:L521" si="15">J458+K458</f>
        <v>0</v>
      </c>
    </row>
    <row r="459" spans="2:12" x14ac:dyDescent="0.3">
      <c r="B459" s="42"/>
      <c r="C459" s="34"/>
      <c r="D459" s="34"/>
      <c r="E459" s="38"/>
      <c r="F459" s="35" t="s">
        <v>38</v>
      </c>
      <c r="G459" s="50"/>
      <c r="H459" s="39">
        <v>3.6999999999999998E-2</v>
      </c>
      <c r="I459" s="51" t="str">
        <f>IF(F459="EUR",Tabelle1327[[#This Row],[Betrag exkl. MwST.]]*Tabelle1327[[#This Row],[MwSt. Satz]],"Rg. nicht in EUR")</f>
        <v>Rg. nicht in EUR</v>
      </c>
      <c r="J459" s="37">
        <f>IF(F459="EUR",IF(AND(B459&gt;='Umrechnungskurse und Konstanten'!$C$5,B459&lt;='Umrechnungskurse und Konstanten'!$D$5),G459*'Umrechnungskurse und Konstanten'!$E$5,0)+IF(AND(B459&gt;='Umrechnungskurse und Konstanten'!$C$6,B459&lt;='Umrechnungskurse und Konstanten'!$D$6),G459*'Umrechnungskurse und Konstanten'!$E$6,0)+IF(AND(B459&gt;='Umrechnungskurse und Konstanten'!$C$7,B459&lt;='Umrechnungskurse und Konstanten'!$D$7),G459*'Umrechnungskurse und Konstanten'!$E$7,0)+IF(AND(B459&gt;='Umrechnungskurse und Konstanten'!$C$8,B459&lt;='Umrechnungskurse und Konstanten'!$D$8),G459*'Umrechnungskurse und Konstanten'!$E$8,0)+IF(AND(B459&gt;='Umrechnungskurse und Konstanten'!$C$9,B459&lt;='Umrechnungskurse und Konstanten'!$D$9),G459*'Umrechnungskurse und Konstanten'!$E$9,0)+IF(AND(B459&gt;='Umrechnungskurse und Konstanten'!$C$10,B459&lt;='Umrechnungskurse und Konstanten'!$D$10),G459*'Umrechnungskurse und Konstanten'!$E$10,0)+IF(AND(B459&gt;='Umrechnungskurse und Konstanten'!$C$11,B459&lt;='Umrechnungskurse und Konstanten'!$D$11),G459*'Umrechnungskurse und Konstanten'!$E$11,0)+IF(AND(B459&gt;='Umrechnungskurse und Konstanten'!$C$12,B459&lt;='Umrechnungskurse und Konstanten'!$D$12),G459*'Umrechnungskurse und Konstanten'!$E$12,0)+IF(AND(B459&gt;='Umrechnungskurse und Konstanten'!$C$13,B459&lt;='Umrechnungskurse und Konstanten'!$D$13),G459*'Umrechnungskurse und Konstanten'!$E$13,0)+IF(AND(B459&gt;='Umrechnungskurse und Konstanten'!$C$14,B459&lt;='Umrechnungskurse und Konstanten'!$D$14),G459*'Umrechnungskurse und Konstanten'!$E$14,0)+IF(AND(B459&gt;='Umrechnungskurse und Konstanten'!$C$15,B459&lt;='Umrechnungskurse und Konstanten'!$D$15),G459*'Umrechnungskurse und Konstanten'!$E$15,0)+IF(AND(B459&gt;='Umrechnungskurse und Konstanten'!$C$16,B459&lt;='Umrechnungskurse und Konstanten'!$D$16),G459*'Umrechnungskurse und Konstanten'!$E$16,0),G459*1)</f>
        <v>0</v>
      </c>
      <c r="K459" s="37">
        <f t="shared" si="14"/>
        <v>0</v>
      </c>
      <c r="L459" s="37">
        <f t="shared" si="15"/>
        <v>0</v>
      </c>
    </row>
    <row r="460" spans="2:12" x14ac:dyDescent="0.3">
      <c r="B460" s="42"/>
      <c r="C460" s="34"/>
      <c r="D460" s="34"/>
      <c r="E460" s="38"/>
      <c r="F460" s="35" t="s">
        <v>38</v>
      </c>
      <c r="G460" s="50"/>
      <c r="H460" s="39">
        <v>3.6999999999999998E-2</v>
      </c>
      <c r="I460" s="51" t="str">
        <f>IF(F460="EUR",Tabelle1327[[#This Row],[Betrag exkl. MwST.]]*Tabelle1327[[#This Row],[MwSt. Satz]],"Rg. nicht in EUR")</f>
        <v>Rg. nicht in EUR</v>
      </c>
      <c r="J460" s="37">
        <f>IF(F460="EUR",IF(AND(B460&gt;='Umrechnungskurse und Konstanten'!$C$5,B460&lt;='Umrechnungskurse und Konstanten'!$D$5),G460*'Umrechnungskurse und Konstanten'!$E$5,0)+IF(AND(B460&gt;='Umrechnungskurse und Konstanten'!$C$6,B460&lt;='Umrechnungskurse und Konstanten'!$D$6),G460*'Umrechnungskurse und Konstanten'!$E$6,0)+IF(AND(B460&gt;='Umrechnungskurse und Konstanten'!$C$7,B460&lt;='Umrechnungskurse und Konstanten'!$D$7),G460*'Umrechnungskurse und Konstanten'!$E$7,0)+IF(AND(B460&gt;='Umrechnungskurse und Konstanten'!$C$8,B460&lt;='Umrechnungskurse und Konstanten'!$D$8),G460*'Umrechnungskurse und Konstanten'!$E$8,0)+IF(AND(B460&gt;='Umrechnungskurse und Konstanten'!$C$9,B460&lt;='Umrechnungskurse und Konstanten'!$D$9),G460*'Umrechnungskurse und Konstanten'!$E$9,0)+IF(AND(B460&gt;='Umrechnungskurse und Konstanten'!$C$10,B460&lt;='Umrechnungskurse und Konstanten'!$D$10),G460*'Umrechnungskurse und Konstanten'!$E$10,0)+IF(AND(B460&gt;='Umrechnungskurse und Konstanten'!$C$11,B460&lt;='Umrechnungskurse und Konstanten'!$D$11),G460*'Umrechnungskurse und Konstanten'!$E$11,0)+IF(AND(B460&gt;='Umrechnungskurse und Konstanten'!$C$12,B460&lt;='Umrechnungskurse und Konstanten'!$D$12),G460*'Umrechnungskurse und Konstanten'!$E$12,0)+IF(AND(B460&gt;='Umrechnungskurse und Konstanten'!$C$13,B460&lt;='Umrechnungskurse und Konstanten'!$D$13),G460*'Umrechnungskurse und Konstanten'!$E$13,0)+IF(AND(B460&gt;='Umrechnungskurse und Konstanten'!$C$14,B460&lt;='Umrechnungskurse und Konstanten'!$D$14),G460*'Umrechnungskurse und Konstanten'!$E$14,0)+IF(AND(B460&gt;='Umrechnungskurse und Konstanten'!$C$15,B460&lt;='Umrechnungskurse und Konstanten'!$D$15),G460*'Umrechnungskurse und Konstanten'!$E$15,0)+IF(AND(B460&gt;='Umrechnungskurse und Konstanten'!$C$16,B460&lt;='Umrechnungskurse und Konstanten'!$D$16),G460*'Umrechnungskurse und Konstanten'!$E$16,0),G460*1)</f>
        <v>0</v>
      </c>
      <c r="K460" s="37">
        <f t="shared" si="14"/>
        <v>0</v>
      </c>
      <c r="L460" s="37">
        <f t="shared" si="15"/>
        <v>0</v>
      </c>
    </row>
    <row r="461" spans="2:12" x14ac:dyDescent="0.3">
      <c r="B461" s="42"/>
      <c r="C461" s="34"/>
      <c r="D461" s="34"/>
      <c r="E461" s="38"/>
      <c r="F461" s="35" t="s">
        <v>38</v>
      </c>
      <c r="G461" s="50"/>
      <c r="H461" s="39">
        <v>3.6999999999999998E-2</v>
      </c>
      <c r="I461" s="51" t="str">
        <f>IF(F461="EUR",Tabelle1327[[#This Row],[Betrag exkl. MwST.]]*Tabelle1327[[#This Row],[MwSt. Satz]],"Rg. nicht in EUR")</f>
        <v>Rg. nicht in EUR</v>
      </c>
      <c r="J461" s="37">
        <f>IF(F461="EUR",IF(AND(B461&gt;='Umrechnungskurse und Konstanten'!$C$5,B461&lt;='Umrechnungskurse und Konstanten'!$D$5),G461*'Umrechnungskurse und Konstanten'!$E$5,0)+IF(AND(B461&gt;='Umrechnungskurse und Konstanten'!$C$6,B461&lt;='Umrechnungskurse und Konstanten'!$D$6),G461*'Umrechnungskurse und Konstanten'!$E$6,0)+IF(AND(B461&gt;='Umrechnungskurse und Konstanten'!$C$7,B461&lt;='Umrechnungskurse und Konstanten'!$D$7),G461*'Umrechnungskurse und Konstanten'!$E$7,0)+IF(AND(B461&gt;='Umrechnungskurse und Konstanten'!$C$8,B461&lt;='Umrechnungskurse und Konstanten'!$D$8),G461*'Umrechnungskurse und Konstanten'!$E$8,0)+IF(AND(B461&gt;='Umrechnungskurse und Konstanten'!$C$9,B461&lt;='Umrechnungskurse und Konstanten'!$D$9),G461*'Umrechnungskurse und Konstanten'!$E$9,0)+IF(AND(B461&gt;='Umrechnungskurse und Konstanten'!$C$10,B461&lt;='Umrechnungskurse und Konstanten'!$D$10),G461*'Umrechnungskurse und Konstanten'!$E$10,0)+IF(AND(B461&gt;='Umrechnungskurse und Konstanten'!$C$11,B461&lt;='Umrechnungskurse und Konstanten'!$D$11),G461*'Umrechnungskurse und Konstanten'!$E$11,0)+IF(AND(B461&gt;='Umrechnungskurse und Konstanten'!$C$12,B461&lt;='Umrechnungskurse und Konstanten'!$D$12),G461*'Umrechnungskurse und Konstanten'!$E$12,0)+IF(AND(B461&gt;='Umrechnungskurse und Konstanten'!$C$13,B461&lt;='Umrechnungskurse und Konstanten'!$D$13),G461*'Umrechnungskurse und Konstanten'!$E$13,0)+IF(AND(B461&gt;='Umrechnungskurse und Konstanten'!$C$14,B461&lt;='Umrechnungskurse und Konstanten'!$D$14),G461*'Umrechnungskurse und Konstanten'!$E$14,0)+IF(AND(B461&gt;='Umrechnungskurse und Konstanten'!$C$15,B461&lt;='Umrechnungskurse und Konstanten'!$D$15),G461*'Umrechnungskurse und Konstanten'!$E$15,0)+IF(AND(B461&gt;='Umrechnungskurse und Konstanten'!$C$16,B461&lt;='Umrechnungskurse und Konstanten'!$D$16),G461*'Umrechnungskurse und Konstanten'!$E$16,0),G461*1)</f>
        <v>0</v>
      </c>
      <c r="K461" s="37">
        <f t="shared" si="14"/>
        <v>0</v>
      </c>
      <c r="L461" s="37">
        <f t="shared" si="15"/>
        <v>0</v>
      </c>
    </row>
    <row r="462" spans="2:12" x14ac:dyDescent="0.3">
      <c r="B462" s="42"/>
      <c r="C462" s="34"/>
      <c r="D462" s="34"/>
      <c r="E462" s="38"/>
      <c r="F462" s="35" t="s">
        <v>38</v>
      </c>
      <c r="G462" s="50"/>
      <c r="H462" s="39">
        <v>3.6999999999999998E-2</v>
      </c>
      <c r="I462" s="51" t="str">
        <f>IF(F462="EUR",Tabelle1327[[#This Row],[Betrag exkl. MwST.]]*Tabelle1327[[#This Row],[MwSt. Satz]],"Rg. nicht in EUR")</f>
        <v>Rg. nicht in EUR</v>
      </c>
      <c r="J462" s="37">
        <f>IF(F462="EUR",IF(AND(B462&gt;='Umrechnungskurse und Konstanten'!$C$5,B462&lt;='Umrechnungskurse und Konstanten'!$D$5),G462*'Umrechnungskurse und Konstanten'!$E$5,0)+IF(AND(B462&gt;='Umrechnungskurse und Konstanten'!$C$6,B462&lt;='Umrechnungskurse und Konstanten'!$D$6),G462*'Umrechnungskurse und Konstanten'!$E$6,0)+IF(AND(B462&gt;='Umrechnungskurse und Konstanten'!$C$7,B462&lt;='Umrechnungskurse und Konstanten'!$D$7),G462*'Umrechnungskurse und Konstanten'!$E$7,0)+IF(AND(B462&gt;='Umrechnungskurse und Konstanten'!$C$8,B462&lt;='Umrechnungskurse und Konstanten'!$D$8),G462*'Umrechnungskurse und Konstanten'!$E$8,0)+IF(AND(B462&gt;='Umrechnungskurse und Konstanten'!$C$9,B462&lt;='Umrechnungskurse und Konstanten'!$D$9),G462*'Umrechnungskurse und Konstanten'!$E$9,0)+IF(AND(B462&gt;='Umrechnungskurse und Konstanten'!$C$10,B462&lt;='Umrechnungskurse und Konstanten'!$D$10),G462*'Umrechnungskurse und Konstanten'!$E$10,0)+IF(AND(B462&gt;='Umrechnungskurse und Konstanten'!$C$11,B462&lt;='Umrechnungskurse und Konstanten'!$D$11),G462*'Umrechnungskurse und Konstanten'!$E$11,0)+IF(AND(B462&gt;='Umrechnungskurse und Konstanten'!$C$12,B462&lt;='Umrechnungskurse und Konstanten'!$D$12),G462*'Umrechnungskurse und Konstanten'!$E$12,0)+IF(AND(B462&gt;='Umrechnungskurse und Konstanten'!$C$13,B462&lt;='Umrechnungskurse und Konstanten'!$D$13),G462*'Umrechnungskurse und Konstanten'!$E$13,0)+IF(AND(B462&gt;='Umrechnungskurse und Konstanten'!$C$14,B462&lt;='Umrechnungskurse und Konstanten'!$D$14),G462*'Umrechnungskurse und Konstanten'!$E$14,0)+IF(AND(B462&gt;='Umrechnungskurse und Konstanten'!$C$15,B462&lt;='Umrechnungskurse und Konstanten'!$D$15),G462*'Umrechnungskurse und Konstanten'!$E$15,0)+IF(AND(B462&gt;='Umrechnungskurse und Konstanten'!$C$16,B462&lt;='Umrechnungskurse und Konstanten'!$D$16),G462*'Umrechnungskurse und Konstanten'!$E$16,0),G462*1)</f>
        <v>0</v>
      </c>
      <c r="K462" s="37">
        <f t="shared" si="14"/>
        <v>0</v>
      </c>
      <c r="L462" s="37">
        <f t="shared" si="15"/>
        <v>0</v>
      </c>
    </row>
    <row r="463" spans="2:12" x14ac:dyDescent="0.3">
      <c r="B463" s="42"/>
      <c r="C463" s="34"/>
      <c r="D463" s="34"/>
      <c r="E463" s="38"/>
      <c r="F463" s="35" t="s">
        <v>38</v>
      </c>
      <c r="G463" s="50"/>
      <c r="H463" s="39">
        <v>3.6999999999999998E-2</v>
      </c>
      <c r="I463" s="51" t="str">
        <f>IF(F463="EUR",Tabelle1327[[#This Row],[Betrag exkl. MwST.]]*Tabelle1327[[#This Row],[MwSt. Satz]],"Rg. nicht in EUR")</f>
        <v>Rg. nicht in EUR</v>
      </c>
      <c r="J463" s="37">
        <f>IF(F463="EUR",IF(AND(B463&gt;='Umrechnungskurse und Konstanten'!$C$5,B463&lt;='Umrechnungskurse und Konstanten'!$D$5),G463*'Umrechnungskurse und Konstanten'!$E$5,0)+IF(AND(B463&gt;='Umrechnungskurse und Konstanten'!$C$6,B463&lt;='Umrechnungskurse und Konstanten'!$D$6),G463*'Umrechnungskurse und Konstanten'!$E$6,0)+IF(AND(B463&gt;='Umrechnungskurse und Konstanten'!$C$7,B463&lt;='Umrechnungskurse und Konstanten'!$D$7),G463*'Umrechnungskurse und Konstanten'!$E$7,0)+IF(AND(B463&gt;='Umrechnungskurse und Konstanten'!$C$8,B463&lt;='Umrechnungskurse und Konstanten'!$D$8),G463*'Umrechnungskurse und Konstanten'!$E$8,0)+IF(AND(B463&gt;='Umrechnungskurse und Konstanten'!$C$9,B463&lt;='Umrechnungskurse und Konstanten'!$D$9),G463*'Umrechnungskurse und Konstanten'!$E$9,0)+IF(AND(B463&gt;='Umrechnungskurse und Konstanten'!$C$10,B463&lt;='Umrechnungskurse und Konstanten'!$D$10),G463*'Umrechnungskurse und Konstanten'!$E$10,0)+IF(AND(B463&gt;='Umrechnungskurse und Konstanten'!$C$11,B463&lt;='Umrechnungskurse und Konstanten'!$D$11),G463*'Umrechnungskurse und Konstanten'!$E$11,0)+IF(AND(B463&gt;='Umrechnungskurse und Konstanten'!$C$12,B463&lt;='Umrechnungskurse und Konstanten'!$D$12),G463*'Umrechnungskurse und Konstanten'!$E$12,0)+IF(AND(B463&gt;='Umrechnungskurse und Konstanten'!$C$13,B463&lt;='Umrechnungskurse und Konstanten'!$D$13),G463*'Umrechnungskurse und Konstanten'!$E$13,0)+IF(AND(B463&gt;='Umrechnungskurse und Konstanten'!$C$14,B463&lt;='Umrechnungskurse und Konstanten'!$D$14),G463*'Umrechnungskurse und Konstanten'!$E$14,0)+IF(AND(B463&gt;='Umrechnungskurse und Konstanten'!$C$15,B463&lt;='Umrechnungskurse und Konstanten'!$D$15),G463*'Umrechnungskurse und Konstanten'!$E$15,0)+IF(AND(B463&gt;='Umrechnungskurse und Konstanten'!$C$16,B463&lt;='Umrechnungskurse und Konstanten'!$D$16),G463*'Umrechnungskurse und Konstanten'!$E$16,0),G463*1)</f>
        <v>0</v>
      </c>
      <c r="K463" s="37">
        <f t="shared" si="14"/>
        <v>0</v>
      </c>
      <c r="L463" s="37">
        <f t="shared" si="15"/>
        <v>0</v>
      </c>
    </row>
    <row r="464" spans="2:12" x14ac:dyDescent="0.3">
      <c r="B464" s="42"/>
      <c r="C464" s="34"/>
      <c r="D464" s="34"/>
      <c r="E464" s="38"/>
      <c r="F464" s="35" t="s">
        <v>38</v>
      </c>
      <c r="G464" s="50"/>
      <c r="H464" s="39">
        <v>3.6999999999999998E-2</v>
      </c>
      <c r="I464" s="51" t="str">
        <f>IF(F464="EUR",Tabelle1327[[#This Row],[Betrag exkl. MwST.]]*Tabelle1327[[#This Row],[MwSt. Satz]],"Rg. nicht in EUR")</f>
        <v>Rg. nicht in EUR</v>
      </c>
      <c r="J464" s="37">
        <f>IF(F464="EUR",IF(AND(B464&gt;='Umrechnungskurse und Konstanten'!$C$5,B464&lt;='Umrechnungskurse und Konstanten'!$D$5),G464*'Umrechnungskurse und Konstanten'!$E$5,0)+IF(AND(B464&gt;='Umrechnungskurse und Konstanten'!$C$6,B464&lt;='Umrechnungskurse und Konstanten'!$D$6),G464*'Umrechnungskurse und Konstanten'!$E$6,0)+IF(AND(B464&gt;='Umrechnungskurse und Konstanten'!$C$7,B464&lt;='Umrechnungskurse und Konstanten'!$D$7),G464*'Umrechnungskurse und Konstanten'!$E$7,0)+IF(AND(B464&gt;='Umrechnungskurse und Konstanten'!$C$8,B464&lt;='Umrechnungskurse und Konstanten'!$D$8),G464*'Umrechnungskurse und Konstanten'!$E$8,0)+IF(AND(B464&gt;='Umrechnungskurse und Konstanten'!$C$9,B464&lt;='Umrechnungskurse und Konstanten'!$D$9),G464*'Umrechnungskurse und Konstanten'!$E$9,0)+IF(AND(B464&gt;='Umrechnungskurse und Konstanten'!$C$10,B464&lt;='Umrechnungskurse und Konstanten'!$D$10),G464*'Umrechnungskurse und Konstanten'!$E$10,0)+IF(AND(B464&gt;='Umrechnungskurse und Konstanten'!$C$11,B464&lt;='Umrechnungskurse und Konstanten'!$D$11),G464*'Umrechnungskurse und Konstanten'!$E$11,0)+IF(AND(B464&gt;='Umrechnungskurse und Konstanten'!$C$12,B464&lt;='Umrechnungskurse und Konstanten'!$D$12),G464*'Umrechnungskurse und Konstanten'!$E$12,0)+IF(AND(B464&gt;='Umrechnungskurse und Konstanten'!$C$13,B464&lt;='Umrechnungskurse und Konstanten'!$D$13),G464*'Umrechnungskurse und Konstanten'!$E$13,0)+IF(AND(B464&gt;='Umrechnungskurse und Konstanten'!$C$14,B464&lt;='Umrechnungskurse und Konstanten'!$D$14),G464*'Umrechnungskurse und Konstanten'!$E$14,0)+IF(AND(B464&gt;='Umrechnungskurse und Konstanten'!$C$15,B464&lt;='Umrechnungskurse und Konstanten'!$D$15),G464*'Umrechnungskurse und Konstanten'!$E$15,0)+IF(AND(B464&gt;='Umrechnungskurse und Konstanten'!$C$16,B464&lt;='Umrechnungskurse und Konstanten'!$D$16),G464*'Umrechnungskurse und Konstanten'!$E$16,0),G464*1)</f>
        <v>0</v>
      </c>
      <c r="K464" s="37">
        <f t="shared" si="14"/>
        <v>0</v>
      </c>
      <c r="L464" s="37">
        <f t="shared" si="15"/>
        <v>0</v>
      </c>
    </row>
    <row r="465" spans="2:12" x14ac:dyDescent="0.3">
      <c r="B465" s="42"/>
      <c r="C465" s="34"/>
      <c r="D465" s="34"/>
      <c r="E465" s="38"/>
      <c r="F465" s="35" t="s">
        <v>38</v>
      </c>
      <c r="G465" s="50"/>
      <c r="H465" s="39">
        <v>3.6999999999999998E-2</v>
      </c>
      <c r="I465" s="51" t="str">
        <f>IF(F465="EUR",Tabelle1327[[#This Row],[Betrag exkl. MwST.]]*Tabelle1327[[#This Row],[MwSt. Satz]],"Rg. nicht in EUR")</f>
        <v>Rg. nicht in EUR</v>
      </c>
      <c r="J465" s="37">
        <f>IF(F465="EUR",IF(AND(B465&gt;='Umrechnungskurse und Konstanten'!$C$5,B465&lt;='Umrechnungskurse und Konstanten'!$D$5),G465*'Umrechnungskurse und Konstanten'!$E$5,0)+IF(AND(B465&gt;='Umrechnungskurse und Konstanten'!$C$6,B465&lt;='Umrechnungskurse und Konstanten'!$D$6),G465*'Umrechnungskurse und Konstanten'!$E$6,0)+IF(AND(B465&gt;='Umrechnungskurse und Konstanten'!$C$7,B465&lt;='Umrechnungskurse und Konstanten'!$D$7),G465*'Umrechnungskurse und Konstanten'!$E$7,0)+IF(AND(B465&gt;='Umrechnungskurse und Konstanten'!$C$8,B465&lt;='Umrechnungskurse und Konstanten'!$D$8),G465*'Umrechnungskurse und Konstanten'!$E$8,0)+IF(AND(B465&gt;='Umrechnungskurse und Konstanten'!$C$9,B465&lt;='Umrechnungskurse und Konstanten'!$D$9),G465*'Umrechnungskurse und Konstanten'!$E$9,0)+IF(AND(B465&gt;='Umrechnungskurse und Konstanten'!$C$10,B465&lt;='Umrechnungskurse und Konstanten'!$D$10),G465*'Umrechnungskurse und Konstanten'!$E$10,0)+IF(AND(B465&gt;='Umrechnungskurse und Konstanten'!$C$11,B465&lt;='Umrechnungskurse und Konstanten'!$D$11),G465*'Umrechnungskurse und Konstanten'!$E$11,0)+IF(AND(B465&gt;='Umrechnungskurse und Konstanten'!$C$12,B465&lt;='Umrechnungskurse und Konstanten'!$D$12),G465*'Umrechnungskurse und Konstanten'!$E$12,0)+IF(AND(B465&gt;='Umrechnungskurse und Konstanten'!$C$13,B465&lt;='Umrechnungskurse und Konstanten'!$D$13),G465*'Umrechnungskurse und Konstanten'!$E$13,0)+IF(AND(B465&gt;='Umrechnungskurse und Konstanten'!$C$14,B465&lt;='Umrechnungskurse und Konstanten'!$D$14),G465*'Umrechnungskurse und Konstanten'!$E$14,0)+IF(AND(B465&gt;='Umrechnungskurse und Konstanten'!$C$15,B465&lt;='Umrechnungskurse und Konstanten'!$D$15),G465*'Umrechnungskurse und Konstanten'!$E$15,0)+IF(AND(B465&gt;='Umrechnungskurse und Konstanten'!$C$16,B465&lt;='Umrechnungskurse und Konstanten'!$D$16),G465*'Umrechnungskurse und Konstanten'!$E$16,0),G465*1)</f>
        <v>0</v>
      </c>
      <c r="K465" s="37">
        <f t="shared" si="14"/>
        <v>0</v>
      </c>
      <c r="L465" s="37">
        <f t="shared" si="15"/>
        <v>0</v>
      </c>
    </row>
    <row r="466" spans="2:12" x14ac:dyDescent="0.3">
      <c r="B466" s="42"/>
      <c r="C466" s="34"/>
      <c r="D466" s="34"/>
      <c r="E466" s="38"/>
      <c r="F466" s="35" t="s">
        <v>38</v>
      </c>
      <c r="G466" s="50"/>
      <c r="H466" s="39">
        <v>3.6999999999999998E-2</v>
      </c>
      <c r="I466" s="51" t="str">
        <f>IF(F466="EUR",Tabelle1327[[#This Row],[Betrag exkl. MwST.]]*Tabelle1327[[#This Row],[MwSt. Satz]],"Rg. nicht in EUR")</f>
        <v>Rg. nicht in EUR</v>
      </c>
      <c r="J466" s="37">
        <f>IF(F466="EUR",IF(AND(B466&gt;='Umrechnungskurse und Konstanten'!$C$5,B466&lt;='Umrechnungskurse und Konstanten'!$D$5),G466*'Umrechnungskurse und Konstanten'!$E$5,0)+IF(AND(B466&gt;='Umrechnungskurse und Konstanten'!$C$6,B466&lt;='Umrechnungskurse und Konstanten'!$D$6),G466*'Umrechnungskurse und Konstanten'!$E$6,0)+IF(AND(B466&gt;='Umrechnungskurse und Konstanten'!$C$7,B466&lt;='Umrechnungskurse und Konstanten'!$D$7),G466*'Umrechnungskurse und Konstanten'!$E$7,0)+IF(AND(B466&gt;='Umrechnungskurse und Konstanten'!$C$8,B466&lt;='Umrechnungskurse und Konstanten'!$D$8),G466*'Umrechnungskurse und Konstanten'!$E$8,0)+IF(AND(B466&gt;='Umrechnungskurse und Konstanten'!$C$9,B466&lt;='Umrechnungskurse und Konstanten'!$D$9),G466*'Umrechnungskurse und Konstanten'!$E$9,0)+IF(AND(B466&gt;='Umrechnungskurse und Konstanten'!$C$10,B466&lt;='Umrechnungskurse und Konstanten'!$D$10),G466*'Umrechnungskurse und Konstanten'!$E$10,0)+IF(AND(B466&gt;='Umrechnungskurse und Konstanten'!$C$11,B466&lt;='Umrechnungskurse und Konstanten'!$D$11),G466*'Umrechnungskurse und Konstanten'!$E$11,0)+IF(AND(B466&gt;='Umrechnungskurse und Konstanten'!$C$12,B466&lt;='Umrechnungskurse und Konstanten'!$D$12),G466*'Umrechnungskurse und Konstanten'!$E$12,0)+IF(AND(B466&gt;='Umrechnungskurse und Konstanten'!$C$13,B466&lt;='Umrechnungskurse und Konstanten'!$D$13),G466*'Umrechnungskurse und Konstanten'!$E$13,0)+IF(AND(B466&gt;='Umrechnungskurse und Konstanten'!$C$14,B466&lt;='Umrechnungskurse und Konstanten'!$D$14),G466*'Umrechnungskurse und Konstanten'!$E$14,0)+IF(AND(B466&gt;='Umrechnungskurse und Konstanten'!$C$15,B466&lt;='Umrechnungskurse und Konstanten'!$D$15),G466*'Umrechnungskurse und Konstanten'!$E$15,0)+IF(AND(B466&gt;='Umrechnungskurse und Konstanten'!$C$16,B466&lt;='Umrechnungskurse und Konstanten'!$D$16),G466*'Umrechnungskurse und Konstanten'!$E$16,0),G466*1)</f>
        <v>0</v>
      </c>
      <c r="K466" s="37">
        <f t="shared" si="14"/>
        <v>0</v>
      </c>
      <c r="L466" s="37">
        <f t="shared" si="15"/>
        <v>0</v>
      </c>
    </row>
    <row r="467" spans="2:12" x14ac:dyDescent="0.3">
      <c r="B467" s="42"/>
      <c r="C467" s="34"/>
      <c r="D467" s="34"/>
      <c r="E467" s="38"/>
      <c r="F467" s="35" t="s">
        <v>38</v>
      </c>
      <c r="G467" s="50"/>
      <c r="H467" s="39">
        <v>3.6999999999999998E-2</v>
      </c>
      <c r="I467" s="51" t="str">
        <f>IF(F467="EUR",Tabelle1327[[#This Row],[Betrag exkl. MwST.]]*Tabelle1327[[#This Row],[MwSt. Satz]],"Rg. nicht in EUR")</f>
        <v>Rg. nicht in EUR</v>
      </c>
      <c r="J467" s="37">
        <f>IF(F467="EUR",IF(AND(B467&gt;='Umrechnungskurse und Konstanten'!$C$5,B467&lt;='Umrechnungskurse und Konstanten'!$D$5),G467*'Umrechnungskurse und Konstanten'!$E$5,0)+IF(AND(B467&gt;='Umrechnungskurse und Konstanten'!$C$6,B467&lt;='Umrechnungskurse und Konstanten'!$D$6),G467*'Umrechnungskurse und Konstanten'!$E$6,0)+IF(AND(B467&gt;='Umrechnungskurse und Konstanten'!$C$7,B467&lt;='Umrechnungskurse und Konstanten'!$D$7),G467*'Umrechnungskurse und Konstanten'!$E$7,0)+IF(AND(B467&gt;='Umrechnungskurse und Konstanten'!$C$8,B467&lt;='Umrechnungskurse und Konstanten'!$D$8),G467*'Umrechnungskurse und Konstanten'!$E$8,0)+IF(AND(B467&gt;='Umrechnungskurse und Konstanten'!$C$9,B467&lt;='Umrechnungskurse und Konstanten'!$D$9),G467*'Umrechnungskurse und Konstanten'!$E$9,0)+IF(AND(B467&gt;='Umrechnungskurse und Konstanten'!$C$10,B467&lt;='Umrechnungskurse und Konstanten'!$D$10),G467*'Umrechnungskurse und Konstanten'!$E$10,0)+IF(AND(B467&gt;='Umrechnungskurse und Konstanten'!$C$11,B467&lt;='Umrechnungskurse und Konstanten'!$D$11),G467*'Umrechnungskurse und Konstanten'!$E$11,0)+IF(AND(B467&gt;='Umrechnungskurse und Konstanten'!$C$12,B467&lt;='Umrechnungskurse und Konstanten'!$D$12),G467*'Umrechnungskurse und Konstanten'!$E$12,0)+IF(AND(B467&gt;='Umrechnungskurse und Konstanten'!$C$13,B467&lt;='Umrechnungskurse und Konstanten'!$D$13),G467*'Umrechnungskurse und Konstanten'!$E$13,0)+IF(AND(B467&gt;='Umrechnungskurse und Konstanten'!$C$14,B467&lt;='Umrechnungskurse und Konstanten'!$D$14),G467*'Umrechnungskurse und Konstanten'!$E$14,0)+IF(AND(B467&gt;='Umrechnungskurse und Konstanten'!$C$15,B467&lt;='Umrechnungskurse und Konstanten'!$D$15),G467*'Umrechnungskurse und Konstanten'!$E$15,0)+IF(AND(B467&gt;='Umrechnungskurse und Konstanten'!$C$16,B467&lt;='Umrechnungskurse und Konstanten'!$D$16),G467*'Umrechnungskurse und Konstanten'!$E$16,0),G467*1)</f>
        <v>0</v>
      </c>
      <c r="K467" s="37">
        <f t="shared" si="14"/>
        <v>0</v>
      </c>
      <c r="L467" s="37">
        <f t="shared" si="15"/>
        <v>0</v>
      </c>
    </row>
    <row r="468" spans="2:12" x14ac:dyDescent="0.3">
      <c r="B468" s="42"/>
      <c r="C468" s="34"/>
      <c r="D468" s="34"/>
      <c r="E468" s="38"/>
      <c r="F468" s="35" t="s">
        <v>38</v>
      </c>
      <c r="G468" s="50"/>
      <c r="H468" s="39">
        <v>3.6999999999999998E-2</v>
      </c>
      <c r="I468" s="51" t="str">
        <f>IF(F468="EUR",Tabelle1327[[#This Row],[Betrag exkl. MwST.]]*Tabelle1327[[#This Row],[MwSt. Satz]],"Rg. nicht in EUR")</f>
        <v>Rg. nicht in EUR</v>
      </c>
      <c r="J468" s="37">
        <f>IF(F468="EUR",IF(AND(B468&gt;='Umrechnungskurse und Konstanten'!$C$5,B468&lt;='Umrechnungskurse und Konstanten'!$D$5),G468*'Umrechnungskurse und Konstanten'!$E$5,0)+IF(AND(B468&gt;='Umrechnungskurse und Konstanten'!$C$6,B468&lt;='Umrechnungskurse und Konstanten'!$D$6),G468*'Umrechnungskurse und Konstanten'!$E$6,0)+IF(AND(B468&gt;='Umrechnungskurse und Konstanten'!$C$7,B468&lt;='Umrechnungskurse und Konstanten'!$D$7),G468*'Umrechnungskurse und Konstanten'!$E$7,0)+IF(AND(B468&gt;='Umrechnungskurse und Konstanten'!$C$8,B468&lt;='Umrechnungskurse und Konstanten'!$D$8),G468*'Umrechnungskurse und Konstanten'!$E$8,0)+IF(AND(B468&gt;='Umrechnungskurse und Konstanten'!$C$9,B468&lt;='Umrechnungskurse und Konstanten'!$D$9),G468*'Umrechnungskurse und Konstanten'!$E$9,0)+IF(AND(B468&gt;='Umrechnungskurse und Konstanten'!$C$10,B468&lt;='Umrechnungskurse und Konstanten'!$D$10),G468*'Umrechnungskurse und Konstanten'!$E$10,0)+IF(AND(B468&gt;='Umrechnungskurse und Konstanten'!$C$11,B468&lt;='Umrechnungskurse und Konstanten'!$D$11),G468*'Umrechnungskurse und Konstanten'!$E$11,0)+IF(AND(B468&gt;='Umrechnungskurse und Konstanten'!$C$12,B468&lt;='Umrechnungskurse und Konstanten'!$D$12),G468*'Umrechnungskurse und Konstanten'!$E$12,0)+IF(AND(B468&gt;='Umrechnungskurse und Konstanten'!$C$13,B468&lt;='Umrechnungskurse und Konstanten'!$D$13),G468*'Umrechnungskurse und Konstanten'!$E$13,0)+IF(AND(B468&gt;='Umrechnungskurse und Konstanten'!$C$14,B468&lt;='Umrechnungskurse und Konstanten'!$D$14),G468*'Umrechnungskurse und Konstanten'!$E$14,0)+IF(AND(B468&gt;='Umrechnungskurse und Konstanten'!$C$15,B468&lt;='Umrechnungskurse und Konstanten'!$D$15),G468*'Umrechnungskurse und Konstanten'!$E$15,0)+IF(AND(B468&gt;='Umrechnungskurse und Konstanten'!$C$16,B468&lt;='Umrechnungskurse und Konstanten'!$D$16),G468*'Umrechnungskurse und Konstanten'!$E$16,0),G468*1)</f>
        <v>0</v>
      </c>
      <c r="K468" s="37">
        <f t="shared" si="14"/>
        <v>0</v>
      </c>
      <c r="L468" s="37">
        <f t="shared" si="15"/>
        <v>0</v>
      </c>
    </row>
    <row r="469" spans="2:12" x14ac:dyDescent="0.3">
      <c r="B469" s="42"/>
      <c r="C469" s="34"/>
      <c r="D469" s="34"/>
      <c r="E469" s="38"/>
      <c r="F469" s="35" t="s">
        <v>38</v>
      </c>
      <c r="G469" s="50"/>
      <c r="H469" s="39">
        <v>3.6999999999999998E-2</v>
      </c>
      <c r="I469" s="51" t="str">
        <f>IF(F469="EUR",Tabelle1327[[#This Row],[Betrag exkl. MwST.]]*Tabelle1327[[#This Row],[MwSt. Satz]],"Rg. nicht in EUR")</f>
        <v>Rg. nicht in EUR</v>
      </c>
      <c r="J469" s="37">
        <f>IF(F469="EUR",IF(AND(B469&gt;='Umrechnungskurse und Konstanten'!$C$5,B469&lt;='Umrechnungskurse und Konstanten'!$D$5),G469*'Umrechnungskurse und Konstanten'!$E$5,0)+IF(AND(B469&gt;='Umrechnungskurse und Konstanten'!$C$6,B469&lt;='Umrechnungskurse und Konstanten'!$D$6),G469*'Umrechnungskurse und Konstanten'!$E$6,0)+IF(AND(B469&gt;='Umrechnungskurse und Konstanten'!$C$7,B469&lt;='Umrechnungskurse und Konstanten'!$D$7),G469*'Umrechnungskurse und Konstanten'!$E$7,0)+IF(AND(B469&gt;='Umrechnungskurse und Konstanten'!$C$8,B469&lt;='Umrechnungskurse und Konstanten'!$D$8),G469*'Umrechnungskurse und Konstanten'!$E$8,0)+IF(AND(B469&gt;='Umrechnungskurse und Konstanten'!$C$9,B469&lt;='Umrechnungskurse und Konstanten'!$D$9),G469*'Umrechnungskurse und Konstanten'!$E$9,0)+IF(AND(B469&gt;='Umrechnungskurse und Konstanten'!$C$10,B469&lt;='Umrechnungskurse und Konstanten'!$D$10),G469*'Umrechnungskurse und Konstanten'!$E$10,0)+IF(AND(B469&gt;='Umrechnungskurse und Konstanten'!$C$11,B469&lt;='Umrechnungskurse und Konstanten'!$D$11),G469*'Umrechnungskurse und Konstanten'!$E$11,0)+IF(AND(B469&gt;='Umrechnungskurse und Konstanten'!$C$12,B469&lt;='Umrechnungskurse und Konstanten'!$D$12),G469*'Umrechnungskurse und Konstanten'!$E$12,0)+IF(AND(B469&gt;='Umrechnungskurse und Konstanten'!$C$13,B469&lt;='Umrechnungskurse und Konstanten'!$D$13),G469*'Umrechnungskurse und Konstanten'!$E$13,0)+IF(AND(B469&gt;='Umrechnungskurse und Konstanten'!$C$14,B469&lt;='Umrechnungskurse und Konstanten'!$D$14),G469*'Umrechnungskurse und Konstanten'!$E$14,0)+IF(AND(B469&gt;='Umrechnungskurse und Konstanten'!$C$15,B469&lt;='Umrechnungskurse und Konstanten'!$D$15),G469*'Umrechnungskurse und Konstanten'!$E$15,0)+IF(AND(B469&gt;='Umrechnungskurse und Konstanten'!$C$16,B469&lt;='Umrechnungskurse und Konstanten'!$D$16),G469*'Umrechnungskurse und Konstanten'!$E$16,0),G469*1)</f>
        <v>0</v>
      </c>
      <c r="K469" s="37">
        <f t="shared" si="14"/>
        <v>0</v>
      </c>
      <c r="L469" s="37">
        <f t="shared" si="15"/>
        <v>0</v>
      </c>
    </row>
    <row r="470" spans="2:12" x14ac:dyDescent="0.3">
      <c r="B470" s="42"/>
      <c r="C470" s="34"/>
      <c r="D470" s="34"/>
      <c r="E470" s="38"/>
      <c r="F470" s="35" t="s">
        <v>38</v>
      </c>
      <c r="G470" s="50"/>
      <c r="H470" s="39">
        <v>3.6999999999999998E-2</v>
      </c>
      <c r="I470" s="51" t="str">
        <f>IF(F470="EUR",Tabelle1327[[#This Row],[Betrag exkl. MwST.]]*Tabelle1327[[#This Row],[MwSt. Satz]],"Rg. nicht in EUR")</f>
        <v>Rg. nicht in EUR</v>
      </c>
      <c r="J470" s="37">
        <f>IF(F470="EUR",IF(AND(B470&gt;='Umrechnungskurse und Konstanten'!$C$5,B470&lt;='Umrechnungskurse und Konstanten'!$D$5),G470*'Umrechnungskurse und Konstanten'!$E$5,0)+IF(AND(B470&gt;='Umrechnungskurse und Konstanten'!$C$6,B470&lt;='Umrechnungskurse und Konstanten'!$D$6),G470*'Umrechnungskurse und Konstanten'!$E$6,0)+IF(AND(B470&gt;='Umrechnungskurse und Konstanten'!$C$7,B470&lt;='Umrechnungskurse und Konstanten'!$D$7),G470*'Umrechnungskurse und Konstanten'!$E$7,0)+IF(AND(B470&gt;='Umrechnungskurse und Konstanten'!$C$8,B470&lt;='Umrechnungskurse und Konstanten'!$D$8),G470*'Umrechnungskurse und Konstanten'!$E$8,0)+IF(AND(B470&gt;='Umrechnungskurse und Konstanten'!$C$9,B470&lt;='Umrechnungskurse und Konstanten'!$D$9),G470*'Umrechnungskurse und Konstanten'!$E$9,0)+IF(AND(B470&gt;='Umrechnungskurse und Konstanten'!$C$10,B470&lt;='Umrechnungskurse und Konstanten'!$D$10),G470*'Umrechnungskurse und Konstanten'!$E$10,0)+IF(AND(B470&gt;='Umrechnungskurse und Konstanten'!$C$11,B470&lt;='Umrechnungskurse und Konstanten'!$D$11),G470*'Umrechnungskurse und Konstanten'!$E$11,0)+IF(AND(B470&gt;='Umrechnungskurse und Konstanten'!$C$12,B470&lt;='Umrechnungskurse und Konstanten'!$D$12),G470*'Umrechnungskurse und Konstanten'!$E$12,0)+IF(AND(B470&gt;='Umrechnungskurse und Konstanten'!$C$13,B470&lt;='Umrechnungskurse und Konstanten'!$D$13),G470*'Umrechnungskurse und Konstanten'!$E$13,0)+IF(AND(B470&gt;='Umrechnungskurse und Konstanten'!$C$14,B470&lt;='Umrechnungskurse und Konstanten'!$D$14),G470*'Umrechnungskurse und Konstanten'!$E$14,0)+IF(AND(B470&gt;='Umrechnungskurse und Konstanten'!$C$15,B470&lt;='Umrechnungskurse und Konstanten'!$D$15),G470*'Umrechnungskurse und Konstanten'!$E$15,0)+IF(AND(B470&gt;='Umrechnungskurse und Konstanten'!$C$16,B470&lt;='Umrechnungskurse und Konstanten'!$D$16),G470*'Umrechnungskurse und Konstanten'!$E$16,0),G470*1)</f>
        <v>0</v>
      </c>
      <c r="K470" s="37">
        <f t="shared" si="14"/>
        <v>0</v>
      </c>
      <c r="L470" s="37">
        <f t="shared" si="15"/>
        <v>0</v>
      </c>
    </row>
    <row r="471" spans="2:12" x14ac:dyDescent="0.3">
      <c r="B471" s="42"/>
      <c r="C471" s="34"/>
      <c r="D471" s="34"/>
      <c r="E471" s="38"/>
      <c r="F471" s="35" t="s">
        <v>38</v>
      </c>
      <c r="G471" s="50"/>
      <c r="H471" s="39">
        <v>3.6999999999999998E-2</v>
      </c>
      <c r="I471" s="51" t="str">
        <f>IF(F471="EUR",Tabelle1327[[#This Row],[Betrag exkl. MwST.]]*Tabelle1327[[#This Row],[MwSt. Satz]],"Rg. nicht in EUR")</f>
        <v>Rg. nicht in EUR</v>
      </c>
      <c r="J471" s="37">
        <f>IF(F471="EUR",IF(AND(B471&gt;='Umrechnungskurse und Konstanten'!$C$5,B471&lt;='Umrechnungskurse und Konstanten'!$D$5),G471*'Umrechnungskurse und Konstanten'!$E$5,0)+IF(AND(B471&gt;='Umrechnungskurse und Konstanten'!$C$6,B471&lt;='Umrechnungskurse und Konstanten'!$D$6),G471*'Umrechnungskurse und Konstanten'!$E$6,0)+IF(AND(B471&gt;='Umrechnungskurse und Konstanten'!$C$7,B471&lt;='Umrechnungskurse und Konstanten'!$D$7),G471*'Umrechnungskurse und Konstanten'!$E$7,0)+IF(AND(B471&gt;='Umrechnungskurse und Konstanten'!$C$8,B471&lt;='Umrechnungskurse und Konstanten'!$D$8),G471*'Umrechnungskurse und Konstanten'!$E$8,0)+IF(AND(B471&gt;='Umrechnungskurse und Konstanten'!$C$9,B471&lt;='Umrechnungskurse und Konstanten'!$D$9),G471*'Umrechnungskurse und Konstanten'!$E$9,0)+IF(AND(B471&gt;='Umrechnungskurse und Konstanten'!$C$10,B471&lt;='Umrechnungskurse und Konstanten'!$D$10),G471*'Umrechnungskurse und Konstanten'!$E$10,0)+IF(AND(B471&gt;='Umrechnungskurse und Konstanten'!$C$11,B471&lt;='Umrechnungskurse und Konstanten'!$D$11),G471*'Umrechnungskurse und Konstanten'!$E$11,0)+IF(AND(B471&gt;='Umrechnungskurse und Konstanten'!$C$12,B471&lt;='Umrechnungskurse und Konstanten'!$D$12),G471*'Umrechnungskurse und Konstanten'!$E$12,0)+IF(AND(B471&gt;='Umrechnungskurse und Konstanten'!$C$13,B471&lt;='Umrechnungskurse und Konstanten'!$D$13),G471*'Umrechnungskurse und Konstanten'!$E$13,0)+IF(AND(B471&gt;='Umrechnungskurse und Konstanten'!$C$14,B471&lt;='Umrechnungskurse und Konstanten'!$D$14),G471*'Umrechnungskurse und Konstanten'!$E$14,0)+IF(AND(B471&gt;='Umrechnungskurse und Konstanten'!$C$15,B471&lt;='Umrechnungskurse und Konstanten'!$D$15),G471*'Umrechnungskurse und Konstanten'!$E$15,0)+IF(AND(B471&gt;='Umrechnungskurse und Konstanten'!$C$16,B471&lt;='Umrechnungskurse und Konstanten'!$D$16),G471*'Umrechnungskurse und Konstanten'!$E$16,0),G471*1)</f>
        <v>0</v>
      </c>
      <c r="K471" s="37">
        <f t="shared" si="14"/>
        <v>0</v>
      </c>
      <c r="L471" s="37">
        <f t="shared" si="15"/>
        <v>0</v>
      </c>
    </row>
    <row r="472" spans="2:12" x14ac:dyDescent="0.3">
      <c r="B472" s="42"/>
      <c r="C472" s="34"/>
      <c r="D472" s="34"/>
      <c r="E472" s="38"/>
      <c r="F472" s="35" t="s">
        <v>38</v>
      </c>
      <c r="G472" s="50"/>
      <c r="H472" s="39">
        <v>3.6999999999999998E-2</v>
      </c>
      <c r="I472" s="51" t="str">
        <f>IF(F472="EUR",Tabelle1327[[#This Row],[Betrag exkl. MwST.]]*Tabelle1327[[#This Row],[MwSt. Satz]],"Rg. nicht in EUR")</f>
        <v>Rg. nicht in EUR</v>
      </c>
      <c r="J472" s="37">
        <f>IF(F472="EUR",IF(AND(B472&gt;='Umrechnungskurse und Konstanten'!$C$5,B472&lt;='Umrechnungskurse und Konstanten'!$D$5),G472*'Umrechnungskurse und Konstanten'!$E$5,0)+IF(AND(B472&gt;='Umrechnungskurse und Konstanten'!$C$6,B472&lt;='Umrechnungskurse und Konstanten'!$D$6),G472*'Umrechnungskurse und Konstanten'!$E$6,0)+IF(AND(B472&gt;='Umrechnungskurse und Konstanten'!$C$7,B472&lt;='Umrechnungskurse und Konstanten'!$D$7),G472*'Umrechnungskurse und Konstanten'!$E$7,0)+IF(AND(B472&gt;='Umrechnungskurse und Konstanten'!$C$8,B472&lt;='Umrechnungskurse und Konstanten'!$D$8),G472*'Umrechnungskurse und Konstanten'!$E$8,0)+IF(AND(B472&gt;='Umrechnungskurse und Konstanten'!$C$9,B472&lt;='Umrechnungskurse und Konstanten'!$D$9),G472*'Umrechnungskurse und Konstanten'!$E$9,0)+IF(AND(B472&gt;='Umrechnungskurse und Konstanten'!$C$10,B472&lt;='Umrechnungskurse und Konstanten'!$D$10),G472*'Umrechnungskurse und Konstanten'!$E$10,0)+IF(AND(B472&gt;='Umrechnungskurse und Konstanten'!$C$11,B472&lt;='Umrechnungskurse und Konstanten'!$D$11),G472*'Umrechnungskurse und Konstanten'!$E$11,0)+IF(AND(B472&gt;='Umrechnungskurse und Konstanten'!$C$12,B472&lt;='Umrechnungskurse und Konstanten'!$D$12),G472*'Umrechnungskurse und Konstanten'!$E$12,0)+IF(AND(B472&gt;='Umrechnungskurse und Konstanten'!$C$13,B472&lt;='Umrechnungskurse und Konstanten'!$D$13),G472*'Umrechnungskurse und Konstanten'!$E$13,0)+IF(AND(B472&gt;='Umrechnungskurse und Konstanten'!$C$14,B472&lt;='Umrechnungskurse und Konstanten'!$D$14),G472*'Umrechnungskurse und Konstanten'!$E$14,0)+IF(AND(B472&gt;='Umrechnungskurse und Konstanten'!$C$15,B472&lt;='Umrechnungskurse und Konstanten'!$D$15),G472*'Umrechnungskurse und Konstanten'!$E$15,0)+IF(AND(B472&gt;='Umrechnungskurse und Konstanten'!$C$16,B472&lt;='Umrechnungskurse und Konstanten'!$D$16),G472*'Umrechnungskurse und Konstanten'!$E$16,0),G472*1)</f>
        <v>0</v>
      </c>
      <c r="K472" s="37">
        <f t="shared" si="14"/>
        <v>0</v>
      </c>
      <c r="L472" s="37">
        <f t="shared" si="15"/>
        <v>0</v>
      </c>
    </row>
    <row r="473" spans="2:12" x14ac:dyDescent="0.3">
      <c r="B473" s="42"/>
      <c r="C473" s="34"/>
      <c r="D473" s="34"/>
      <c r="E473" s="38"/>
      <c r="F473" s="35" t="s">
        <v>38</v>
      </c>
      <c r="G473" s="50"/>
      <c r="H473" s="39">
        <v>3.6999999999999998E-2</v>
      </c>
      <c r="I473" s="51" t="str">
        <f>IF(F473="EUR",Tabelle1327[[#This Row],[Betrag exkl. MwST.]]*Tabelle1327[[#This Row],[MwSt. Satz]],"Rg. nicht in EUR")</f>
        <v>Rg. nicht in EUR</v>
      </c>
      <c r="J473" s="37">
        <f>IF(F473="EUR",IF(AND(B473&gt;='Umrechnungskurse und Konstanten'!$C$5,B473&lt;='Umrechnungskurse und Konstanten'!$D$5),G473*'Umrechnungskurse und Konstanten'!$E$5,0)+IF(AND(B473&gt;='Umrechnungskurse und Konstanten'!$C$6,B473&lt;='Umrechnungskurse und Konstanten'!$D$6),G473*'Umrechnungskurse und Konstanten'!$E$6,0)+IF(AND(B473&gt;='Umrechnungskurse und Konstanten'!$C$7,B473&lt;='Umrechnungskurse und Konstanten'!$D$7),G473*'Umrechnungskurse und Konstanten'!$E$7,0)+IF(AND(B473&gt;='Umrechnungskurse und Konstanten'!$C$8,B473&lt;='Umrechnungskurse und Konstanten'!$D$8),G473*'Umrechnungskurse und Konstanten'!$E$8,0)+IF(AND(B473&gt;='Umrechnungskurse und Konstanten'!$C$9,B473&lt;='Umrechnungskurse und Konstanten'!$D$9),G473*'Umrechnungskurse und Konstanten'!$E$9,0)+IF(AND(B473&gt;='Umrechnungskurse und Konstanten'!$C$10,B473&lt;='Umrechnungskurse und Konstanten'!$D$10),G473*'Umrechnungskurse und Konstanten'!$E$10,0)+IF(AND(B473&gt;='Umrechnungskurse und Konstanten'!$C$11,B473&lt;='Umrechnungskurse und Konstanten'!$D$11),G473*'Umrechnungskurse und Konstanten'!$E$11,0)+IF(AND(B473&gt;='Umrechnungskurse und Konstanten'!$C$12,B473&lt;='Umrechnungskurse und Konstanten'!$D$12),G473*'Umrechnungskurse und Konstanten'!$E$12,0)+IF(AND(B473&gt;='Umrechnungskurse und Konstanten'!$C$13,B473&lt;='Umrechnungskurse und Konstanten'!$D$13),G473*'Umrechnungskurse und Konstanten'!$E$13,0)+IF(AND(B473&gt;='Umrechnungskurse und Konstanten'!$C$14,B473&lt;='Umrechnungskurse und Konstanten'!$D$14),G473*'Umrechnungskurse und Konstanten'!$E$14,0)+IF(AND(B473&gt;='Umrechnungskurse und Konstanten'!$C$15,B473&lt;='Umrechnungskurse und Konstanten'!$D$15),G473*'Umrechnungskurse und Konstanten'!$E$15,0)+IF(AND(B473&gt;='Umrechnungskurse und Konstanten'!$C$16,B473&lt;='Umrechnungskurse und Konstanten'!$D$16),G473*'Umrechnungskurse und Konstanten'!$E$16,0),G473*1)</f>
        <v>0</v>
      </c>
      <c r="K473" s="37">
        <f t="shared" si="14"/>
        <v>0</v>
      </c>
      <c r="L473" s="37">
        <f t="shared" si="15"/>
        <v>0</v>
      </c>
    </row>
    <row r="474" spans="2:12" x14ac:dyDescent="0.3">
      <c r="B474" s="42"/>
      <c r="C474" s="34"/>
      <c r="D474" s="34"/>
      <c r="E474" s="38"/>
      <c r="F474" s="35" t="s">
        <v>38</v>
      </c>
      <c r="G474" s="50"/>
      <c r="H474" s="39">
        <v>3.6999999999999998E-2</v>
      </c>
      <c r="I474" s="51" t="str">
        <f>IF(F474="EUR",Tabelle1327[[#This Row],[Betrag exkl. MwST.]]*Tabelle1327[[#This Row],[MwSt. Satz]],"Rg. nicht in EUR")</f>
        <v>Rg. nicht in EUR</v>
      </c>
      <c r="J474" s="37">
        <f>IF(F474="EUR",IF(AND(B474&gt;='Umrechnungskurse und Konstanten'!$C$5,B474&lt;='Umrechnungskurse und Konstanten'!$D$5),G474*'Umrechnungskurse und Konstanten'!$E$5,0)+IF(AND(B474&gt;='Umrechnungskurse und Konstanten'!$C$6,B474&lt;='Umrechnungskurse und Konstanten'!$D$6),G474*'Umrechnungskurse und Konstanten'!$E$6,0)+IF(AND(B474&gt;='Umrechnungskurse und Konstanten'!$C$7,B474&lt;='Umrechnungskurse und Konstanten'!$D$7),G474*'Umrechnungskurse und Konstanten'!$E$7,0)+IF(AND(B474&gt;='Umrechnungskurse und Konstanten'!$C$8,B474&lt;='Umrechnungskurse und Konstanten'!$D$8),G474*'Umrechnungskurse und Konstanten'!$E$8,0)+IF(AND(B474&gt;='Umrechnungskurse und Konstanten'!$C$9,B474&lt;='Umrechnungskurse und Konstanten'!$D$9),G474*'Umrechnungskurse und Konstanten'!$E$9,0)+IF(AND(B474&gt;='Umrechnungskurse und Konstanten'!$C$10,B474&lt;='Umrechnungskurse und Konstanten'!$D$10),G474*'Umrechnungskurse und Konstanten'!$E$10,0)+IF(AND(B474&gt;='Umrechnungskurse und Konstanten'!$C$11,B474&lt;='Umrechnungskurse und Konstanten'!$D$11),G474*'Umrechnungskurse und Konstanten'!$E$11,0)+IF(AND(B474&gt;='Umrechnungskurse und Konstanten'!$C$12,B474&lt;='Umrechnungskurse und Konstanten'!$D$12),G474*'Umrechnungskurse und Konstanten'!$E$12,0)+IF(AND(B474&gt;='Umrechnungskurse und Konstanten'!$C$13,B474&lt;='Umrechnungskurse und Konstanten'!$D$13),G474*'Umrechnungskurse und Konstanten'!$E$13,0)+IF(AND(B474&gt;='Umrechnungskurse und Konstanten'!$C$14,B474&lt;='Umrechnungskurse und Konstanten'!$D$14),G474*'Umrechnungskurse und Konstanten'!$E$14,0)+IF(AND(B474&gt;='Umrechnungskurse und Konstanten'!$C$15,B474&lt;='Umrechnungskurse und Konstanten'!$D$15),G474*'Umrechnungskurse und Konstanten'!$E$15,0)+IF(AND(B474&gt;='Umrechnungskurse und Konstanten'!$C$16,B474&lt;='Umrechnungskurse und Konstanten'!$D$16),G474*'Umrechnungskurse und Konstanten'!$E$16,0),G474*1)</f>
        <v>0</v>
      </c>
      <c r="K474" s="37">
        <f t="shared" si="14"/>
        <v>0</v>
      </c>
      <c r="L474" s="37">
        <f t="shared" si="15"/>
        <v>0</v>
      </c>
    </row>
    <row r="475" spans="2:12" x14ac:dyDescent="0.3">
      <c r="B475" s="42"/>
      <c r="C475" s="34"/>
      <c r="D475" s="34"/>
      <c r="E475" s="38"/>
      <c r="F475" s="35" t="s">
        <v>38</v>
      </c>
      <c r="G475" s="50"/>
      <c r="H475" s="39">
        <v>3.6999999999999998E-2</v>
      </c>
      <c r="I475" s="51" t="str">
        <f>IF(F475="EUR",Tabelle1327[[#This Row],[Betrag exkl. MwST.]]*Tabelle1327[[#This Row],[MwSt. Satz]],"Rg. nicht in EUR")</f>
        <v>Rg. nicht in EUR</v>
      </c>
      <c r="J475" s="37">
        <f>IF(F475="EUR",IF(AND(B475&gt;='Umrechnungskurse und Konstanten'!$C$5,B475&lt;='Umrechnungskurse und Konstanten'!$D$5),G475*'Umrechnungskurse und Konstanten'!$E$5,0)+IF(AND(B475&gt;='Umrechnungskurse und Konstanten'!$C$6,B475&lt;='Umrechnungskurse und Konstanten'!$D$6),G475*'Umrechnungskurse und Konstanten'!$E$6,0)+IF(AND(B475&gt;='Umrechnungskurse und Konstanten'!$C$7,B475&lt;='Umrechnungskurse und Konstanten'!$D$7),G475*'Umrechnungskurse und Konstanten'!$E$7,0)+IF(AND(B475&gt;='Umrechnungskurse und Konstanten'!$C$8,B475&lt;='Umrechnungskurse und Konstanten'!$D$8),G475*'Umrechnungskurse und Konstanten'!$E$8,0)+IF(AND(B475&gt;='Umrechnungskurse und Konstanten'!$C$9,B475&lt;='Umrechnungskurse und Konstanten'!$D$9),G475*'Umrechnungskurse und Konstanten'!$E$9,0)+IF(AND(B475&gt;='Umrechnungskurse und Konstanten'!$C$10,B475&lt;='Umrechnungskurse und Konstanten'!$D$10),G475*'Umrechnungskurse und Konstanten'!$E$10,0)+IF(AND(B475&gt;='Umrechnungskurse und Konstanten'!$C$11,B475&lt;='Umrechnungskurse und Konstanten'!$D$11),G475*'Umrechnungskurse und Konstanten'!$E$11,0)+IF(AND(B475&gt;='Umrechnungskurse und Konstanten'!$C$12,B475&lt;='Umrechnungskurse und Konstanten'!$D$12),G475*'Umrechnungskurse und Konstanten'!$E$12,0)+IF(AND(B475&gt;='Umrechnungskurse und Konstanten'!$C$13,B475&lt;='Umrechnungskurse und Konstanten'!$D$13),G475*'Umrechnungskurse und Konstanten'!$E$13,0)+IF(AND(B475&gt;='Umrechnungskurse und Konstanten'!$C$14,B475&lt;='Umrechnungskurse und Konstanten'!$D$14),G475*'Umrechnungskurse und Konstanten'!$E$14,0)+IF(AND(B475&gt;='Umrechnungskurse und Konstanten'!$C$15,B475&lt;='Umrechnungskurse und Konstanten'!$D$15),G475*'Umrechnungskurse und Konstanten'!$E$15,0)+IF(AND(B475&gt;='Umrechnungskurse und Konstanten'!$C$16,B475&lt;='Umrechnungskurse und Konstanten'!$D$16),G475*'Umrechnungskurse und Konstanten'!$E$16,0),G475*1)</f>
        <v>0</v>
      </c>
      <c r="K475" s="37">
        <f t="shared" si="14"/>
        <v>0</v>
      </c>
      <c r="L475" s="37">
        <f t="shared" si="15"/>
        <v>0</v>
      </c>
    </row>
    <row r="476" spans="2:12" x14ac:dyDescent="0.3">
      <c r="B476" s="42"/>
      <c r="C476" s="34"/>
      <c r="D476" s="34"/>
      <c r="E476" s="38"/>
      <c r="F476" s="35" t="s">
        <v>38</v>
      </c>
      <c r="G476" s="50"/>
      <c r="H476" s="39">
        <v>3.6999999999999998E-2</v>
      </c>
      <c r="I476" s="51" t="str">
        <f>IF(F476="EUR",Tabelle1327[[#This Row],[Betrag exkl. MwST.]]*Tabelle1327[[#This Row],[MwSt. Satz]],"Rg. nicht in EUR")</f>
        <v>Rg. nicht in EUR</v>
      </c>
      <c r="J476" s="37">
        <f>IF(F476="EUR",IF(AND(B476&gt;='Umrechnungskurse und Konstanten'!$C$5,B476&lt;='Umrechnungskurse und Konstanten'!$D$5),G476*'Umrechnungskurse und Konstanten'!$E$5,0)+IF(AND(B476&gt;='Umrechnungskurse und Konstanten'!$C$6,B476&lt;='Umrechnungskurse und Konstanten'!$D$6),G476*'Umrechnungskurse und Konstanten'!$E$6,0)+IF(AND(B476&gt;='Umrechnungskurse und Konstanten'!$C$7,B476&lt;='Umrechnungskurse und Konstanten'!$D$7),G476*'Umrechnungskurse und Konstanten'!$E$7,0)+IF(AND(B476&gt;='Umrechnungskurse und Konstanten'!$C$8,B476&lt;='Umrechnungskurse und Konstanten'!$D$8),G476*'Umrechnungskurse und Konstanten'!$E$8,0)+IF(AND(B476&gt;='Umrechnungskurse und Konstanten'!$C$9,B476&lt;='Umrechnungskurse und Konstanten'!$D$9),G476*'Umrechnungskurse und Konstanten'!$E$9,0)+IF(AND(B476&gt;='Umrechnungskurse und Konstanten'!$C$10,B476&lt;='Umrechnungskurse und Konstanten'!$D$10),G476*'Umrechnungskurse und Konstanten'!$E$10,0)+IF(AND(B476&gt;='Umrechnungskurse und Konstanten'!$C$11,B476&lt;='Umrechnungskurse und Konstanten'!$D$11),G476*'Umrechnungskurse und Konstanten'!$E$11,0)+IF(AND(B476&gt;='Umrechnungskurse und Konstanten'!$C$12,B476&lt;='Umrechnungskurse und Konstanten'!$D$12),G476*'Umrechnungskurse und Konstanten'!$E$12,0)+IF(AND(B476&gt;='Umrechnungskurse und Konstanten'!$C$13,B476&lt;='Umrechnungskurse und Konstanten'!$D$13),G476*'Umrechnungskurse und Konstanten'!$E$13,0)+IF(AND(B476&gt;='Umrechnungskurse und Konstanten'!$C$14,B476&lt;='Umrechnungskurse und Konstanten'!$D$14),G476*'Umrechnungskurse und Konstanten'!$E$14,0)+IF(AND(B476&gt;='Umrechnungskurse und Konstanten'!$C$15,B476&lt;='Umrechnungskurse und Konstanten'!$D$15),G476*'Umrechnungskurse und Konstanten'!$E$15,0)+IF(AND(B476&gt;='Umrechnungskurse und Konstanten'!$C$16,B476&lt;='Umrechnungskurse und Konstanten'!$D$16),G476*'Umrechnungskurse und Konstanten'!$E$16,0),G476*1)</f>
        <v>0</v>
      </c>
      <c r="K476" s="37">
        <f t="shared" si="14"/>
        <v>0</v>
      </c>
      <c r="L476" s="37">
        <f t="shared" si="15"/>
        <v>0</v>
      </c>
    </row>
    <row r="477" spans="2:12" x14ac:dyDescent="0.3">
      <c r="B477" s="42"/>
      <c r="C477" s="34"/>
      <c r="D477" s="34"/>
      <c r="E477" s="38"/>
      <c r="F477" s="35" t="s">
        <v>38</v>
      </c>
      <c r="G477" s="50"/>
      <c r="H477" s="39">
        <v>3.6999999999999998E-2</v>
      </c>
      <c r="I477" s="51" t="str">
        <f>IF(F477="EUR",Tabelle1327[[#This Row],[Betrag exkl. MwST.]]*Tabelle1327[[#This Row],[MwSt. Satz]],"Rg. nicht in EUR")</f>
        <v>Rg. nicht in EUR</v>
      </c>
      <c r="J477" s="37">
        <f>IF(F477="EUR",IF(AND(B477&gt;='Umrechnungskurse und Konstanten'!$C$5,B477&lt;='Umrechnungskurse und Konstanten'!$D$5),G477*'Umrechnungskurse und Konstanten'!$E$5,0)+IF(AND(B477&gt;='Umrechnungskurse und Konstanten'!$C$6,B477&lt;='Umrechnungskurse und Konstanten'!$D$6),G477*'Umrechnungskurse und Konstanten'!$E$6,0)+IF(AND(B477&gt;='Umrechnungskurse und Konstanten'!$C$7,B477&lt;='Umrechnungskurse und Konstanten'!$D$7),G477*'Umrechnungskurse und Konstanten'!$E$7,0)+IF(AND(B477&gt;='Umrechnungskurse und Konstanten'!$C$8,B477&lt;='Umrechnungskurse und Konstanten'!$D$8),G477*'Umrechnungskurse und Konstanten'!$E$8,0)+IF(AND(B477&gt;='Umrechnungskurse und Konstanten'!$C$9,B477&lt;='Umrechnungskurse und Konstanten'!$D$9),G477*'Umrechnungskurse und Konstanten'!$E$9,0)+IF(AND(B477&gt;='Umrechnungskurse und Konstanten'!$C$10,B477&lt;='Umrechnungskurse und Konstanten'!$D$10),G477*'Umrechnungskurse und Konstanten'!$E$10,0)+IF(AND(B477&gt;='Umrechnungskurse und Konstanten'!$C$11,B477&lt;='Umrechnungskurse und Konstanten'!$D$11),G477*'Umrechnungskurse und Konstanten'!$E$11,0)+IF(AND(B477&gt;='Umrechnungskurse und Konstanten'!$C$12,B477&lt;='Umrechnungskurse und Konstanten'!$D$12),G477*'Umrechnungskurse und Konstanten'!$E$12,0)+IF(AND(B477&gt;='Umrechnungskurse und Konstanten'!$C$13,B477&lt;='Umrechnungskurse und Konstanten'!$D$13),G477*'Umrechnungskurse und Konstanten'!$E$13,0)+IF(AND(B477&gt;='Umrechnungskurse und Konstanten'!$C$14,B477&lt;='Umrechnungskurse und Konstanten'!$D$14),G477*'Umrechnungskurse und Konstanten'!$E$14,0)+IF(AND(B477&gt;='Umrechnungskurse und Konstanten'!$C$15,B477&lt;='Umrechnungskurse und Konstanten'!$D$15),G477*'Umrechnungskurse und Konstanten'!$E$15,0)+IF(AND(B477&gt;='Umrechnungskurse und Konstanten'!$C$16,B477&lt;='Umrechnungskurse und Konstanten'!$D$16),G477*'Umrechnungskurse und Konstanten'!$E$16,0),G477*1)</f>
        <v>0</v>
      </c>
      <c r="K477" s="37">
        <f t="shared" si="14"/>
        <v>0</v>
      </c>
      <c r="L477" s="37">
        <f t="shared" si="15"/>
        <v>0</v>
      </c>
    </row>
    <row r="478" spans="2:12" x14ac:dyDescent="0.3">
      <c r="B478" s="42"/>
      <c r="C478" s="34"/>
      <c r="D478" s="34"/>
      <c r="E478" s="38"/>
      <c r="F478" s="35" t="s">
        <v>38</v>
      </c>
      <c r="G478" s="50"/>
      <c r="H478" s="39">
        <v>3.6999999999999998E-2</v>
      </c>
      <c r="I478" s="51" t="str">
        <f>IF(F478="EUR",Tabelle1327[[#This Row],[Betrag exkl. MwST.]]*Tabelle1327[[#This Row],[MwSt. Satz]],"Rg. nicht in EUR")</f>
        <v>Rg. nicht in EUR</v>
      </c>
      <c r="J478" s="37">
        <f>IF(F478="EUR",IF(AND(B478&gt;='Umrechnungskurse und Konstanten'!$C$5,B478&lt;='Umrechnungskurse und Konstanten'!$D$5),G478*'Umrechnungskurse und Konstanten'!$E$5,0)+IF(AND(B478&gt;='Umrechnungskurse und Konstanten'!$C$6,B478&lt;='Umrechnungskurse und Konstanten'!$D$6),G478*'Umrechnungskurse und Konstanten'!$E$6,0)+IF(AND(B478&gt;='Umrechnungskurse und Konstanten'!$C$7,B478&lt;='Umrechnungskurse und Konstanten'!$D$7),G478*'Umrechnungskurse und Konstanten'!$E$7,0)+IF(AND(B478&gt;='Umrechnungskurse und Konstanten'!$C$8,B478&lt;='Umrechnungskurse und Konstanten'!$D$8),G478*'Umrechnungskurse und Konstanten'!$E$8,0)+IF(AND(B478&gt;='Umrechnungskurse und Konstanten'!$C$9,B478&lt;='Umrechnungskurse und Konstanten'!$D$9),G478*'Umrechnungskurse und Konstanten'!$E$9,0)+IF(AND(B478&gt;='Umrechnungskurse und Konstanten'!$C$10,B478&lt;='Umrechnungskurse und Konstanten'!$D$10),G478*'Umrechnungskurse und Konstanten'!$E$10,0)+IF(AND(B478&gt;='Umrechnungskurse und Konstanten'!$C$11,B478&lt;='Umrechnungskurse und Konstanten'!$D$11),G478*'Umrechnungskurse und Konstanten'!$E$11,0)+IF(AND(B478&gt;='Umrechnungskurse und Konstanten'!$C$12,B478&lt;='Umrechnungskurse und Konstanten'!$D$12),G478*'Umrechnungskurse und Konstanten'!$E$12,0)+IF(AND(B478&gt;='Umrechnungskurse und Konstanten'!$C$13,B478&lt;='Umrechnungskurse und Konstanten'!$D$13),G478*'Umrechnungskurse und Konstanten'!$E$13,0)+IF(AND(B478&gt;='Umrechnungskurse und Konstanten'!$C$14,B478&lt;='Umrechnungskurse und Konstanten'!$D$14),G478*'Umrechnungskurse und Konstanten'!$E$14,0)+IF(AND(B478&gt;='Umrechnungskurse und Konstanten'!$C$15,B478&lt;='Umrechnungskurse und Konstanten'!$D$15),G478*'Umrechnungskurse und Konstanten'!$E$15,0)+IF(AND(B478&gt;='Umrechnungskurse und Konstanten'!$C$16,B478&lt;='Umrechnungskurse und Konstanten'!$D$16),G478*'Umrechnungskurse und Konstanten'!$E$16,0),G478*1)</f>
        <v>0</v>
      </c>
      <c r="K478" s="37">
        <f t="shared" si="14"/>
        <v>0</v>
      </c>
      <c r="L478" s="37">
        <f t="shared" si="15"/>
        <v>0</v>
      </c>
    </row>
    <row r="479" spans="2:12" x14ac:dyDescent="0.3">
      <c r="B479" s="42"/>
      <c r="C479" s="34"/>
      <c r="D479" s="34"/>
      <c r="E479" s="38"/>
      <c r="F479" s="35" t="s">
        <v>38</v>
      </c>
      <c r="G479" s="50"/>
      <c r="H479" s="39">
        <v>3.6999999999999998E-2</v>
      </c>
      <c r="I479" s="51" t="str">
        <f>IF(F479="EUR",Tabelle1327[[#This Row],[Betrag exkl. MwST.]]*Tabelle1327[[#This Row],[MwSt. Satz]],"Rg. nicht in EUR")</f>
        <v>Rg. nicht in EUR</v>
      </c>
      <c r="J479" s="37">
        <f>IF(F479="EUR",IF(AND(B479&gt;='Umrechnungskurse und Konstanten'!$C$5,B479&lt;='Umrechnungskurse und Konstanten'!$D$5),G479*'Umrechnungskurse und Konstanten'!$E$5,0)+IF(AND(B479&gt;='Umrechnungskurse und Konstanten'!$C$6,B479&lt;='Umrechnungskurse und Konstanten'!$D$6),G479*'Umrechnungskurse und Konstanten'!$E$6,0)+IF(AND(B479&gt;='Umrechnungskurse und Konstanten'!$C$7,B479&lt;='Umrechnungskurse und Konstanten'!$D$7),G479*'Umrechnungskurse und Konstanten'!$E$7,0)+IF(AND(B479&gt;='Umrechnungskurse und Konstanten'!$C$8,B479&lt;='Umrechnungskurse und Konstanten'!$D$8),G479*'Umrechnungskurse und Konstanten'!$E$8,0)+IF(AND(B479&gt;='Umrechnungskurse und Konstanten'!$C$9,B479&lt;='Umrechnungskurse und Konstanten'!$D$9),G479*'Umrechnungskurse und Konstanten'!$E$9,0)+IF(AND(B479&gt;='Umrechnungskurse und Konstanten'!$C$10,B479&lt;='Umrechnungskurse und Konstanten'!$D$10),G479*'Umrechnungskurse und Konstanten'!$E$10,0)+IF(AND(B479&gt;='Umrechnungskurse und Konstanten'!$C$11,B479&lt;='Umrechnungskurse und Konstanten'!$D$11),G479*'Umrechnungskurse und Konstanten'!$E$11,0)+IF(AND(B479&gt;='Umrechnungskurse und Konstanten'!$C$12,B479&lt;='Umrechnungskurse und Konstanten'!$D$12),G479*'Umrechnungskurse und Konstanten'!$E$12,0)+IF(AND(B479&gt;='Umrechnungskurse und Konstanten'!$C$13,B479&lt;='Umrechnungskurse und Konstanten'!$D$13),G479*'Umrechnungskurse und Konstanten'!$E$13,0)+IF(AND(B479&gt;='Umrechnungskurse und Konstanten'!$C$14,B479&lt;='Umrechnungskurse und Konstanten'!$D$14),G479*'Umrechnungskurse und Konstanten'!$E$14,0)+IF(AND(B479&gt;='Umrechnungskurse und Konstanten'!$C$15,B479&lt;='Umrechnungskurse und Konstanten'!$D$15),G479*'Umrechnungskurse und Konstanten'!$E$15,0)+IF(AND(B479&gt;='Umrechnungskurse und Konstanten'!$C$16,B479&lt;='Umrechnungskurse und Konstanten'!$D$16),G479*'Umrechnungskurse und Konstanten'!$E$16,0),G479*1)</f>
        <v>0</v>
      </c>
      <c r="K479" s="37">
        <f t="shared" si="14"/>
        <v>0</v>
      </c>
      <c r="L479" s="37">
        <f t="shared" si="15"/>
        <v>0</v>
      </c>
    </row>
    <row r="480" spans="2:12" x14ac:dyDescent="0.3">
      <c r="B480" s="42"/>
      <c r="C480" s="34"/>
      <c r="D480" s="34"/>
      <c r="E480" s="38"/>
      <c r="F480" s="35" t="s">
        <v>38</v>
      </c>
      <c r="G480" s="50"/>
      <c r="H480" s="39">
        <v>3.6999999999999998E-2</v>
      </c>
      <c r="I480" s="51" t="str">
        <f>IF(F480="EUR",Tabelle1327[[#This Row],[Betrag exkl. MwST.]]*Tabelle1327[[#This Row],[MwSt. Satz]],"Rg. nicht in EUR")</f>
        <v>Rg. nicht in EUR</v>
      </c>
      <c r="J480" s="37">
        <f>IF(F480="EUR",IF(AND(B480&gt;='Umrechnungskurse und Konstanten'!$C$5,B480&lt;='Umrechnungskurse und Konstanten'!$D$5),G480*'Umrechnungskurse und Konstanten'!$E$5,0)+IF(AND(B480&gt;='Umrechnungskurse und Konstanten'!$C$6,B480&lt;='Umrechnungskurse und Konstanten'!$D$6),G480*'Umrechnungskurse und Konstanten'!$E$6,0)+IF(AND(B480&gt;='Umrechnungskurse und Konstanten'!$C$7,B480&lt;='Umrechnungskurse und Konstanten'!$D$7),G480*'Umrechnungskurse und Konstanten'!$E$7,0)+IF(AND(B480&gt;='Umrechnungskurse und Konstanten'!$C$8,B480&lt;='Umrechnungskurse und Konstanten'!$D$8),G480*'Umrechnungskurse und Konstanten'!$E$8,0)+IF(AND(B480&gt;='Umrechnungskurse und Konstanten'!$C$9,B480&lt;='Umrechnungskurse und Konstanten'!$D$9),G480*'Umrechnungskurse und Konstanten'!$E$9,0)+IF(AND(B480&gt;='Umrechnungskurse und Konstanten'!$C$10,B480&lt;='Umrechnungskurse und Konstanten'!$D$10),G480*'Umrechnungskurse und Konstanten'!$E$10,0)+IF(AND(B480&gt;='Umrechnungskurse und Konstanten'!$C$11,B480&lt;='Umrechnungskurse und Konstanten'!$D$11),G480*'Umrechnungskurse und Konstanten'!$E$11,0)+IF(AND(B480&gt;='Umrechnungskurse und Konstanten'!$C$12,B480&lt;='Umrechnungskurse und Konstanten'!$D$12),G480*'Umrechnungskurse und Konstanten'!$E$12,0)+IF(AND(B480&gt;='Umrechnungskurse und Konstanten'!$C$13,B480&lt;='Umrechnungskurse und Konstanten'!$D$13),G480*'Umrechnungskurse und Konstanten'!$E$13,0)+IF(AND(B480&gt;='Umrechnungskurse und Konstanten'!$C$14,B480&lt;='Umrechnungskurse und Konstanten'!$D$14),G480*'Umrechnungskurse und Konstanten'!$E$14,0)+IF(AND(B480&gt;='Umrechnungskurse und Konstanten'!$C$15,B480&lt;='Umrechnungskurse und Konstanten'!$D$15),G480*'Umrechnungskurse und Konstanten'!$E$15,0)+IF(AND(B480&gt;='Umrechnungskurse und Konstanten'!$C$16,B480&lt;='Umrechnungskurse und Konstanten'!$D$16),G480*'Umrechnungskurse und Konstanten'!$E$16,0),G480*1)</f>
        <v>0</v>
      </c>
      <c r="K480" s="37">
        <f t="shared" si="14"/>
        <v>0</v>
      </c>
      <c r="L480" s="37">
        <f t="shared" si="15"/>
        <v>0</v>
      </c>
    </row>
    <row r="481" spans="2:12" x14ac:dyDescent="0.3">
      <c r="B481" s="42"/>
      <c r="C481" s="34"/>
      <c r="D481" s="34"/>
      <c r="E481" s="38"/>
      <c r="F481" s="35" t="s">
        <v>38</v>
      </c>
      <c r="G481" s="50"/>
      <c r="H481" s="39">
        <v>3.6999999999999998E-2</v>
      </c>
      <c r="I481" s="51" t="str">
        <f>IF(F481="EUR",Tabelle1327[[#This Row],[Betrag exkl. MwST.]]*Tabelle1327[[#This Row],[MwSt. Satz]],"Rg. nicht in EUR")</f>
        <v>Rg. nicht in EUR</v>
      </c>
      <c r="J481" s="37">
        <f>IF(F481="EUR",IF(AND(B481&gt;='Umrechnungskurse und Konstanten'!$C$5,B481&lt;='Umrechnungskurse und Konstanten'!$D$5),G481*'Umrechnungskurse und Konstanten'!$E$5,0)+IF(AND(B481&gt;='Umrechnungskurse und Konstanten'!$C$6,B481&lt;='Umrechnungskurse und Konstanten'!$D$6),G481*'Umrechnungskurse und Konstanten'!$E$6,0)+IF(AND(B481&gt;='Umrechnungskurse und Konstanten'!$C$7,B481&lt;='Umrechnungskurse und Konstanten'!$D$7),G481*'Umrechnungskurse und Konstanten'!$E$7,0)+IF(AND(B481&gt;='Umrechnungskurse und Konstanten'!$C$8,B481&lt;='Umrechnungskurse und Konstanten'!$D$8),G481*'Umrechnungskurse und Konstanten'!$E$8,0)+IF(AND(B481&gt;='Umrechnungskurse und Konstanten'!$C$9,B481&lt;='Umrechnungskurse und Konstanten'!$D$9),G481*'Umrechnungskurse und Konstanten'!$E$9,0)+IF(AND(B481&gt;='Umrechnungskurse und Konstanten'!$C$10,B481&lt;='Umrechnungskurse und Konstanten'!$D$10),G481*'Umrechnungskurse und Konstanten'!$E$10,0)+IF(AND(B481&gt;='Umrechnungskurse und Konstanten'!$C$11,B481&lt;='Umrechnungskurse und Konstanten'!$D$11),G481*'Umrechnungskurse und Konstanten'!$E$11,0)+IF(AND(B481&gt;='Umrechnungskurse und Konstanten'!$C$12,B481&lt;='Umrechnungskurse und Konstanten'!$D$12),G481*'Umrechnungskurse und Konstanten'!$E$12,0)+IF(AND(B481&gt;='Umrechnungskurse und Konstanten'!$C$13,B481&lt;='Umrechnungskurse und Konstanten'!$D$13),G481*'Umrechnungskurse und Konstanten'!$E$13,0)+IF(AND(B481&gt;='Umrechnungskurse und Konstanten'!$C$14,B481&lt;='Umrechnungskurse und Konstanten'!$D$14),G481*'Umrechnungskurse und Konstanten'!$E$14,0)+IF(AND(B481&gt;='Umrechnungskurse und Konstanten'!$C$15,B481&lt;='Umrechnungskurse und Konstanten'!$D$15),G481*'Umrechnungskurse und Konstanten'!$E$15,0)+IF(AND(B481&gt;='Umrechnungskurse und Konstanten'!$C$16,B481&lt;='Umrechnungskurse und Konstanten'!$D$16),G481*'Umrechnungskurse und Konstanten'!$E$16,0),G481*1)</f>
        <v>0</v>
      </c>
      <c r="K481" s="37">
        <f t="shared" si="14"/>
        <v>0</v>
      </c>
      <c r="L481" s="37">
        <f t="shared" si="15"/>
        <v>0</v>
      </c>
    </row>
    <row r="482" spans="2:12" x14ac:dyDescent="0.3">
      <c r="B482" s="42"/>
      <c r="C482" s="34"/>
      <c r="D482" s="34"/>
      <c r="E482" s="38"/>
      <c r="F482" s="35" t="s">
        <v>38</v>
      </c>
      <c r="G482" s="50"/>
      <c r="H482" s="39">
        <v>3.6999999999999998E-2</v>
      </c>
      <c r="I482" s="51" t="str">
        <f>IF(F482="EUR",Tabelle1327[[#This Row],[Betrag exkl. MwST.]]*Tabelle1327[[#This Row],[MwSt. Satz]],"Rg. nicht in EUR")</f>
        <v>Rg. nicht in EUR</v>
      </c>
      <c r="J482" s="37">
        <f>IF(F482="EUR",IF(AND(B482&gt;='Umrechnungskurse und Konstanten'!$C$5,B482&lt;='Umrechnungskurse und Konstanten'!$D$5),G482*'Umrechnungskurse und Konstanten'!$E$5,0)+IF(AND(B482&gt;='Umrechnungskurse und Konstanten'!$C$6,B482&lt;='Umrechnungskurse und Konstanten'!$D$6),G482*'Umrechnungskurse und Konstanten'!$E$6,0)+IF(AND(B482&gt;='Umrechnungskurse und Konstanten'!$C$7,B482&lt;='Umrechnungskurse und Konstanten'!$D$7),G482*'Umrechnungskurse und Konstanten'!$E$7,0)+IF(AND(B482&gt;='Umrechnungskurse und Konstanten'!$C$8,B482&lt;='Umrechnungskurse und Konstanten'!$D$8),G482*'Umrechnungskurse und Konstanten'!$E$8,0)+IF(AND(B482&gt;='Umrechnungskurse und Konstanten'!$C$9,B482&lt;='Umrechnungskurse und Konstanten'!$D$9),G482*'Umrechnungskurse und Konstanten'!$E$9,0)+IF(AND(B482&gt;='Umrechnungskurse und Konstanten'!$C$10,B482&lt;='Umrechnungskurse und Konstanten'!$D$10),G482*'Umrechnungskurse und Konstanten'!$E$10,0)+IF(AND(B482&gt;='Umrechnungskurse und Konstanten'!$C$11,B482&lt;='Umrechnungskurse und Konstanten'!$D$11),G482*'Umrechnungskurse und Konstanten'!$E$11,0)+IF(AND(B482&gt;='Umrechnungskurse und Konstanten'!$C$12,B482&lt;='Umrechnungskurse und Konstanten'!$D$12),G482*'Umrechnungskurse und Konstanten'!$E$12,0)+IF(AND(B482&gt;='Umrechnungskurse und Konstanten'!$C$13,B482&lt;='Umrechnungskurse und Konstanten'!$D$13),G482*'Umrechnungskurse und Konstanten'!$E$13,0)+IF(AND(B482&gt;='Umrechnungskurse und Konstanten'!$C$14,B482&lt;='Umrechnungskurse und Konstanten'!$D$14),G482*'Umrechnungskurse und Konstanten'!$E$14,0)+IF(AND(B482&gt;='Umrechnungskurse und Konstanten'!$C$15,B482&lt;='Umrechnungskurse und Konstanten'!$D$15),G482*'Umrechnungskurse und Konstanten'!$E$15,0)+IF(AND(B482&gt;='Umrechnungskurse und Konstanten'!$C$16,B482&lt;='Umrechnungskurse und Konstanten'!$D$16),G482*'Umrechnungskurse und Konstanten'!$E$16,0),G482*1)</f>
        <v>0</v>
      </c>
      <c r="K482" s="37">
        <f t="shared" si="14"/>
        <v>0</v>
      </c>
      <c r="L482" s="37">
        <f t="shared" si="15"/>
        <v>0</v>
      </c>
    </row>
    <row r="483" spans="2:12" x14ac:dyDescent="0.3">
      <c r="B483" s="42"/>
      <c r="C483" s="34"/>
      <c r="D483" s="34"/>
      <c r="E483" s="38"/>
      <c r="F483" s="35" t="s">
        <v>38</v>
      </c>
      <c r="G483" s="50"/>
      <c r="H483" s="39">
        <v>3.6999999999999998E-2</v>
      </c>
      <c r="I483" s="51" t="str">
        <f>IF(F483="EUR",Tabelle1327[[#This Row],[Betrag exkl. MwST.]]*Tabelle1327[[#This Row],[MwSt. Satz]],"Rg. nicht in EUR")</f>
        <v>Rg. nicht in EUR</v>
      </c>
      <c r="J483" s="37">
        <f>IF(F483="EUR",IF(AND(B483&gt;='Umrechnungskurse und Konstanten'!$C$5,B483&lt;='Umrechnungskurse und Konstanten'!$D$5),G483*'Umrechnungskurse und Konstanten'!$E$5,0)+IF(AND(B483&gt;='Umrechnungskurse und Konstanten'!$C$6,B483&lt;='Umrechnungskurse und Konstanten'!$D$6),G483*'Umrechnungskurse und Konstanten'!$E$6,0)+IF(AND(B483&gt;='Umrechnungskurse und Konstanten'!$C$7,B483&lt;='Umrechnungskurse und Konstanten'!$D$7),G483*'Umrechnungskurse und Konstanten'!$E$7,0)+IF(AND(B483&gt;='Umrechnungskurse und Konstanten'!$C$8,B483&lt;='Umrechnungskurse und Konstanten'!$D$8),G483*'Umrechnungskurse und Konstanten'!$E$8,0)+IF(AND(B483&gt;='Umrechnungskurse und Konstanten'!$C$9,B483&lt;='Umrechnungskurse und Konstanten'!$D$9),G483*'Umrechnungskurse und Konstanten'!$E$9,0)+IF(AND(B483&gt;='Umrechnungskurse und Konstanten'!$C$10,B483&lt;='Umrechnungskurse und Konstanten'!$D$10),G483*'Umrechnungskurse und Konstanten'!$E$10,0)+IF(AND(B483&gt;='Umrechnungskurse und Konstanten'!$C$11,B483&lt;='Umrechnungskurse und Konstanten'!$D$11),G483*'Umrechnungskurse und Konstanten'!$E$11,0)+IF(AND(B483&gt;='Umrechnungskurse und Konstanten'!$C$12,B483&lt;='Umrechnungskurse und Konstanten'!$D$12),G483*'Umrechnungskurse und Konstanten'!$E$12,0)+IF(AND(B483&gt;='Umrechnungskurse und Konstanten'!$C$13,B483&lt;='Umrechnungskurse und Konstanten'!$D$13),G483*'Umrechnungskurse und Konstanten'!$E$13,0)+IF(AND(B483&gt;='Umrechnungskurse und Konstanten'!$C$14,B483&lt;='Umrechnungskurse und Konstanten'!$D$14),G483*'Umrechnungskurse und Konstanten'!$E$14,0)+IF(AND(B483&gt;='Umrechnungskurse und Konstanten'!$C$15,B483&lt;='Umrechnungskurse und Konstanten'!$D$15),G483*'Umrechnungskurse und Konstanten'!$E$15,0)+IF(AND(B483&gt;='Umrechnungskurse und Konstanten'!$C$16,B483&lt;='Umrechnungskurse und Konstanten'!$D$16),G483*'Umrechnungskurse und Konstanten'!$E$16,0),G483*1)</f>
        <v>0</v>
      </c>
      <c r="K483" s="37">
        <f t="shared" si="14"/>
        <v>0</v>
      </c>
      <c r="L483" s="37">
        <f t="shared" si="15"/>
        <v>0</v>
      </c>
    </row>
    <row r="484" spans="2:12" x14ac:dyDescent="0.3">
      <c r="B484" s="42"/>
      <c r="C484" s="34"/>
      <c r="D484" s="34"/>
      <c r="E484" s="38"/>
      <c r="F484" s="35" t="s">
        <v>38</v>
      </c>
      <c r="G484" s="50"/>
      <c r="H484" s="39">
        <v>3.6999999999999998E-2</v>
      </c>
      <c r="I484" s="51" t="str">
        <f>IF(F484="EUR",Tabelle1327[[#This Row],[Betrag exkl. MwST.]]*Tabelle1327[[#This Row],[MwSt. Satz]],"Rg. nicht in EUR")</f>
        <v>Rg. nicht in EUR</v>
      </c>
      <c r="J484" s="37">
        <f>IF(F484="EUR",IF(AND(B484&gt;='Umrechnungskurse und Konstanten'!$C$5,B484&lt;='Umrechnungskurse und Konstanten'!$D$5),G484*'Umrechnungskurse und Konstanten'!$E$5,0)+IF(AND(B484&gt;='Umrechnungskurse und Konstanten'!$C$6,B484&lt;='Umrechnungskurse und Konstanten'!$D$6),G484*'Umrechnungskurse und Konstanten'!$E$6,0)+IF(AND(B484&gt;='Umrechnungskurse und Konstanten'!$C$7,B484&lt;='Umrechnungskurse und Konstanten'!$D$7),G484*'Umrechnungskurse und Konstanten'!$E$7,0)+IF(AND(B484&gt;='Umrechnungskurse und Konstanten'!$C$8,B484&lt;='Umrechnungskurse und Konstanten'!$D$8),G484*'Umrechnungskurse und Konstanten'!$E$8,0)+IF(AND(B484&gt;='Umrechnungskurse und Konstanten'!$C$9,B484&lt;='Umrechnungskurse und Konstanten'!$D$9),G484*'Umrechnungskurse und Konstanten'!$E$9,0)+IF(AND(B484&gt;='Umrechnungskurse und Konstanten'!$C$10,B484&lt;='Umrechnungskurse und Konstanten'!$D$10),G484*'Umrechnungskurse und Konstanten'!$E$10,0)+IF(AND(B484&gt;='Umrechnungskurse und Konstanten'!$C$11,B484&lt;='Umrechnungskurse und Konstanten'!$D$11),G484*'Umrechnungskurse und Konstanten'!$E$11,0)+IF(AND(B484&gt;='Umrechnungskurse und Konstanten'!$C$12,B484&lt;='Umrechnungskurse und Konstanten'!$D$12),G484*'Umrechnungskurse und Konstanten'!$E$12,0)+IF(AND(B484&gt;='Umrechnungskurse und Konstanten'!$C$13,B484&lt;='Umrechnungskurse und Konstanten'!$D$13),G484*'Umrechnungskurse und Konstanten'!$E$13,0)+IF(AND(B484&gt;='Umrechnungskurse und Konstanten'!$C$14,B484&lt;='Umrechnungskurse und Konstanten'!$D$14),G484*'Umrechnungskurse und Konstanten'!$E$14,0)+IF(AND(B484&gt;='Umrechnungskurse und Konstanten'!$C$15,B484&lt;='Umrechnungskurse und Konstanten'!$D$15),G484*'Umrechnungskurse und Konstanten'!$E$15,0)+IF(AND(B484&gt;='Umrechnungskurse und Konstanten'!$C$16,B484&lt;='Umrechnungskurse und Konstanten'!$D$16),G484*'Umrechnungskurse und Konstanten'!$E$16,0),G484*1)</f>
        <v>0</v>
      </c>
      <c r="K484" s="37">
        <f t="shared" si="14"/>
        <v>0</v>
      </c>
      <c r="L484" s="37">
        <f t="shared" si="15"/>
        <v>0</v>
      </c>
    </row>
    <row r="485" spans="2:12" x14ac:dyDescent="0.3">
      <c r="B485" s="42"/>
      <c r="C485" s="34"/>
      <c r="D485" s="34"/>
      <c r="E485" s="38"/>
      <c r="F485" s="35" t="s">
        <v>38</v>
      </c>
      <c r="G485" s="50"/>
      <c r="H485" s="39">
        <v>3.6999999999999998E-2</v>
      </c>
      <c r="I485" s="51" t="str">
        <f>IF(F485="EUR",Tabelle1327[[#This Row],[Betrag exkl. MwST.]]*Tabelle1327[[#This Row],[MwSt. Satz]],"Rg. nicht in EUR")</f>
        <v>Rg. nicht in EUR</v>
      </c>
      <c r="J485" s="37">
        <f>IF(F485="EUR",IF(AND(B485&gt;='Umrechnungskurse und Konstanten'!$C$5,B485&lt;='Umrechnungskurse und Konstanten'!$D$5),G485*'Umrechnungskurse und Konstanten'!$E$5,0)+IF(AND(B485&gt;='Umrechnungskurse und Konstanten'!$C$6,B485&lt;='Umrechnungskurse und Konstanten'!$D$6),G485*'Umrechnungskurse und Konstanten'!$E$6,0)+IF(AND(B485&gt;='Umrechnungskurse und Konstanten'!$C$7,B485&lt;='Umrechnungskurse und Konstanten'!$D$7),G485*'Umrechnungskurse und Konstanten'!$E$7,0)+IF(AND(B485&gt;='Umrechnungskurse und Konstanten'!$C$8,B485&lt;='Umrechnungskurse und Konstanten'!$D$8),G485*'Umrechnungskurse und Konstanten'!$E$8,0)+IF(AND(B485&gt;='Umrechnungskurse und Konstanten'!$C$9,B485&lt;='Umrechnungskurse und Konstanten'!$D$9),G485*'Umrechnungskurse und Konstanten'!$E$9,0)+IF(AND(B485&gt;='Umrechnungskurse und Konstanten'!$C$10,B485&lt;='Umrechnungskurse und Konstanten'!$D$10),G485*'Umrechnungskurse und Konstanten'!$E$10,0)+IF(AND(B485&gt;='Umrechnungskurse und Konstanten'!$C$11,B485&lt;='Umrechnungskurse und Konstanten'!$D$11),G485*'Umrechnungskurse und Konstanten'!$E$11,0)+IF(AND(B485&gt;='Umrechnungskurse und Konstanten'!$C$12,B485&lt;='Umrechnungskurse und Konstanten'!$D$12),G485*'Umrechnungskurse und Konstanten'!$E$12,0)+IF(AND(B485&gt;='Umrechnungskurse und Konstanten'!$C$13,B485&lt;='Umrechnungskurse und Konstanten'!$D$13),G485*'Umrechnungskurse und Konstanten'!$E$13,0)+IF(AND(B485&gt;='Umrechnungskurse und Konstanten'!$C$14,B485&lt;='Umrechnungskurse und Konstanten'!$D$14),G485*'Umrechnungskurse und Konstanten'!$E$14,0)+IF(AND(B485&gt;='Umrechnungskurse und Konstanten'!$C$15,B485&lt;='Umrechnungskurse und Konstanten'!$D$15),G485*'Umrechnungskurse und Konstanten'!$E$15,0)+IF(AND(B485&gt;='Umrechnungskurse und Konstanten'!$C$16,B485&lt;='Umrechnungskurse und Konstanten'!$D$16),G485*'Umrechnungskurse und Konstanten'!$E$16,0),G485*1)</f>
        <v>0</v>
      </c>
      <c r="K485" s="37">
        <f t="shared" si="14"/>
        <v>0</v>
      </c>
      <c r="L485" s="37">
        <f t="shared" si="15"/>
        <v>0</v>
      </c>
    </row>
    <row r="486" spans="2:12" x14ac:dyDescent="0.3">
      <c r="B486" s="42"/>
      <c r="C486" s="34"/>
      <c r="D486" s="34"/>
      <c r="E486" s="38"/>
      <c r="F486" s="35" t="s">
        <v>38</v>
      </c>
      <c r="G486" s="50"/>
      <c r="H486" s="39">
        <v>3.6999999999999998E-2</v>
      </c>
      <c r="I486" s="51" t="str">
        <f>IF(F486="EUR",Tabelle1327[[#This Row],[Betrag exkl. MwST.]]*Tabelle1327[[#This Row],[MwSt. Satz]],"Rg. nicht in EUR")</f>
        <v>Rg. nicht in EUR</v>
      </c>
      <c r="J486" s="37">
        <f>IF(F486="EUR",IF(AND(B486&gt;='Umrechnungskurse und Konstanten'!$C$5,B486&lt;='Umrechnungskurse und Konstanten'!$D$5),G486*'Umrechnungskurse und Konstanten'!$E$5,0)+IF(AND(B486&gt;='Umrechnungskurse und Konstanten'!$C$6,B486&lt;='Umrechnungskurse und Konstanten'!$D$6),G486*'Umrechnungskurse und Konstanten'!$E$6,0)+IF(AND(B486&gt;='Umrechnungskurse und Konstanten'!$C$7,B486&lt;='Umrechnungskurse und Konstanten'!$D$7),G486*'Umrechnungskurse und Konstanten'!$E$7,0)+IF(AND(B486&gt;='Umrechnungskurse und Konstanten'!$C$8,B486&lt;='Umrechnungskurse und Konstanten'!$D$8),G486*'Umrechnungskurse und Konstanten'!$E$8,0)+IF(AND(B486&gt;='Umrechnungskurse und Konstanten'!$C$9,B486&lt;='Umrechnungskurse und Konstanten'!$D$9),G486*'Umrechnungskurse und Konstanten'!$E$9,0)+IF(AND(B486&gt;='Umrechnungskurse und Konstanten'!$C$10,B486&lt;='Umrechnungskurse und Konstanten'!$D$10),G486*'Umrechnungskurse und Konstanten'!$E$10,0)+IF(AND(B486&gt;='Umrechnungskurse und Konstanten'!$C$11,B486&lt;='Umrechnungskurse und Konstanten'!$D$11),G486*'Umrechnungskurse und Konstanten'!$E$11,0)+IF(AND(B486&gt;='Umrechnungskurse und Konstanten'!$C$12,B486&lt;='Umrechnungskurse und Konstanten'!$D$12),G486*'Umrechnungskurse und Konstanten'!$E$12,0)+IF(AND(B486&gt;='Umrechnungskurse und Konstanten'!$C$13,B486&lt;='Umrechnungskurse und Konstanten'!$D$13),G486*'Umrechnungskurse und Konstanten'!$E$13,0)+IF(AND(B486&gt;='Umrechnungskurse und Konstanten'!$C$14,B486&lt;='Umrechnungskurse und Konstanten'!$D$14),G486*'Umrechnungskurse und Konstanten'!$E$14,0)+IF(AND(B486&gt;='Umrechnungskurse und Konstanten'!$C$15,B486&lt;='Umrechnungskurse und Konstanten'!$D$15),G486*'Umrechnungskurse und Konstanten'!$E$15,0)+IF(AND(B486&gt;='Umrechnungskurse und Konstanten'!$C$16,B486&lt;='Umrechnungskurse und Konstanten'!$D$16),G486*'Umrechnungskurse und Konstanten'!$E$16,0),G486*1)</f>
        <v>0</v>
      </c>
      <c r="K486" s="37">
        <f t="shared" si="14"/>
        <v>0</v>
      </c>
      <c r="L486" s="37">
        <f t="shared" si="15"/>
        <v>0</v>
      </c>
    </row>
    <row r="487" spans="2:12" x14ac:dyDescent="0.3">
      <c r="B487" s="42"/>
      <c r="C487" s="34"/>
      <c r="D487" s="34"/>
      <c r="E487" s="38"/>
      <c r="F487" s="35" t="s">
        <v>38</v>
      </c>
      <c r="G487" s="50"/>
      <c r="H487" s="39">
        <v>3.6999999999999998E-2</v>
      </c>
      <c r="I487" s="51" t="str">
        <f>IF(F487="EUR",Tabelle1327[[#This Row],[Betrag exkl. MwST.]]*Tabelle1327[[#This Row],[MwSt. Satz]],"Rg. nicht in EUR")</f>
        <v>Rg. nicht in EUR</v>
      </c>
      <c r="J487" s="37">
        <f>IF(F487="EUR",IF(AND(B487&gt;='Umrechnungskurse und Konstanten'!$C$5,B487&lt;='Umrechnungskurse und Konstanten'!$D$5),G487*'Umrechnungskurse und Konstanten'!$E$5,0)+IF(AND(B487&gt;='Umrechnungskurse und Konstanten'!$C$6,B487&lt;='Umrechnungskurse und Konstanten'!$D$6),G487*'Umrechnungskurse und Konstanten'!$E$6,0)+IF(AND(B487&gt;='Umrechnungskurse und Konstanten'!$C$7,B487&lt;='Umrechnungskurse und Konstanten'!$D$7),G487*'Umrechnungskurse und Konstanten'!$E$7,0)+IF(AND(B487&gt;='Umrechnungskurse und Konstanten'!$C$8,B487&lt;='Umrechnungskurse und Konstanten'!$D$8),G487*'Umrechnungskurse und Konstanten'!$E$8,0)+IF(AND(B487&gt;='Umrechnungskurse und Konstanten'!$C$9,B487&lt;='Umrechnungskurse und Konstanten'!$D$9),G487*'Umrechnungskurse und Konstanten'!$E$9,0)+IF(AND(B487&gt;='Umrechnungskurse und Konstanten'!$C$10,B487&lt;='Umrechnungskurse und Konstanten'!$D$10),G487*'Umrechnungskurse und Konstanten'!$E$10,0)+IF(AND(B487&gt;='Umrechnungskurse und Konstanten'!$C$11,B487&lt;='Umrechnungskurse und Konstanten'!$D$11),G487*'Umrechnungskurse und Konstanten'!$E$11,0)+IF(AND(B487&gt;='Umrechnungskurse und Konstanten'!$C$12,B487&lt;='Umrechnungskurse und Konstanten'!$D$12),G487*'Umrechnungskurse und Konstanten'!$E$12,0)+IF(AND(B487&gt;='Umrechnungskurse und Konstanten'!$C$13,B487&lt;='Umrechnungskurse und Konstanten'!$D$13),G487*'Umrechnungskurse und Konstanten'!$E$13,0)+IF(AND(B487&gt;='Umrechnungskurse und Konstanten'!$C$14,B487&lt;='Umrechnungskurse und Konstanten'!$D$14),G487*'Umrechnungskurse und Konstanten'!$E$14,0)+IF(AND(B487&gt;='Umrechnungskurse und Konstanten'!$C$15,B487&lt;='Umrechnungskurse und Konstanten'!$D$15),G487*'Umrechnungskurse und Konstanten'!$E$15,0)+IF(AND(B487&gt;='Umrechnungskurse und Konstanten'!$C$16,B487&lt;='Umrechnungskurse und Konstanten'!$D$16),G487*'Umrechnungskurse und Konstanten'!$E$16,0),G487*1)</f>
        <v>0</v>
      </c>
      <c r="K487" s="37">
        <f t="shared" si="14"/>
        <v>0</v>
      </c>
      <c r="L487" s="37">
        <f t="shared" si="15"/>
        <v>0</v>
      </c>
    </row>
    <row r="488" spans="2:12" x14ac:dyDescent="0.3">
      <c r="B488" s="42"/>
      <c r="C488" s="34"/>
      <c r="D488" s="34"/>
      <c r="E488" s="38"/>
      <c r="F488" s="35" t="s">
        <v>38</v>
      </c>
      <c r="G488" s="50"/>
      <c r="H488" s="39">
        <v>3.6999999999999998E-2</v>
      </c>
      <c r="I488" s="51" t="str">
        <f>IF(F488="EUR",Tabelle1327[[#This Row],[Betrag exkl. MwST.]]*Tabelle1327[[#This Row],[MwSt. Satz]],"Rg. nicht in EUR")</f>
        <v>Rg. nicht in EUR</v>
      </c>
      <c r="J488" s="37">
        <f>IF(F488="EUR",IF(AND(B488&gt;='Umrechnungskurse und Konstanten'!$C$5,B488&lt;='Umrechnungskurse und Konstanten'!$D$5),G488*'Umrechnungskurse und Konstanten'!$E$5,0)+IF(AND(B488&gt;='Umrechnungskurse und Konstanten'!$C$6,B488&lt;='Umrechnungskurse und Konstanten'!$D$6),G488*'Umrechnungskurse und Konstanten'!$E$6,0)+IF(AND(B488&gt;='Umrechnungskurse und Konstanten'!$C$7,B488&lt;='Umrechnungskurse und Konstanten'!$D$7),G488*'Umrechnungskurse und Konstanten'!$E$7,0)+IF(AND(B488&gt;='Umrechnungskurse und Konstanten'!$C$8,B488&lt;='Umrechnungskurse und Konstanten'!$D$8),G488*'Umrechnungskurse und Konstanten'!$E$8,0)+IF(AND(B488&gt;='Umrechnungskurse und Konstanten'!$C$9,B488&lt;='Umrechnungskurse und Konstanten'!$D$9),G488*'Umrechnungskurse und Konstanten'!$E$9,0)+IF(AND(B488&gt;='Umrechnungskurse und Konstanten'!$C$10,B488&lt;='Umrechnungskurse und Konstanten'!$D$10),G488*'Umrechnungskurse und Konstanten'!$E$10,0)+IF(AND(B488&gt;='Umrechnungskurse und Konstanten'!$C$11,B488&lt;='Umrechnungskurse und Konstanten'!$D$11),G488*'Umrechnungskurse und Konstanten'!$E$11,0)+IF(AND(B488&gt;='Umrechnungskurse und Konstanten'!$C$12,B488&lt;='Umrechnungskurse und Konstanten'!$D$12),G488*'Umrechnungskurse und Konstanten'!$E$12,0)+IF(AND(B488&gt;='Umrechnungskurse und Konstanten'!$C$13,B488&lt;='Umrechnungskurse und Konstanten'!$D$13),G488*'Umrechnungskurse und Konstanten'!$E$13,0)+IF(AND(B488&gt;='Umrechnungskurse und Konstanten'!$C$14,B488&lt;='Umrechnungskurse und Konstanten'!$D$14),G488*'Umrechnungskurse und Konstanten'!$E$14,0)+IF(AND(B488&gt;='Umrechnungskurse und Konstanten'!$C$15,B488&lt;='Umrechnungskurse und Konstanten'!$D$15),G488*'Umrechnungskurse und Konstanten'!$E$15,0)+IF(AND(B488&gt;='Umrechnungskurse und Konstanten'!$C$16,B488&lt;='Umrechnungskurse und Konstanten'!$D$16),G488*'Umrechnungskurse und Konstanten'!$E$16,0),G488*1)</f>
        <v>0</v>
      </c>
      <c r="K488" s="37">
        <f t="shared" si="14"/>
        <v>0</v>
      </c>
      <c r="L488" s="37">
        <f t="shared" si="15"/>
        <v>0</v>
      </c>
    </row>
    <row r="489" spans="2:12" x14ac:dyDescent="0.3">
      <c r="B489" s="42"/>
      <c r="C489" s="34"/>
      <c r="D489" s="34"/>
      <c r="E489" s="38"/>
      <c r="F489" s="35" t="s">
        <v>38</v>
      </c>
      <c r="G489" s="50"/>
      <c r="H489" s="39">
        <v>3.6999999999999998E-2</v>
      </c>
      <c r="I489" s="51" t="str">
        <f>IF(F489="EUR",Tabelle1327[[#This Row],[Betrag exkl. MwST.]]*Tabelle1327[[#This Row],[MwSt. Satz]],"Rg. nicht in EUR")</f>
        <v>Rg. nicht in EUR</v>
      </c>
      <c r="J489" s="37">
        <f>IF(F489="EUR",IF(AND(B489&gt;='Umrechnungskurse und Konstanten'!$C$5,B489&lt;='Umrechnungskurse und Konstanten'!$D$5),G489*'Umrechnungskurse und Konstanten'!$E$5,0)+IF(AND(B489&gt;='Umrechnungskurse und Konstanten'!$C$6,B489&lt;='Umrechnungskurse und Konstanten'!$D$6),G489*'Umrechnungskurse und Konstanten'!$E$6,0)+IF(AND(B489&gt;='Umrechnungskurse und Konstanten'!$C$7,B489&lt;='Umrechnungskurse und Konstanten'!$D$7),G489*'Umrechnungskurse und Konstanten'!$E$7,0)+IF(AND(B489&gt;='Umrechnungskurse und Konstanten'!$C$8,B489&lt;='Umrechnungskurse und Konstanten'!$D$8),G489*'Umrechnungskurse und Konstanten'!$E$8,0)+IF(AND(B489&gt;='Umrechnungskurse und Konstanten'!$C$9,B489&lt;='Umrechnungskurse und Konstanten'!$D$9),G489*'Umrechnungskurse und Konstanten'!$E$9,0)+IF(AND(B489&gt;='Umrechnungskurse und Konstanten'!$C$10,B489&lt;='Umrechnungskurse und Konstanten'!$D$10),G489*'Umrechnungskurse und Konstanten'!$E$10,0)+IF(AND(B489&gt;='Umrechnungskurse und Konstanten'!$C$11,B489&lt;='Umrechnungskurse und Konstanten'!$D$11),G489*'Umrechnungskurse und Konstanten'!$E$11,0)+IF(AND(B489&gt;='Umrechnungskurse und Konstanten'!$C$12,B489&lt;='Umrechnungskurse und Konstanten'!$D$12),G489*'Umrechnungskurse und Konstanten'!$E$12,0)+IF(AND(B489&gt;='Umrechnungskurse und Konstanten'!$C$13,B489&lt;='Umrechnungskurse und Konstanten'!$D$13),G489*'Umrechnungskurse und Konstanten'!$E$13,0)+IF(AND(B489&gt;='Umrechnungskurse und Konstanten'!$C$14,B489&lt;='Umrechnungskurse und Konstanten'!$D$14),G489*'Umrechnungskurse und Konstanten'!$E$14,0)+IF(AND(B489&gt;='Umrechnungskurse und Konstanten'!$C$15,B489&lt;='Umrechnungskurse und Konstanten'!$D$15),G489*'Umrechnungskurse und Konstanten'!$E$15,0)+IF(AND(B489&gt;='Umrechnungskurse und Konstanten'!$C$16,B489&lt;='Umrechnungskurse und Konstanten'!$D$16),G489*'Umrechnungskurse und Konstanten'!$E$16,0),G489*1)</f>
        <v>0</v>
      </c>
      <c r="K489" s="37">
        <f t="shared" si="14"/>
        <v>0</v>
      </c>
      <c r="L489" s="37">
        <f t="shared" si="15"/>
        <v>0</v>
      </c>
    </row>
    <row r="490" spans="2:12" x14ac:dyDescent="0.3">
      <c r="B490" s="42"/>
      <c r="C490" s="34"/>
      <c r="D490" s="34"/>
      <c r="E490" s="38"/>
      <c r="F490" s="35" t="s">
        <v>38</v>
      </c>
      <c r="G490" s="50"/>
      <c r="H490" s="39">
        <v>3.6999999999999998E-2</v>
      </c>
      <c r="I490" s="51" t="str">
        <f>IF(F490="EUR",Tabelle1327[[#This Row],[Betrag exkl. MwST.]]*Tabelle1327[[#This Row],[MwSt. Satz]],"Rg. nicht in EUR")</f>
        <v>Rg. nicht in EUR</v>
      </c>
      <c r="J490" s="37">
        <f>IF(F490="EUR",IF(AND(B490&gt;='Umrechnungskurse und Konstanten'!$C$5,B490&lt;='Umrechnungskurse und Konstanten'!$D$5),G490*'Umrechnungskurse und Konstanten'!$E$5,0)+IF(AND(B490&gt;='Umrechnungskurse und Konstanten'!$C$6,B490&lt;='Umrechnungskurse und Konstanten'!$D$6),G490*'Umrechnungskurse und Konstanten'!$E$6,0)+IF(AND(B490&gt;='Umrechnungskurse und Konstanten'!$C$7,B490&lt;='Umrechnungskurse und Konstanten'!$D$7),G490*'Umrechnungskurse und Konstanten'!$E$7,0)+IF(AND(B490&gt;='Umrechnungskurse und Konstanten'!$C$8,B490&lt;='Umrechnungskurse und Konstanten'!$D$8),G490*'Umrechnungskurse und Konstanten'!$E$8,0)+IF(AND(B490&gt;='Umrechnungskurse und Konstanten'!$C$9,B490&lt;='Umrechnungskurse und Konstanten'!$D$9),G490*'Umrechnungskurse und Konstanten'!$E$9,0)+IF(AND(B490&gt;='Umrechnungskurse und Konstanten'!$C$10,B490&lt;='Umrechnungskurse und Konstanten'!$D$10),G490*'Umrechnungskurse und Konstanten'!$E$10,0)+IF(AND(B490&gt;='Umrechnungskurse und Konstanten'!$C$11,B490&lt;='Umrechnungskurse und Konstanten'!$D$11),G490*'Umrechnungskurse und Konstanten'!$E$11,0)+IF(AND(B490&gt;='Umrechnungskurse und Konstanten'!$C$12,B490&lt;='Umrechnungskurse und Konstanten'!$D$12),G490*'Umrechnungskurse und Konstanten'!$E$12,0)+IF(AND(B490&gt;='Umrechnungskurse und Konstanten'!$C$13,B490&lt;='Umrechnungskurse und Konstanten'!$D$13),G490*'Umrechnungskurse und Konstanten'!$E$13,0)+IF(AND(B490&gt;='Umrechnungskurse und Konstanten'!$C$14,B490&lt;='Umrechnungskurse und Konstanten'!$D$14),G490*'Umrechnungskurse und Konstanten'!$E$14,0)+IF(AND(B490&gt;='Umrechnungskurse und Konstanten'!$C$15,B490&lt;='Umrechnungskurse und Konstanten'!$D$15),G490*'Umrechnungskurse und Konstanten'!$E$15,0)+IF(AND(B490&gt;='Umrechnungskurse und Konstanten'!$C$16,B490&lt;='Umrechnungskurse und Konstanten'!$D$16),G490*'Umrechnungskurse und Konstanten'!$E$16,0),G490*1)</f>
        <v>0</v>
      </c>
      <c r="K490" s="37">
        <f t="shared" si="14"/>
        <v>0</v>
      </c>
      <c r="L490" s="37">
        <f t="shared" si="15"/>
        <v>0</v>
      </c>
    </row>
    <row r="491" spans="2:12" x14ac:dyDescent="0.3">
      <c r="B491" s="42"/>
      <c r="C491" s="34"/>
      <c r="D491" s="34"/>
      <c r="E491" s="38"/>
      <c r="F491" s="35" t="s">
        <v>38</v>
      </c>
      <c r="G491" s="50"/>
      <c r="H491" s="39">
        <v>3.6999999999999998E-2</v>
      </c>
      <c r="I491" s="51" t="str">
        <f>IF(F491="EUR",Tabelle1327[[#This Row],[Betrag exkl. MwST.]]*Tabelle1327[[#This Row],[MwSt. Satz]],"Rg. nicht in EUR")</f>
        <v>Rg. nicht in EUR</v>
      </c>
      <c r="J491" s="37">
        <f>IF(F491="EUR",IF(AND(B491&gt;='Umrechnungskurse und Konstanten'!$C$5,B491&lt;='Umrechnungskurse und Konstanten'!$D$5),G491*'Umrechnungskurse und Konstanten'!$E$5,0)+IF(AND(B491&gt;='Umrechnungskurse und Konstanten'!$C$6,B491&lt;='Umrechnungskurse und Konstanten'!$D$6),G491*'Umrechnungskurse und Konstanten'!$E$6,0)+IF(AND(B491&gt;='Umrechnungskurse und Konstanten'!$C$7,B491&lt;='Umrechnungskurse und Konstanten'!$D$7),G491*'Umrechnungskurse und Konstanten'!$E$7,0)+IF(AND(B491&gt;='Umrechnungskurse und Konstanten'!$C$8,B491&lt;='Umrechnungskurse und Konstanten'!$D$8),G491*'Umrechnungskurse und Konstanten'!$E$8,0)+IF(AND(B491&gt;='Umrechnungskurse und Konstanten'!$C$9,B491&lt;='Umrechnungskurse und Konstanten'!$D$9),G491*'Umrechnungskurse und Konstanten'!$E$9,0)+IF(AND(B491&gt;='Umrechnungskurse und Konstanten'!$C$10,B491&lt;='Umrechnungskurse und Konstanten'!$D$10),G491*'Umrechnungskurse und Konstanten'!$E$10,0)+IF(AND(B491&gt;='Umrechnungskurse und Konstanten'!$C$11,B491&lt;='Umrechnungskurse und Konstanten'!$D$11),G491*'Umrechnungskurse und Konstanten'!$E$11,0)+IF(AND(B491&gt;='Umrechnungskurse und Konstanten'!$C$12,B491&lt;='Umrechnungskurse und Konstanten'!$D$12),G491*'Umrechnungskurse und Konstanten'!$E$12,0)+IF(AND(B491&gt;='Umrechnungskurse und Konstanten'!$C$13,B491&lt;='Umrechnungskurse und Konstanten'!$D$13),G491*'Umrechnungskurse und Konstanten'!$E$13,0)+IF(AND(B491&gt;='Umrechnungskurse und Konstanten'!$C$14,B491&lt;='Umrechnungskurse und Konstanten'!$D$14),G491*'Umrechnungskurse und Konstanten'!$E$14,0)+IF(AND(B491&gt;='Umrechnungskurse und Konstanten'!$C$15,B491&lt;='Umrechnungskurse und Konstanten'!$D$15),G491*'Umrechnungskurse und Konstanten'!$E$15,0)+IF(AND(B491&gt;='Umrechnungskurse und Konstanten'!$C$16,B491&lt;='Umrechnungskurse und Konstanten'!$D$16),G491*'Umrechnungskurse und Konstanten'!$E$16,0),G491*1)</f>
        <v>0</v>
      </c>
      <c r="K491" s="37">
        <f t="shared" si="14"/>
        <v>0</v>
      </c>
      <c r="L491" s="37">
        <f t="shared" si="15"/>
        <v>0</v>
      </c>
    </row>
    <row r="492" spans="2:12" x14ac:dyDescent="0.3">
      <c r="B492" s="42"/>
      <c r="C492" s="34"/>
      <c r="D492" s="34"/>
      <c r="E492" s="38"/>
      <c r="F492" s="35" t="s">
        <v>38</v>
      </c>
      <c r="G492" s="50"/>
      <c r="H492" s="39">
        <v>3.6999999999999998E-2</v>
      </c>
      <c r="I492" s="51" t="str">
        <f>IF(F492="EUR",Tabelle1327[[#This Row],[Betrag exkl. MwST.]]*Tabelle1327[[#This Row],[MwSt. Satz]],"Rg. nicht in EUR")</f>
        <v>Rg. nicht in EUR</v>
      </c>
      <c r="J492" s="37">
        <f>IF(F492="EUR",IF(AND(B492&gt;='Umrechnungskurse und Konstanten'!$C$5,B492&lt;='Umrechnungskurse und Konstanten'!$D$5),G492*'Umrechnungskurse und Konstanten'!$E$5,0)+IF(AND(B492&gt;='Umrechnungskurse und Konstanten'!$C$6,B492&lt;='Umrechnungskurse und Konstanten'!$D$6),G492*'Umrechnungskurse und Konstanten'!$E$6,0)+IF(AND(B492&gt;='Umrechnungskurse und Konstanten'!$C$7,B492&lt;='Umrechnungskurse und Konstanten'!$D$7),G492*'Umrechnungskurse und Konstanten'!$E$7,0)+IF(AND(B492&gt;='Umrechnungskurse und Konstanten'!$C$8,B492&lt;='Umrechnungskurse und Konstanten'!$D$8),G492*'Umrechnungskurse und Konstanten'!$E$8,0)+IF(AND(B492&gt;='Umrechnungskurse und Konstanten'!$C$9,B492&lt;='Umrechnungskurse und Konstanten'!$D$9),G492*'Umrechnungskurse und Konstanten'!$E$9,0)+IF(AND(B492&gt;='Umrechnungskurse und Konstanten'!$C$10,B492&lt;='Umrechnungskurse und Konstanten'!$D$10),G492*'Umrechnungskurse und Konstanten'!$E$10,0)+IF(AND(B492&gt;='Umrechnungskurse und Konstanten'!$C$11,B492&lt;='Umrechnungskurse und Konstanten'!$D$11),G492*'Umrechnungskurse und Konstanten'!$E$11,0)+IF(AND(B492&gt;='Umrechnungskurse und Konstanten'!$C$12,B492&lt;='Umrechnungskurse und Konstanten'!$D$12),G492*'Umrechnungskurse und Konstanten'!$E$12,0)+IF(AND(B492&gt;='Umrechnungskurse und Konstanten'!$C$13,B492&lt;='Umrechnungskurse und Konstanten'!$D$13),G492*'Umrechnungskurse und Konstanten'!$E$13,0)+IF(AND(B492&gt;='Umrechnungskurse und Konstanten'!$C$14,B492&lt;='Umrechnungskurse und Konstanten'!$D$14),G492*'Umrechnungskurse und Konstanten'!$E$14,0)+IF(AND(B492&gt;='Umrechnungskurse und Konstanten'!$C$15,B492&lt;='Umrechnungskurse und Konstanten'!$D$15),G492*'Umrechnungskurse und Konstanten'!$E$15,0)+IF(AND(B492&gt;='Umrechnungskurse und Konstanten'!$C$16,B492&lt;='Umrechnungskurse und Konstanten'!$D$16),G492*'Umrechnungskurse und Konstanten'!$E$16,0),G492*1)</f>
        <v>0</v>
      </c>
      <c r="K492" s="37">
        <f t="shared" si="14"/>
        <v>0</v>
      </c>
      <c r="L492" s="37">
        <f t="shared" si="15"/>
        <v>0</v>
      </c>
    </row>
    <row r="493" spans="2:12" x14ac:dyDescent="0.3">
      <c r="B493" s="42"/>
      <c r="C493" s="34"/>
      <c r="D493" s="34"/>
      <c r="E493" s="38"/>
      <c r="F493" s="35" t="s">
        <v>38</v>
      </c>
      <c r="G493" s="50"/>
      <c r="H493" s="39">
        <v>3.6999999999999998E-2</v>
      </c>
      <c r="I493" s="51" t="str">
        <f>IF(F493="EUR",Tabelle1327[[#This Row],[Betrag exkl. MwST.]]*Tabelle1327[[#This Row],[MwSt. Satz]],"Rg. nicht in EUR")</f>
        <v>Rg. nicht in EUR</v>
      </c>
      <c r="J493" s="37">
        <f>IF(F493="EUR",IF(AND(B493&gt;='Umrechnungskurse und Konstanten'!$C$5,B493&lt;='Umrechnungskurse und Konstanten'!$D$5),G493*'Umrechnungskurse und Konstanten'!$E$5,0)+IF(AND(B493&gt;='Umrechnungskurse und Konstanten'!$C$6,B493&lt;='Umrechnungskurse und Konstanten'!$D$6),G493*'Umrechnungskurse und Konstanten'!$E$6,0)+IF(AND(B493&gt;='Umrechnungskurse und Konstanten'!$C$7,B493&lt;='Umrechnungskurse und Konstanten'!$D$7),G493*'Umrechnungskurse und Konstanten'!$E$7,0)+IF(AND(B493&gt;='Umrechnungskurse und Konstanten'!$C$8,B493&lt;='Umrechnungskurse und Konstanten'!$D$8),G493*'Umrechnungskurse und Konstanten'!$E$8,0)+IF(AND(B493&gt;='Umrechnungskurse und Konstanten'!$C$9,B493&lt;='Umrechnungskurse und Konstanten'!$D$9),G493*'Umrechnungskurse und Konstanten'!$E$9,0)+IF(AND(B493&gt;='Umrechnungskurse und Konstanten'!$C$10,B493&lt;='Umrechnungskurse und Konstanten'!$D$10),G493*'Umrechnungskurse und Konstanten'!$E$10,0)+IF(AND(B493&gt;='Umrechnungskurse und Konstanten'!$C$11,B493&lt;='Umrechnungskurse und Konstanten'!$D$11),G493*'Umrechnungskurse und Konstanten'!$E$11,0)+IF(AND(B493&gt;='Umrechnungskurse und Konstanten'!$C$12,B493&lt;='Umrechnungskurse und Konstanten'!$D$12),G493*'Umrechnungskurse und Konstanten'!$E$12,0)+IF(AND(B493&gt;='Umrechnungskurse und Konstanten'!$C$13,B493&lt;='Umrechnungskurse und Konstanten'!$D$13),G493*'Umrechnungskurse und Konstanten'!$E$13,0)+IF(AND(B493&gt;='Umrechnungskurse und Konstanten'!$C$14,B493&lt;='Umrechnungskurse und Konstanten'!$D$14),G493*'Umrechnungskurse und Konstanten'!$E$14,0)+IF(AND(B493&gt;='Umrechnungskurse und Konstanten'!$C$15,B493&lt;='Umrechnungskurse und Konstanten'!$D$15),G493*'Umrechnungskurse und Konstanten'!$E$15,0)+IF(AND(B493&gt;='Umrechnungskurse und Konstanten'!$C$16,B493&lt;='Umrechnungskurse und Konstanten'!$D$16),G493*'Umrechnungskurse und Konstanten'!$E$16,0),G493*1)</f>
        <v>0</v>
      </c>
      <c r="K493" s="37">
        <f t="shared" si="14"/>
        <v>0</v>
      </c>
      <c r="L493" s="37">
        <f t="shared" si="15"/>
        <v>0</v>
      </c>
    </row>
    <row r="494" spans="2:12" x14ac:dyDescent="0.3">
      <c r="B494" s="42"/>
      <c r="C494" s="34"/>
      <c r="D494" s="34"/>
      <c r="E494" s="38"/>
      <c r="F494" s="35" t="s">
        <v>38</v>
      </c>
      <c r="G494" s="50"/>
      <c r="H494" s="39">
        <v>3.6999999999999998E-2</v>
      </c>
      <c r="I494" s="51" t="str">
        <f>IF(F494="EUR",Tabelle1327[[#This Row],[Betrag exkl. MwST.]]*Tabelle1327[[#This Row],[MwSt. Satz]],"Rg. nicht in EUR")</f>
        <v>Rg. nicht in EUR</v>
      </c>
      <c r="J494" s="37">
        <f>IF(F494="EUR",IF(AND(B494&gt;='Umrechnungskurse und Konstanten'!$C$5,B494&lt;='Umrechnungskurse und Konstanten'!$D$5),G494*'Umrechnungskurse und Konstanten'!$E$5,0)+IF(AND(B494&gt;='Umrechnungskurse und Konstanten'!$C$6,B494&lt;='Umrechnungskurse und Konstanten'!$D$6),G494*'Umrechnungskurse und Konstanten'!$E$6,0)+IF(AND(B494&gt;='Umrechnungskurse und Konstanten'!$C$7,B494&lt;='Umrechnungskurse und Konstanten'!$D$7),G494*'Umrechnungskurse und Konstanten'!$E$7,0)+IF(AND(B494&gt;='Umrechnungskurse und Konstanten'!$C$8,B494&lt;='Umrechnungskurse und Konstanten'!$D$8),G494*'Umrechnungskurse und Konstanten'!$E$8,0)+IF(AND(B494&gt;='Umrechnungskurse und Konstanten'!$C$9,B494&lt;='Umrechnungskurse und Konstanten'!$D$9),G494*'Umrechnungskurse und Konstanten'!$E$9,0)+IF(AND(B494&gt;='Umrechnungskurse und Konstanten'!$C$10,B494&lt;='Umrechnungskurse und Konstanten'!$D$10),G494*'Umrechnungskurse und Konstanten'!$E$10,0)+IF(AND(B494&gt;='Umrechnungskurse und Konstanten'!$C$11,B494&lt;='Umrechnungskurse und Konstanten'!$D$11),G494*'Umrechnungskurse und Konstanten'!$E$11,0)+IF(AND(B494&gt;='Umrechnungskurse und Konstanten'!$C$12,B494&lt;='Umrechnungskurse und Konstanten'!$D$12),G494*'Umrechnungskurse und Konstanten'!$E$12,0)+IF(AND(B494&gt;='Umrechnungskurse und Konstanten'!$C$13,B494&lt;='Umrechnungskurse und Konstanten'!$D$13),G494*'Umrechnungskurse und Konstanten'!$E$13,0)+IF(AND(B494&gt;='Umrechnungskurse und Konstanten'!$C$14,B494&lt;='Umrechnungskurse und Konstanten'!$D$14),G494*'Umrechnungskurse und Konstanten'!$E$14,0)+IF(AND(B494&gt;='Umrechnungskurse und Konstanten'!$C$15,B494&lt;='Umrechnungskurse und Konstanten'!$D$15),G494*'Umrechnungskurse und Konstanten'!$E$15,0)+IF(AND(B494&gt;='Umrechnungskurse und Konstanten'!$C$16,B494&lt;='Umrechnungskurse und Konstanten'!$D$16),G494*'Umrechnungskurse und Konstanten'!$E$16,0),G494*1)</f>
        <v>0</v>
      </c>
      <c r="K494" s="37">
        <f t="shared" si="14"/>
        <v>0</v>
      </c>
      <c r="L494" s="37">
        <f t="shared" si="15"/>
        <v>0</v>
      </c>
    </row>
    <row r="495" spans="2:12" x14ac:dyDescent="0.3">
      <c r="B495" s="42"/>
      <c r="C495" s="34"/>
      <c r="D495" s="34"/>
      <c r="E495" s="38"/>
      <c r="F495" s="35" t="s">
        <v>38</v>
      </c>
      <c r="G495" s="50"/>
      <c r="H495" s="39">
        <v>3.6999999999999998E-2</v>
      </c>
      <c r="I495" s="51" t="str">
        <f>IF(F495="EUR",Tabelle1327[[#This Row],[Betrag exkl. MwST.]]*Tabelle1327[[#This Row],[MwSt. Satz]],"Rg. nicht in EUR")</f>
        <v>Rg. nicht in EUR</v>
      </c>
      <c r="J495" s="37">
        <f>IF(F495="EUR",IF(AND(B495&gt;='Umrechnungskurse und Konstanten'!$C$5,B495&lt;='Umrechnungskurse und Konstanten'!$D$5),G495*'Umrechnungskurse und Konstanten'!$E$5,0)+IF(AND(B495&gt;='Umrechnungskurse und Konstanten'!$C$6,B495&lt;='Umrechnungskurse und Konstanten'!$D$6),G495*'Umrechnungskurse und Konstanten'!$E$6,0)+IF(AND(B495&gt;='Umrechnungskurse und Konstanten'!$C$7,B495&lt;='Umrechnungskurse und Konstanten'!$D$7),G495*'Umrechnungskurse und Konstanten'!$E$7,0)+IF(AND(B495&gt;='Umrechnungskurse und Konstanten'!$C$8,B495&lt;='Umrechnungskurse und Konstanten'!$D$8),G495*'Umrechnungskurse und Konstanten'!$E$8,0)+IF(AND(B495&gt;='Umrechnungskurse und Konstanten'!$C$9,B495&lt;='Umrechnungskurse und Konstanten'!$D$9),G495*'Umrechnungskurse und Konstanten'!$E$9,0)+IF(AND(B495&gt;='Umrechnungskurse und Konstanten'!$C$10,B495&lt;='Umrechnungskurse und Konstanten'!$D$10),G495*'Umrechnungskurse und Konstanten'!$E$10,0)+IF(AND(B495&gt;='Umrechnungskurse und Konstanten'!$C$11,B495&lt;='Umrechnungskurse und Konstanten'!$D$11),G495*'Umrechnungskurse und Konstanten'!$E$11,0)+IF(AND(B495&gt;='Umrechnungskurse und Konstanten'!$C$12,B495&lt;='Umrechnungskurse und Konstanten'!$D$12),G495*'Umrechnungskurse und Konstanten'!$E$12,0)+IF(AND(B495&gt;='Umrechnungskurse und Konstanten'!$C$13,B495&lt;='Umrechnungskurse und Konstanten'!$D$13),G495*'Umrechnungskurse und Konstanten'!$E$13,0)+IF(AND(B495&gt;='Umrechnungskurse und Konstanten'!$C$14,B495&lt;='Umrechnungskurse und Konstanten'!$D$14),G495*'Umrechnungskurse und Konstanten'!$E$14,0)+IF(AND(B495&gt;='Umrechnungskurse und Konstanten'!$C$15,B495&lt;='Umrechnungskurse und Konstanten'!$D$15),G495*'Umrechnungskurse und Konstanten'!$E$15,0)+IF(AND(B495&gt;='Umrechnungskurse und Konstanten'!$C$16,B495&lt;='Umrechnungskurse und Konstanten'!$D$16),G495*'Umrechnungskurse und Konstanten'!$E$16,0),G495*1)</f>
        <v>0</v>
      </c>
      <c r="K495" s="37">
        <f t="shared" si="14"/>
        <v>0</v>
      </c>
      <c r="L495" s="37">
        <f t="shared" si="15"/>
        <v>0</v>
      </c>
    </row>
    <row r="496" spans="2:12" x14ac:dyDescent="0.3">
      <c r="B496" s="42"/>
      <c r="C496" s="34"/>
      <c r="D496" s="34"/>
      <c r="E496" s="38"/>
      <c r="F496" s="35" t="s">
        <v>38</v>
      </c>
      <c r="G496" s="50"/>
      <c r="H496" s="39">
        <v>3.6999999999999998E-2</v>
      </c>
      <c r="I496" s="51" t="str">
        <f>IF(F496="EUR",Tabelle1327[[#This Row],[Betrag exkl. MwST.]]*Tabelle1327[[#This Row],[MwSt. Satz]],"Rg. nicht in EUR")</f>
        <v>Rg. nicht in EUR</v>
      </c>
      <c r="J496" s="37">
        <f>IF(F496="EUR",IF(AND(B496&gt;='Umrechnungskurse und Konstanten'!$C$5,B496&lt;='Umrechnungskurse und Konstanten'!$D$5),G496*'Umrechnungskurse und Konstanten'!$E$5,0)+IF(AND(B496&gt;='Umrechnungskurse und Konstanten'!$C$6,B496&lt;='Umrechnungskurse und Konstanten'!$D$6),G496*'Umrechnungskurse und Konstanten'!$E$6,0)+IF(AND(B496&gt;='Umrechnungskurse und Konstanten'!$C$7,B496&lt;='Umrechnungskurse und Konstanten'!$D$7),G496*'Umrechnungskurse und Konstanten'!$E$7,0)+IF(AND(B496&gt;='Umrechnungskurse und Konstanten'!$C$8,B496&lt;='Umrechnungskurse und Konstanten'!$D$8),G496*'Umrechnungskurse und Konstanten'!$E$8,0)+IF(AND(B496&gt;='Umrechnungskurse und Konstanten'!$C$9,B496&lt;='Umrechnungskurse und Konstanten'!$D$9),G496*'Umrechnungskurse und Konstanten'!$E$9,0)+IF(AND(B496&gt;='Umrechnungskurse und Konstanten'!$C$10,B496&lt;='Umrechnungskurse und Konstanten'!$D$10),G496*'Umrechnungskurse und Konstanten'!$E$10,0)+IF(AND(B496&gt;='Umrechnungskurse und Konstanten'!$C$11,B496&lt;='Umrechnungskurse und Konstanten'!$D$11),G496*'Umrechnungskurse und Konstanten'!$E$11,0)+IF(AND(B496&gt;='Umrechnungskurse und Konstanten'!$C$12,B496&lt;='Umrechnungskurse und Konstanten'!$D$12),G496*'Umrechnungskurse und Konstanten'!$E$12,0)+IF(AND(B496&gt;='Umrechnungskurse und Konstanten'!$C$13,B496&lt;='Umrechnungskurse und Konstanten'!$D$13),G496*'Umrechnungskurse und Konstanten'!$E$13,0)+IF(AND(B496&gt;='Umrechnungskurse und Konstanten'!$C$14,B496&lt;='Umrechnungskurse und Konstanten'!$D$14),G496*'Umrechnungskurse und Konstanten'!$E$14,0)+IF(AND(B496&gt;='Umrechnungskurse und Konstanten'!$C$15,B496&lt;='Umrechnungskurse und Konstanten'!$D$15),G496*'Umrechnungskurse und Konstanten'!$E$15,0)+IF(AND(B496&gt;='Umrechnungskurse und Konstanten'!$C$16,B496&lt;='Umrechnungskurse und Konstanten'!$D$16),G496*'Umrechnungskurse und Konstanten'!$E$16,0),G496*1)</f>
        <v>0</v>
      </c>
      <c r="K496" s="37">
        <f t="shared" si="14"/>
        <v>0</v>
      </c>
      <c r="L496" s="37">
        <f t="shared" si="15"/>
        <v>0</v>
      </c>
    </row>
    <row r="497" spans="2:12" x14ac:dyDescent="0.3">
      <c r="B497" s="42"/>
      <c r="C497" s="34"/>
      <c r="D497" s="34"/>
      <c r="E497" s="38"/>
      <c r="F497" s="35" t="s">
        <v>38</v>
      </c>
      <c r="G497" s="50"/>
      <c r="H497" s="39">
        <v>3.6999999999999998E-2</v>
      </c>
      <c r="I497" s="51" t="str">
        <f>IF(F497="EUR",Tabelle1327[[#This Row],[Betrag exkl. MwST.]]*Tabelle1327[[#This Row],[MwSt. Satz]],"Rg. nicht in EUR")</f>
        <v>Rg. nicht in EUR</v>
      </c>
      <c r="J497" s="37">
        <f>IF(F497="EUR",IF(AND(B497&gt;='Umrechnungskurse und Konstanten'!$C$5,B497&lt;='Umrechnungskurse und Konstanten'!$D$5),G497*'Umrechnungskurse und Konstanten'!$E$5,0)+IF(AND(B497&gt;='Umrechnungskurse und Konstanten'!$C$6,B497&lt;='Umrechnungskurse und Konstanten'!$D$6),G497*'Umrechnungskurse und Konstanten'!$E$6,0)+IF(AND(B497&gt;='Umrechnungskurse und Konstanten'!$C$7,B497&lt;='Umrechnungskurse und Konstanten'!$D$7),G497*'Umrechnungskurse und Konstanten'!$E$7,0)+IF(AND(B497&gt;='Umrechnungskurse und Konstanten'!$C$8,B497&lt;='Umrechnungskurse und Konstanten'!$D$8),G497*'Umrechnungskurse und Konstanten'!$E$8,0)+IF(AND(B497&gt;='Umrechnungskurse und Konstanten'!$C$9,B497&lt;='Umrechnungskurse und Konstanten'!$D$9),G497*'Umrechnungskurse und Konstanten'!$E$9,0)+IF(AND(B497&gt;='Umrechnungskurse und Konstanten'!$C$10,B497&lt;='Umrechnungskurse und Konstanten'!$D$10),G497*'Umrechnungskurse und Konstanten'!$E$10,0)+IF(AND(B497&gt;='Umrechnungskurse und Konstanten'!$C$11,B497&lt;='Umrechnungskurse und Konstanten'!$D$11),G497*'Umrechnungskurse und Konstanten'!$E$11,0)+IF(AND(B497&gt;='Umrechnungskurse und Konstanten'!$C$12,B497&lt;='Umrechnungskurse und Konstanten'!$D$12),G497*'Umrechnungskurse und Konstanten'!$E$12,0)+IF(AND(B497&gt;='Umrechnungskurse und Konstanten'!$C$13,B497&lt;='Umrechnungskurse und Konstanten'!$D$13),G497*'Umrechnungskurse und Konstanten'!$E$13,0)+IF(AND(B497&gt;='Umrechnungskurse und Konstanten'!$C$14,B497&lt;='Umrechnungskurse und Konstanten'!$D$14),G497*'Umrechnungskurse und Konstanten'!$E$14,0)+IF(AND(B497&gt;='Umrechnungskurse und Konstanten'!$C$15,B497&lt;='Umrechnungskurse und Konstanten'!$D$15),G497*'Umrechnungskurse und Konstanten'!$E$15,0)+IF(AND(B497&gt;='Umrechnungskurse und Konstanten'!$C$16,B497&lt;='Umrechnungskurse und Konstanten'!$D$16),G497*'Umrechnungskurse und Konstanten'!$E$16,0),G497*1)</f>
        <v>0</v>
      </c>
      <c r="K497" s="37">
        <f t="shared" si="14"/>
        <v>0</v>
      </c>
      <c r="L497" s="37">
        <f t="shared" si="15"/>
        <v>0</v>
      </c>
    </row>
    <row r="498" spans="2:12" x14ac:dyDescent="0.3">
      <c r="B498" s="42"/>
      <c r="C498" s="34"/>
      <c r="D498" s="34"/>
      <c r="E498" s="38"/>
      <c r="F498" s="35" t="s">
        <v>38</v>
      </c>
      <c r="G498" s="50"/>
      <c r="H498" s="39">
        <v>3.6999999999999998E-2</v>
      </c>
      <c r="I498" s="51" t="str">
        <f>IF(F498="EUR",Tabelle1327[[#This Row],[Betrag exkl. MwST.]]*Tabelle1327[[#This Row],[MwSt. Satz]],"Rg. nicht in EUR")</f>
        <v>Rg. nicht in EUR</v>
      </c>
      <c r="J498" s="37">
        <f>IF(F498="EUR",IF(AND(B498&gt;='Umrechnungskurse und Konstanten'!$C$5,B498&lt;='Umrechnungskurse und Konstanten'!$D$5),G498*'Umrechnungskurse und Konstanten'!$E$5,0)+IF(AND(B498&gt;='Umrechnungskurse und Konstanten'!$C$6,B498&lt;='Umrechnungskurse und Konstanten'!$D$6),G498*'Umrechnungskurse und Konstanten'!$E$6,0)+IF(AND(B498&gt;='Umrechnungskurse und Konstanten'!$C$7,B498&lt;='Umrechnungskurse und Konstanten'!$D$7),G498*'Umrechnungskurse und Konstanten'!$E$7,0)+IF(AND(B498&gt;='Umrechnungskurse und Konstanten'!$C$8,B498&lt;='Umrechnungskurse und Konstanten'!$D$8),G498*'Umrechnungskurse und Konstanten'!$E$8,0)+IF(AND(B498&gt;='Umrechnungskurse und Konstanten'!$C$9,B498&lt;='Umrechnungskurse und Konstanten'!$D$9),G498*'Umrechnungskurse und Konstanten'!$E$9,0)+IF(AND(B498&gt;='Umrechnungskurse und Konstanten'!$C$10,B498&lt;='Umrechnungskurse und Konstanten'!$D$10),G498*'Umrechnungskurse und Konstanten'!$E$10,0)+IF(AND(B498&gt;='Umrechnungskurse und Konstanten'!$C$11,B498&lt;='Umrechnungskurse und Konstanten'!$D$11),G498*'Umrechnungskurse und Konstanten'!$E$11,0)+IF(AND(B498&gt;='Umrechnungskurse und Konstanten'!$C$12,B498&lt;='Umrechnungskurse und Konstanten'!$D$12),G498*'Umrechnungskurse und Konstanten'!$E$12,0)+IF(AND(B498&gt;='Umrechnungskurse und Konstanten'!$C$13,B498&lt;='Umrechnungskurse und Konstanten'!$D$13),G498*'Umrechnungskurse und Konstanten'!$E$13,0)+IF(AND(B498&gt;='Umrechnungskurse und Konstanten'!$C$14,B498&lt;='Umrechnungskurse und Konstanten'!$D$14),G498*'Umrechnungskurse und Konstanten'!$E$14,0)+IF(AND(B498&gt;='Umrechnungskurse und Konstanten'!$C$15,B498&lt;='Umrechnungskurse und Konstanten'!$D$15),G498*'Umrechnungskurse und Konstanten'!$E$15,0)+IF(AND(B498&gt;='Umrechnungskurse und Konstanten'!$C$16,B498&lt;='Umrechnungskurse und Konstanten'!$D$16),G498*'Umrechnungskurse und Konstanten'!$E$16,0),G498*1)</f>
        <v>0</v>
      </c>
      <c r="K498" s="37">
        <f t="shared" si="14"/>
        <v>0</v>
      </c>
      <c r="L498" s="37">
        <f t="shared" si="15"/>
        <v>0</v>
      </c>
    </row>
    <row r="499" spans="2:12" x14ac:dyDescent="0.3">
      <c r="B499" s="42"/>
      <c r="C499" s="34"/>
      <c r="D499" s="34"/>
      <c r="E499" s="38"/>
      <c r="F499" s="35" t="s">
        <v>38</v>
      </c>
      <c r="G499" s="50"/>
      <c r="H499" s="39">
        <v>3.6999999999999998E-2</v>
      </c>
      <c r="I499" s="51" t="str">
        <f>IF(F499="EUR",Tabelle1327[[#This Row],[Betrag exkl. MwST.]]*Tabelle1327[[#This Row],[MwSt. Satz]],"Rg. nicht in EUR")</f>
        <v>Rg. nicht in EUR</v>
      </c>
      <c r="J499" s="37">
        <f>IF(F499="EUR",IF(AND(B499&gt;='Umrechnungskurse und Konstanten'!$C$5,B499&lt;='Umrechnungskurse und Konstanten'!$D$5),G499*'Umrechnungskurse und Konstanten'!$E$5,0)+IF(AND(B499&gt;='Umrechnungskurse und Konstanten'!$C$6,B499&lt;='Umrechnungskurse und Konstanten'!$D$6),G499*'Umrechnungskurse und Konstanten'!$E$6,0)+IF(AND(B499&gt;='Umrechnungskurse und Konstanten'!$C$7,B499&lt;='Umrechnungskurse und Konstanten'!$D$7),G499*'Umrechnungskurse und Konstanten'!$E$7,0)+IF(AND(B499&gt;='Umrechnungskurse und Konstanten'!$C$8,B499&lt;='Umrechnungskurse und Konstanten'!$D$8),G499*'Umrechnungskurse und Konstanten'!$E$8,0)+IF(AND(B499&gt;='Umrechnungskurse und Konstanten'!$C$9,B499&lt;='Umrechnungskurse und Konstanten'!$D$9),G499*'Umrechnungskurse und Konstanten'!$E$9,0)+IF(AND(B499&gt;='Umrechnungskurse und Konstanten'!$C$10,B499&lt;='Umrechnungskurse und Konstanten'!$D$10),G499*'Umrechnungskurse und Konstanten'!$E$10,0)+IF(AND(B499&gt;='Umrechnungskurse und Konstanten'!$C$11,B499&lt;='Umrechnungskurse und Konstanten'!$D$11),G499*'Umrechnungskurse und Konstanten'!$E$11,0)+IF(AND(B499&gt;='Umrechnungskurse und Konstanten'!$C$12,B499&lt;='Umrechnungskurse und Konstanten'!$D$12),G499*'Umrechnungskurse und Konstanten'!$E$12,0)+IF(AND(B499&gt;='Umrechnungskurse und Konstanten'!$C$13,B499&lt;='Umrechnungskurse und Konstanten'!$D$13),G499*'Umrechnungskurse und Konstanten'!$E$13,0)+IF(AND(B499&gt;='Umrechnungskurse und Konstanten'!$C$14,B499&lt;='Umrechnungskurse und Konstanten'!$D$14),G499*'Umrechnungskurse und Konstanten'!$E$14,0)+IF(AND(B499&gt;='Umrechnungskurse und Konstanten'!$C$15,B499&lt;='Umrechnungskurse und Konstanten'!$D$15),G499*'Umrechnungskurse und Konstanten'!$E$15,0)+IF(AND(B499&gt;='Umrechnungskurse und Konstanten'!$C$16,B499&lt;='Umrechnungskurse und Konstanten'!$D$16),G499*'Umrechnungskurse und Konstanten'!$E$16,0),G499*1)</f>
        <v>0</v>
      </c>
      <c r="K499" s="37">
        <f t="shared" si="14"/>
        <v>0</v>
      </c>
      <c r="L499" s="37">
        <f t="shared" si="15"/>
        <v>0</v>
      </c>
    </row>
    <row r="500" spans="2:12" x14ac:dyDescent="0.3">
      <c r="B500" s="42"/>
      <c r="C500" s="34"/>
      <c r="D500" s="34"/>
      <c r="E500" s="38"/>
      <c r="F500" s="35" t="s">
        <v>38</v>
      </c>
      <c r="G500" s="50"/>
      <c r="H500" s="39">
        <v>3.6999999999999998E-2</v>
      </c>
      <c r="I500" s="51" t="str">
        <f>IF(F500="EUR",Tabelle1327[[#This Row],[Betrag exkl. MwST.]]*Tabelle1327[[#This Row],[MwSt. Satz]],"Rg. nicht in EUR")</f>
        <v>Rg. nicht in EUR</v>
      </c>
      <c r="J500" s="37">
        <f>IF(F500="EUR",IF(AND(B500&gt;='Umrechnungskurse und Konstanten'!$C$5,B500&lt;='Umrechnungskurse und Konstanten'!$D$5),G500*'Umrechnungskurse und Konstanten'!$E$5,0)+IF(AND(B500&gt;='Umrechnungskurse und Konstanten'!$C$6,B500&lt;='Umrechnungskurse und Konstanten'!$D$6),G500*'Umrechnungskurse und Konstanten'!$E$6,0)+IF(AND(B500&gt;='Umrechnungskurse und Konstanten'!$C$7,B500&lt;='Umrechnungskurse und Konstanten'!$D$7),G500*'Umrechnungskurse und Konstanten'!$E$7,0)+IF(AND(B500&gt;='Umrechnungskurse und Konstanten'!$C$8,B500&lt;='Umrechnungskurse und Konstanten'!$D$8),G500*'Umrechnungskurse und Konstanten'!$E$8,0)+IF(AND(B500&gt;='Umrechnungskurse und Konstanten'!$C$9,B500&lt;='Umrechnungskurse und Konstanten'!$D$9),G500*'Umrechnungskurse und Konstanten'!$E$9,0)+IF(AND(B500&gt;='Umrechnungskurse und Konstanten'!$C$10,B500&lt;='Umrechnungskurse und Konstanten'!$D$10),G500*'Umrechnungskurse und Konstanten'!$E$10,0)+IF(AND(B500&gt;='Umrechnungskurse und Konstanten'!$C$11,B500&lt;='Umrechnungskurse und Konstanten'!$D$11),G500*'Umrechnungskurse und Konstanten'!$E$11,0)+IF(AND(B500&gt;='Umrechnungskurse und Konstanten'!$C$12,B500&lt;='Umrechnungskurse und Konstanten'!$D$12),G500*'Umrechnungskurse und Konstanten'!$E$12,0)+IF(AND(B500&gt;='Umrechnungskurse und Konstanten'!$C$13,B500&lt;='Umrechnungskurse und Konstanten'!$D$13),G500*'Umrechnungskurse und Konstanten'!$E$13,0)+IF(AND(B500&gt;='Umrechnungskurse und Konstanten'!$C$14,B500&lt;='Umrechnungskurse und Konstanten'!$D$14),G500*'Umrechnungskurse und Konstanten'!$E$14,0)+IF(AND(B500&gt;='Umrechnungskurse und Konstanten'!$C$15,B500&lt;='Umrechnungskurse und Konstanten'!$D$15),G500*'Umrechnungskurse und Konstanten'!$E$15,0)+IF(AND(B500&gt;='Umrechnungskurse und Konstanten'!$C$16,B500&lt;='Umrechnungskurse und Konstanten'!$D$16),G500*'Umrechnungskurse und Konstanten'!$E$16,0),G500*1)</f>
        <v>0</v>
      </c>
      <c r="K500" s="37">
        <f t="shared" si="14"/>
        <v>0</v>
      </c>
      <c r="L500" s="37">
        <f t="shared" si="15"/>
        <v>0</v>
      </c>
    </row>
    <row r="501" spans="2:12" x14ac:dyDescent="0.3">
      <c r="B501" s="42"/>
      <c r="C501" s="34"/>
      <c r="D501" s="34"/>
      <c r="E501" s="38"/>
      <c r="F501" s="35" t="s">
        <v>38</v>
      </c>
      <c r="G501" s="50"/>
      <c r="H501" s="39">
        <v>3.6999999999999998E-2</v>
      </c>
      <c r="I501" s="51" t="str">
        <f>IF(F501="EUR",Tabelle1327[[#This Row],[Betrag exkl. MwST.]]*Tabelle1327[[#This Row],[MwSt. Satz]],"Rg. nicht in EUR")</f>
        <v>Rg. nicht in EUR</v>
      </c>
      <c r="J501" s="37">
        <f>IF(F501="EUR",IF(AND(B501&gt;='Umrechnungskurse und Konstanten'!$C$5,B501&lt;='Umrechnungskurse und Konstanten'!$D$5),G501*'Umrechnungskurse und Konstanten'!$E$5,0)+IF(AND(B501&gt;='Umrechnungskurse und Konstanten'!$C$6,B501&lt;='Umrechnungskurse und Konstanten'!$D$6),G501*'Umrechnungskurse und Konstanten'!$E$6,0)+IF(AND(B501&gt;='Umrechnungskurse und Konstanten'!$C$7,B501&lt;='Umrechnungskurse und Konstanten'!$D$7),G501*'Umrechnungskurse und Konstanten'!$E$7,0)+IF(AND(B501&gt;='Umrechnungskurse und Konstanten'!$C$8,B501&lt;='Umrechnungskurse und Konstanten'!$D$8),G501*'Umrechnungskurse und Konstanten'!$E$8,0)+IF(AND(B501&gt;='Umrechnungskurse und Konstanten'!$C$9,B501&lt;='Umrechnungskurse und Konstanten'!$D$9),G501*'Umrechnungskurse und Konstanten'!$E$9,0)+IF(AND(B501&gt;='Umrechnungskurse und Konstanten'!$C$10,B501&lt;='Umrechnungskurse und Konstanten'!$D$10),G501*'Umrechnungskurse und Konstanten'!$E$10,0)+IF(AND(B501&gt;='Umrechnungskurse und Konstanten'!$C$11,B501&lt;='Umrechnungskurse und Konstanten'!$D$11),G501*'Umrechnungskurse und Konstanten'!$E$11,0)+IF(AND(B501&gt;='Umrechnungskurse und Konstanten'!$C$12,B501&lt;='Umrechnungskurse und Konstanten'!$D$12),G501*'Umrechnungskurse und Konstanten'!$E$12,0)+IF(AND(B501&gt;='Umrechnungskurse und Konstanten'!$C$13,B501&lt;='Umrechnungskurse und Konstanten'!$D$13),G501*'Umrechnungskurse und Konstanten'!$E$13,0)+IF(AND(B501&gt;='Umrechnungskurse und Konstanten'!$C$14,B501&lt;='Umrechnungskurse und Konstanten'!$D$14),G501*'Umrechnungskurse und Konstanten'!$E$14,0)+IF(AND(B501&gt;='Umrechnungskurse und Konstanten'!$C$15,B501&lt;='Umrechnungskurse und Konstanten'!$D$15),G501*'Umrechnungskurse und Konstanten'!$E$15,0)+IF(AND(B501&gt;='Umrechnungskurse und Konstanten'!$C$16,B501&lt;='Umrechnungskurse und Konstanten'!$D$16),G501*'Umrechnungskurse und Konstanten'!$E$16,0),G501*1)</f>
        <v>0</v>
      </c>
      <c r="K501" s="37">
        <f t="shared" si="14"/>
        <v>0</v>
      </c>
      <c r="L501" s="37">
        <f t="shared" si="15"/>
        <v>0</v>
      </c>
    </row>
    <row r="502" spans="2:12" x14ac:dyDescent="0.3">
      <c r="B502" s="42"/>
      <c r="C502" s="34"/>
      <c r="D502" s="34"/>
      <c r="E502" s="38"/>
      <c r="F502" s="35" t="s">
        <v>38</v>
      </c>
      <c r="G502" s="50"/>
      <c r="H502" s="39">
        <v>3.6999999999999998E-2</v>
      </c>
      <c r="I502" s="51" t="str">
        <f>IF(F502="EUR",Tabelle1327[[#This Row],[Betrag exkl. MwST.]]*Tabelle1327[[#This Row],[MwSt. Satz]],"Rg. nicht in EUR")</f>
        <v>Rg. nicht in EUR</v>
      </c>
      <c r="J502" s="37">
        <f>IF(F502="EUR",IF(AND(B502&gt;='Umrechnungskurse und Konstanten'!$C$5,B502&lt;='Umrechnungskurse und Konstanten'!$D$5),G502*'Umrechnungskurse und Konstanten'!$E$5,0)+IF(AND(B502&gt;='Umrechnungskurse und Konstanten'!$C$6,B502&lt;='Umrechnungskurse und Konstanten'!$D$6),G502*'Umrechnungskurse und Konstanten'!$E$6,0)+IF(AND(B502&gt;='Umrechnungskurse und Konstanten'!$C$7,B502&lt;='Umrechnungskurse und Konstanten'!$D$7),G502*'Umrechnungskurse und Konstanten'!$E$7,0)+IF(AND(B502&gt;='Umrechnungskurse und Konstanten'!$C$8,B502&lt;='Umrechnungskurse und Konstanten'!$D$8),G502*'Umrechnungskurse und Konstanten'!$E$8,0)+IF(AND(B502&gt;='Umrechnungskurse und Konstanten'!$C$9,B502&lt;='Umrechnungskurse und Konstanten'!$D$9),G502*'Umrechnungskurse und Konstanten'!$E$9,0)+IF(AND(B502&gt;='Umrechnungskurse und Konstanten'!$C$10,B502&lt;='Umrechnungskurse und Konstanten'!$D$10),G502*'Umrechnungskurse und Konstanten'!$E$10,0)+IF(AND(B502&gt;='Umrechnungskurse und Konstanten'!$C$11,B502&lt;='Umrechnungskurse und Konstanten'!$D$11),G502*'Umrechnungskurse und Konstanten'!$E$11,0)+IF(AND(B502&gt;='Umrechnungskurse und Konstanten'!$C$12,B502&lt;='Umrechnungskurse und Konstanten'!$D$12),G502*'Umrechnungskurse und Konstanten'!$E$12,0)+IF(AND(B502&gt;='Umrechnungskurse und Konstanten'!$C$13,B502&lt;='Umrechnungskurse und Konstanten'!$D$13),G502*'Umrechnungskurse und Konstanten'!$E$13,0)+IF(AND(B502&gt;='Umrechnungskurse und Konstanten'!$C$14,B502&lt;='Umrechnungskurse und Konstanten'!$D$14),G502*'Umrechnungskurse und Konstanten'!$E$14,0)+IF(AND(B502&gt;='Umrechnungskurse und Konstanten'!$C$15,B502&lt;='Umrechnungskurse und Konstanten'!$D$15),G502*'Umrechnungskurse und Konstanten'!$E$15,0)+IF(AND(B502&gt;='Umrechnungskurse und Konstanten'!$C$16,B502&lt;='Umrechnungskurse und Konstanten'!$D$16),G502*'Umrechnungskurse und Konstanten'!$E$16,0),G502*1)</f>
        <v>0</v>
      </c>
      <c r="K502" s="37">
        <f t="shared" si="14"/>
        <v>0</v>
      </c>
      <c r="L502" s="37">
        <f t="shared" si="15"/>
        <v>0</v>
      </c>
    </row>
    <row r="503" spans="2:12" x14ac:dyDescent="0.3">
      <c r="B503" s="42"/>
      <c r="C503" s="34"/>
      <c r="D503" s="34"/>
      <c r="E503" s="38"/>
      <c r="F503" s="35" t="s">
        <v>38</v>
      </c>
      <c r="G503" s="50"/>
      <c r="H503" s="39">
        <v>3.6999999999999998E-2</v>
      </c>
      <c r="I503" s="51" t="str">
        <f>IF(F503="EUR",Tabelle1327[[#This Row],[Betrag exkl. MwST.]]*Tabelle1327[[#This Row],[MwSt. Satz]],"Rg. nicht in EUR")</f>
        <v>Rg. nicht in EUR</v>
      </c>
      <c r="J503" s="37">
        <f>IF(F503="EUR",IF(AND(B503&gt;='Umrechnungskurse und Konstanten'!$C$5,B503&lt;='Umrechnungskurse und Konstanten'!$D$5),G503*'Umrechnungskurse und Konstanten'!$E$5,0)+IF(AND(B503&gt;='Umrechnungskurse und Konstanten'!$C$6,B503&lt;='Umrechnungskurse und Konstanten'!$D$6),G503*'Umrechnungskurse und Konstanten'!$E$6,0)+IF(AND(B503&gt;='Umrechnungskurse und Konstanten'!$C$7,B503&lt;='Umrechnungskurse und Konstanten'!$D$7),G503*'Umrechnungskurse und Konstanten'!$E$7,0)+IF(AND(B503&gt;='Umrechnungskurse und Konstanten'!$C$8,B503&lt;='Umrechnungskurse und Konstanten'!$D$8),G503*'Umrechnungskurse und Konstanten'!$E$8,0)+IF(AND(B503&gt;='Umrechnungskurse und Konstanten'!$C$9,B503&lt;='Umrechnungskurse und Konstanten'!$D$9),G503*'Umrechnungskurse und Konstanten'!$E$9,0)+IF(AND(B503&gt;='Umrechnungskurse und Konstanten'!$C$10,B503&lt;='Umrechnungskurse und Konstanten'!$D$10),G503*'Umrechnungskurse und Konstanten'!$E$10,0)+IF(AND(B503&gt;='Umrechnungskurse und Konstanten'!$C$11,B503&lt;='Umrechnungskurse und Konstanten'!$D$11),G503*'Umrechnungskurse und Konstanten'!$E$11,0)+IF(AND(B503&gt;='Umrechnungskurse und Konstanten'!$C$12,B503&lt;='Umrechnungskurse und Konstanten'!$D$12),G503*'Umrechnungskurse und Konstanten'!$E$12,0)+IF(AND(B503&gt;='Umrechnungskurse und Konstanten'!$C$13,B503&lt;='Umrechnungskurse und Konstanten'!$D$13),G503*'Umrechnungskurse und Konstanten'!$E$13,0)+IF(AND(B503&gt;='Umrechnungskurse und Konstanten'!$C$14,B503&lt;='Umrechnungskurse und Konstanten'!$D$14),G503*'Umrechnungskurse und Konstanten'!$E$14,0)+IF(AND(B503&gt;='Umrechnungskurse und Konstanten'!$C$15,B503&lt;='Umrechnungskurse und Konstanten'!$D$15),G503*'Umrechnungskurse und Konstanten'!$E$15,0)+IF(AND(B503&gt;='Umrechnungskurse und Konstanten'!$C$16,B503&lt;='Umrechnungskurse und Konstanten'!$D$16),G503*'Umrechnungskurse und Konstanten'!$E$16,0),G503*1)</f>
        <v>0</v>
      </c>
      <c r="K503" s="37">
        <f t="shared" si="14"/>
        <v>0</v>
      </c>
      <c r="L503" s="37">
        <f t="shared" si="15"/>
        <v>0</v>
      </c>
    </row>
    <row r="504" spans="2:12" x14ac:dyDescent="0.3">
      <c r="B504" s="42"/>
      <c r="C504" s="34"/>
      <c r="D504" s="34"/>
      <c r="E504" s="38"/>
      <c r="F504" s="35" t="s">
        <v>38</v>
      </c>
      <c r="G504" s="50"/>
      <c r="H504" s="39">
        <v>3.6999999999999998E-2</v>
      </c>
      <c r="I504" s="51" t="str">
        <f>IF(F504="EUR",Tabelle1327[[#This Row],[Betrag exkl. MwST.]]*Tabelle1327[[#This Row],[MwSt. Satz]],"Rg. nicht in EUR")</f>
        <v>Rg. nicht in EUR</v>
      </c>
      <c r="J504" s="37">
        <f>IF(F504="EUR",IF(AND(B504&gt;='Umrechnungskurse und Konstanten'!$C$5,B504&lt;='Umrechnungskurse und Konstanten'!$D$5),G504*'Umrechnungskurse und Konstanten'!$E$5,0)+IF(AND(B504&gt;='Umrechnungskurse und Konstanten'!$C$6,B504&lt;='Umrechnungskurse und Konstanten'!$D$6),G504*'Umrechnungskurse und Konstanten'!$E$6,0)+IF(AND(B504&gt;='Umrechnungskurse und Konstanten'!$C$7,B504&lt;='Umrechnungskurse und Konstanten'!$D$7),G504*'Umrechnungskurse und Konstanten'!$E$7,0)+IF(AND(B504&gt;='Umrechnungskurse und Konstanten'!$C$8,B504&lt;='Umrechnungskurse und Konstanten'!$D$8),G504*'Umrechnungskurse und Konstanten'!$E$8,0)+IF(AND(B504&gt;='Umrechnungskurse und Konstanten'!$C$9,B504&lt;='Umrechnungskurse und Konstanten'!$D$9),G504*'Umrechnungskurse und Konstanten'!$E$9,0)+IF(AND(B504&gt;='Umrechnungskurse und Konstanten'!$C$10,B504&lt;='Umrechnungskurse und Konstanten'!$D$10),G504*'Umrechnungskurse und Konstanten'!$E$10,0)+IF(AND(B504&gt;='Umrechnungskurse und Konstanten'!$C$11,B504&lt;='Umrechnungskurse und Konstanten'!$D$11),G504*'Umrechnungskurse und Konstanten'!$E$11,0)+IF(AND(B504&gt;='Umrechnungskurse und Konstanten'!$C$12,B504&lt;='Umrechnungskurse und Konstanten'!$D$12),G504*'Umrechnungskurse und Konstanten'!$E$12,0)+IF(AND(B504&gt;='Umrechnungskurse und Konstanten'!$C$13,B504&lt;='Umrechnungskurse und Konstanten'!$D$13),G504*'Umrechnungskurse und Konstanten'!$E$13,0)+IF(AND(B504&gt;='Umrechnungskurse und Konstanten'!$C$14,B504&lt;='Umrechnungskurse und Konstanten'!$D$14),G504*'Umrechnungskurse und Konstanten'!$E$14,0)+IF(AND(B504&gt;='Umrechnungskurse und Konstanten'!$C$15,B504&lt;='Umrechnungskurse und Konstanten'!$D$15),G504*'Umrechnungskurse und Konstanten'!$E$15,0)+IF(AND(B504&gt;='Umrechnungskurse und Konstanten'!$C$16,B504&lt;='Umrechnungskurse und Konstanten'!$D$16),G504*'Umrechnungskurse und Konstanten'!$E$16,0),G504*1)</f>
        <v>0</v>
      </c>
      <c r="K504" s="37">
        <f t="shared" si="14"/>
        <v>0</v>
      </c>
      <c r="L504" s="37">
        <f t="shared" si="15"/>
        <v>0</v>
      </c>
    </row>
    <row r="505" spans="2:12" x14ac:dyDescent="0.3">
      <c r="B505" s="42"/>
      <c r="C505" s="34"/>
      <c r="D505" s="34"/>
      <c r="E505" s="38"/>
      <c r="F505" s="35" t="s">
        <v>38</v>
      </c>
      <c r="G505" s="50"/>
      <c r="H505" s="39">
        <v>3.6999999999999998E-2</v>
      </c>
      <c r="I505" s="51" t="str">
        <f>IF(F505="EUR",Tabelle1327[[#This Row],[Betrag exkl. MwST.]]*Tabelle1327[[#This Row],[MwSt. Satz]],"Rg. nicht in EUR")</f>
        <v>Rg. nicht in EUR</v>
      </c>
      <c r="J505" s="37">
        <f>IF(F505="EUR",IF(AND(B505&gt;='Umrechnungskurse und Konstanten'!$C$5,B505&lt;='Umrechnungskurse und Konstanten'!$D$5),G505*'Umrechnungskurse und Konstanten'!$E$5,0)+IF(AND(B505&gt;='Umrechnungskurse und Konstanten'!$C$6,B505&lt;='Umrechnungskurse und Konstanten'!$D$6),G505*'Umrechnungskurse und Konstanten'!$E$6,0)+IF(AND(B505&gt;='Umrechnungskurse und Konstanten'!$C$7,B505&lt;='Umrechnungskurse und Konstanten'!$D$7),G505*'Umrechnungskurse und Konstanten'!$E$7,0)+IF(AND(B505&gt;='Umrechnungskurse und Konstanten'!$C$8,B505&lt;='Umrechnungskurse und Konstanten'!$D$8),G505*'Umrechnungskurse und Konstanten'!$E$8,0)+IF(AND(B505&gt;='Umrechnungskurse und Konstanten'!$C$9,B505&lt;='Umrechnungskurse und Konstanten'!$D$9),G505*'Umrechnungskurse und Konstanten'!$E$9,0)+IF(AND(B505&gt;='Umrechnungskurse und Konstanten'!$C$10,B505&lt;='Umrechnungskurse und Konstanten'!$D$10),G505*'Umrechnungskurse und Konstanten'!$E$10,0)+IF(AND(B505&gt;='Umrechnungskurse und Konstanten'!$C$11,B505&lt;='Umrechnungskurse und Konstanten'!$D$11),G505*'Umrechnungskurse und Konstanten'!$E$11,0)+IF(AND(B505&gt;='Umrechnungskurse und Konstanten'!$C$12,B505&lt;='Umrechnungskurse und Konstanten'!$D$12),G505*'Umrechnungskurse und Konstanten'!$E$12,0)+IF(AND(B505&gt;='Umrechnungskurse und Konstanten'!$C$13,B505&lt;='Umrechnungskurse und Konstanten'!$D$13),G505*'Umrechnungskurse und Konstanten'!$E$13,0)+IF(AND(B505&gt;='Umrechnungskurse und Konstanten'!$C$14,B505&lt;='Umrechnungskurse und Konstanten'!$D$14),G505*'Umrechnungskurse und Konstanten'!$E$14,0)+IF(AND(B505&gt;='Umrechnungskurse und Konstanten'!$C$15,B505&lt;='Umrechnungskurse und Konstanten'!$D$15),G505*'Umrechnungskurse und Konstanten'!$E$15,0)+IF(AND(B505&gt;='Umrechnungskurse und Konstanten'!$C$16,B505&lt;='Umrechnungskurse und Konstanten'!$D$16),G505*'Umrechnungskurse und Konstanten'!$E$16,0),G505*1)</f>
        <v>0</v>
      </c>
      <c r="K505" s="37">
        <f t="shared" si="14"/>
        <v>0</v>
      </c>
      <c r="L505" s="37">
        <f t="shared" si="15"/>
        <v>0</v>
      </c>
    </row>
    <row r="506" spans="2:12" x14ac:dyDescent="0.3">
      <c r="B506" s="42"/>
      <c r="C506" s="34"/>
      <c r="D506" s="34"/>
      <c r="E506" s="38"/>
      <c r="F506" s="35" t="s">
        <v>38</v>
      </c>
      <c r="G506" s="50"/>
      <c r="H506" s="39">
        <v>3.6999999999999998E-2</v>
      </c>
      <c r="I506" s="51" t="str">
        <f>IF(F506="EUR",Tabelle1327[[#This Row],[Betrag exkl. MwST.]]*Tabelle1327[[#This Row],[MwSt. Satz]],"Rg. nicht in EUR")</f>
        <v>Rg. nicht in EUR</v>
      </c>
      <c r="J506" s="37">
        <f>IF(F506="EUR",IF(AND(B506&gt;='Umrechnungskurse und Konstanten'!$C$5,B506&lt;='Umrechnungskurse und Konstanten'!$D$5),G506*'Umrechnungskurse und Konstanten'!$E$5,0)+IF(AND(B506&gt;='Umrechnungskurse und Konstanten'!$C$6,B506&lt;='Umrechnungskurse und Konstanten'!$D$6),G506*'Umrechnungskurse und Konstanten'!$E$6,0)+IF(AND(B506&gt;='Umrechnungskurse und Konstanten'!$C$7,B506&lt;='Umrechnungskurse und Konstanten'!$D$7),G506*'Umrechnungskurse und Konstanten'!$E$7,0)+IF(AND(B506&gt;='Umrechnungskurse und Konstanten'!$C$8,B506&lt;='Umrechnungskurse und Konstanten'!$D$8),G506*'Umrechnungskurse und Konstanten'!$E$8,0)+IF(AND(B506&gt;='Umrechnungskurse und Konstanten'!$C$9,B506&lt;='Umrechnungskurse und Konstanten'!$D$9),G506*'Umrechnungskurse und Konstanten'!$E$9,0)+IF(AND(B506&gt;='Umrechnungskurse und Konstanten'!$C$10,B506&lt;='Umrechnungskurse und Konstanten'!$D$10),G506*'Umrechnungskurse und Konstanten'!$E$10,0)+IF(AND(B506&gt;='Umrechnungskurse und Konstanten'!$C$11,B506&lt;='Umrechnungskurse und Konstanten'!$D$11),G506*'Umrechnungskurse und Konstanten'!$E$11,0)+IF(AND(B506&gt;='Umrechnungskurse und Konstanten'!$C$12,B506&lt;='Umrechnungskurse und Konstanten'!$D$12),G506*'Umrechnungskurse und Konstanten'!$E$12,0)+IF(AND(B506&gt;='Umrechnungskurse und Konstanten'!$C$13,B506&lt;='Umrechnungskurse und Konstanten'!$D$13),G506*'Umrechnungskurse und Konstanten'!$E$13,0)+IF(AND(B506&gt;='Umrechnungskurse und Konstanten'!$C$14,B506&lt;='Umrechnungskurse und Konstanten'!$D$14),G506*'Umrechnungskurse und Konstanten'!$E$14,0)+IF(AND(B506&gt;='Umrechnungskurse und Konstanten'!$C$15,B506&lt;='Umrechnungskurse und Konstanten'!$D$15),G506*'Umrechnungskurse und Konstanten'!$E$15,0)+IF(AND(B506&gt;='Umrechnungskurse und Konstanten'!$C$16,B506&lt;='Umrechnungskurse und Konstanten'!$D$16),G506*'Umrechnungskurse und Konstanten'!$E$16,0),G506*1)</f>
        <v>0</v>
      </c>
      <c r="K506" s="37">
        <f t="shared" si="14"/>
        <v>0</v>
      </c>
      <c r="L506" s="37">
        <f t="shared" si="15"/>
        <v>0</v>
      </c>
    </row>
    <row r="507" spans="2:12" x14ac:dyDescent="0.3">
      <c r="B507" s="42"/>
      <c r="C507" s="34"/>
      <c r="D507" s="34"/>
      <c r="E507" s="38"/>
      <c r="F507" s="35" t="s">
        <v>38</v>
      </c>
      <c r="G507" s="50"/>
      <c r="H507" s="39">
        <v>3.6999999999999998E-2</v>
      </c>
      <c r="I507" s="51" t="str">
        <f>IF(F507="EUR",Tabelle1327[[#This Row],[Betrag exkl. MwST.]]*Tabelle1327[[#This Row],[MwSt. Satz]],"Rg. nicht in EUR")</f>
        <v>Rg. nicht in EUR</v>
      </c>
      <c r="J507" s="37">
        <f>IF(F507="EUR",IF(AND(B507&gt;='Umrechnungskurse und Konstanten'!$C$5,B507&lt;='Umrechnungskurse und Konstanten'!$D$5),G507*'Umrechnungskurse und Konstanten'!$E$5,0)+IF(AND(B507&gt;='Umrechnungskurse und Konstanten'!$C$6,B507&lt;='Umrechnungskurse und Konstanten'!$D$6),G507*'Umrechnungskurse und Konstanten'!$E$6,0)+IF(AND(B507&gt;='Umrechnungskurse und Konstanten'!$C$7,B507&lt;='Umrechnungskurse und Konstanten'!$D$7),G507*'Umrechnungskurse und Konstanten'!$E$7,0)+IF(AND(B507&gt;='Umrechnungskurse und Konstanten'!$C$8,B507&lt;='Umrechnungskurse und Konstanten'!$D$8),G507*'Umrechnungskurse und Konstanten'!$E$8,0)+IF(AND(B507&gt;='Umrechnungskurse und Konstanten'!$C$9,B507&lt;='Umrechnungskurse und Konstanten'!$D$9),G507*'Umrechnungskurse und Konstanten'!$E$9,0)+IF(AND(B507&gt;='Umrechnungskurse und Konstanten'!$C$10,B507&lt;='Umrechnungskurse und Konstanten'!$D$10),G507*'Umrechnungskurse und Konstanten'!$E$10,0)+IF(AND(B507&gt;='Umrechnungskurse und Konstanten'!$C$11,B507&lt;='Umrechnungskurse und Konstanten'!$D$11),G507*'Umrechnungskurse und Konstanten'!$E$11,0)+IF(AND(B507&gt;='Umrechnungskurse und Konstanten'!$C$12,B507&lt;='Umrechnungskurse und Konstanten'!$D$12),G507*'Umrechnungskurse und Konstanten'!$E$12,0)+IF(AND(B507&gt;='Umrechnungskurse und Konstanten'!$C$13,B507&lt;='Umrechnungskurse und Konstanten'!$D$13),G507*'Umrechnungskurse und Konstanten'!$E$13,0)+IF(AND(B507&gt;='Umrechnungskurse und Konstanten'!$C$14,B507&lt;='Umrechnungskurse und Konstanten'!$D$14),G507*'Umrechnungskurse und Konstanten'!$E$14,0)+IF(AND(B507&gt;='Umrechnungskurse und Konstanten'!$C$15,B507&lt;='Umrechnungskurse und Konstanten'!$D$15),G507*'Umrechnungskurse und Konstanten'!$E$15,0)+IF(AND(B507&gt;='Umrechnungskurse und Konstanten'!$C$16,B507&lt;='Umrechnungskurse und Konstanten'!$D$16),G507*'Umrechnungskurse und Konstanten'!$E$16,0),G507*1)</f>
        <v>0</v>
      </c>
      <c r="K507" s="37">
        <f t="shared" si="14"/>
        <v>0</v>
      </c>
      <c r="L507" s="37">
        <f t="shared" si="15"/>
        <v>0</v>
      </c>
    </row>
    <row r="508" spans="2:12" x14ac:dyDescent="0.3">
      <c r="B508" s="42"/>
      <c r="C508" s="34"/>
      <c r="D508" s="34"/>
      <c r="E508" s="38"/>
      <c r="F508" s="35" t="s">
        <v>38</v>
      </c>
      <c r="G508" s="50"/>
      <c r="H508" s="39">
        <v>3.6999999999999998E-2</v>
      </c>
      <c r="I508" s="51" t="str">
        <f>IF(F508="EUR",Tabelle1327[[#This Row],[Betrag exkl. MwST.]]*Tabelle1327[[#This Row],[MwSt. Satz]],"Rg. nicht in EUR")</f>
        <v>Rg. nicht in EUR</v>
      </c>
      <c r="J508" s="37">
        <f>IF(F508="EUR",IF(AND(B508&gt;='Umrechnungskurse und Konstanten'!$C$5,B508&lt;='Umrechnungskurse und Konstanten'!$D$5),G508*'Umrechnungskurse und Konstanten'!$E$5,0)+IF(AND(B508&gt;='Umrechnungskurse und Konstanten'!$C$6,B508&lt;='Umrechnungskurse und Konstanten'!$D$6),G508*'Umrechnungskurse und Konstanten'!$E$6,0)+IF(AND(B508&gt;='Umrechnungskurse und Konstanten'!$C$7,B508&lt;='Umrechnungskurse und Konstanten'!$D$7),G508*'Umrechnungskurse und Konstanten'!$E$7,0)+IF(AND(B508&gt;='Umrechnungskurse und Konstanten'!$C$8,B508&lt;='Umrechnungskurse und Konstanten'!$D$8),G508*'Umrechnungskurse und Konstanten'!$E$8,0)+IF(AND(B508&gt;='Umrechnungskurse und Konstanten'!$C$9,B508&lt;='Umrechnungskurse und Konstanten'!$D$9),G508*'Umrechnungskurse und Konstanten'!$E$9,0)+IF(AND(B508&gt;='Umrechnungskurse und Konstanten'!$C$10,B508&lt;='Umrechnungskurse und Konstanten'!$D$10),G508*'Umrechnungskurse und Konstanten'!$E$10,0)+IF(AND(B508&gt;='Umrechnungskurse und Konstanten'!$C$11,B508&lt;='Umrechnungskurse und Konstanten'!$D$11),G508*'Umrechnungskurse und Konstanten'!$E$11,0)+IF(AND(B508&gt;='Umrechnungskurse und Konstanten'!$C$12,B508&lt;='Umrechnungskurse und Konstanten'!$D$12),G508*'Umrechnungskurse und Konstanten'!$E$12,0)+IF(AND(B508&gt;='Umrechnungskurse und Konstanten'!$C$13,B508&lt;='Umrechnungskurse und Konstanten'!$D$13),G508*'Umrechnungskurse und Konstanten'!$E$13,0)+IF(AND(B508&gt;='Umrechnungskurse und Konstanten'!$C$14,B508&lt;='Umrechnungskurse und Konstanten'!$D$14),G508*'Umrechnungskurse und Konstanten'!$E$14,0)+IF(AND(B508&gt;='Umrechnungskurse und Konstanten'!$C$15,B508&lt;='Umrechnungskurse und Konstanten'!$D$15),G508*'Umrechnungskurse und Konstanten'!$E$15,0)+IF(AND(B508&gt;='Umrechnungskurse und Konstanten'!$C$16,B508&lt;='Umrechnungskurse und Konstanten'!$D$16),G508*'Umrechnungskurse und Konstanten'!$E$16,0),G508*1)</f>
        <v>0</v>
      </c>
      <c r="K508" s="37">
        <f t="shared" si="14"/>
        <v>0</v>
      </c>
      <c r="L508" s="37">
        <f t="shared" si="15"/>
        <v>0</v>
      </c>
    </row>
    <row r="509" spans="2:12" x14ac:dyDescent="0.3">
      <c r="B509" s="42"/>
      <c r="C509" s="34"/>
      <c r="D509" s="34"/>
      <c r="E509" s="38"/>
      <c r="F509" s="35" t="s">
        <v>38</v>
      </c>
      <c r="G509" s="50"/>
      <c r="H509" s="39">
        <v>3.6999999999999998E-2</v>
      </c>
      <c r="I509" s="51" t="str">
        <f>IF(F509="EUR",Tabelle1327[[#This Row],[Betrag exkl. MwST.]]*Tabelle1327[[#This Row],[MwSt. Satz]],"Rg. nicht in EUR")</f>
        <v>Rg. nicht in EUR</v>
      </c>
      <c r="J509" s="37">
        <f>IF(F509="EUR",IF(AND(B509&gt;='Umrechnungskurse und Konstanten'!$C$5,B509&lt;='Umrechnungskurse und Konstanten'!$D$5),G509*'Umrechnungskurse und Konstanten'!$E$5,0)+IF(AND(B509&gt;='Umrechnungskurse und Konstanten'!$C$6,B509&lt;='Umrechnungskurse und Konstanten'!$D$6),G509*'Umrechnungskurse und Konstanten'!$E$6,0)+IF(AND(B509&gt;='Umrechnungskurse und Konstanten'!$C$7,B509&lt;='Umrechnungskurse und Konstanten'!$D$7),G509*'Umrechnungskurse und Konstanten'!$E$7,0)+IF(AND(B509&gt;='Umrechnungskurse und Konstanten'!$C$8,B509&lt;='Umrechnungskurse und Konstanten'!$D$8),G509*'Umrechnungskurse und Konstanten'!$E$8,0)+IF(AND(B509&gt;='Umrechnungskurse und Konstanten'!$C$9,B509&lt;='Umrechnungskurse und Konstanten'!$D$9),G509*'Umrechnungskurse und Konstanten'!$E$9,0)+IF(AND(B509&gt;='Umrechnungskurse und Konstanten'!$C$10,B509&lt;='Umrechnungskurse und Konstanten'!$D$10),G509*'Umrechnungskurse und Konstanten'!$E$10,0)+IF(AND(B509&gt;='Umrechnungskurse und Konstanten'!$C$11,B509&lt;='Umrechnungskurse und Konstanten'!$D$11),G509*'Umrechnungskurse und Konstanten'!$E$11,0)+IF(AND(B509&gt;='Umrechnungskurse und Konstanten'!$C$12,B509&lt;='Umrechnungskurse und Konstanten'!$D$12),G509*'Umrechnungskurse und Konstanten'!$E$12,0)+IF(AND(B509&gt;='Umrechnungskurse und Konstanten'!$C$13,B509&lt;='Umrechnungskurse und Konstanten'!$D$13),G509*'Umrechnungskurse und Konstanten'!$E$13,0)+IF(AND(B509&gt;='Umrechnungskurse und Konstanten'!$C$14,B509&lt;='Umrechnungskurse und Konstanten'!$D$14),G509*'Umrechnungskurse und Konstanten'!$E$14,0)+IF(AND(B509&gt;='Umrechnungskurse und Konstanten'!$C$15,B509&lt;='Umrechnungskurse und Konstanten'!$D$15),G509*'Umrechnungskurse und Konstanten'!$E$15,0)+IF(AND(B509&gt;='Umrechnungskurse und Konstanten'!$C$16,B509&lt;='Umrechnungskurse und Konstanten'!$D$16),G509*'Umrechnungskurse und Konstanten'!$E$16,0),G509*1)</f>
        <v>0</v>
      </c>
      <c r="K509" s="37">
        <f t="shared" si="14"/>
        <v>0</v>
      </c>
      <c r="L509" s="37">
        <f t="shared" si="15"/>
        <v>0</v>
      </c>
    </row>
    <row r="510" spans="2:12" x14ac:dyDescent="0.3">
      <c r="B510" s="42"/>
      <c r="C510" s="34"/>
      <c r="D510" s="34"/>
      <c r="E510" s="38"/>
      <c r="F510" s="35" t="s">
        <v>38</v>
      </c>
      <c r="G510" s="50"/>
      <c r="H510" s="39">
        <v>3.6999999999999998E-2</v>
      </c>
      <c r="I510" s="51" t="str">
        <f>IF(F510="EUR",Tabelle1327[[#This Row],[Betrag exkl. MwST.]]*Tabelle1327[[#This Row],[MwSt. Satz]],"Rg. nicht in EUR")</f>
        <v>Rg. nicht in EUR</v>
      </c>
      <c r="J510" s="37">
        <f>IF(F510="EUR",IF(AND(B510&gt;='Umrechnungskurse und Konstanten'!$C$5,B510&lt;='Umrechnungskurse und Konstanten'!$D$5),G510*'Umrechnungskurse und Konstanten'!$E$5,0)+IF(AND(B510&gt;='Umrechnungskurse und Konstanten'!$C$6,B510&lt;='Umrechnungskurse und Konstanten'!$D$6),G510*'Umrechnungskurse und Konstanten'!$E$6,0)+IF(AND(B510&gt;='Umrechnungskurse und Konstanten'!$C$7,B510&lt;='Umrechnungskurse und Konstanten'!$D$7),G510*'Umrechnungskurse und Konstanten'!$E$7,0)+IF(AND(B510&gt;='Umrechnungskurse und Konstanten'!$C$8,B510&lt;='Umrechnungskurse und Konstanten'!$D$8),G510*'Umrechnungskurse und Konstanten'!$E$8,0)+IF(AND(B510&gt;='Umrechnungskurse und Konstanten'!$C$9,B510&lt;='Umrechnungskurse und Konstanten'!$D$9),G510*'Umrechnungskurse und Konstanten'!$E$9,0)+IF(AND(B510&gt;='Umrechnungskurse und Konstanten'!$C$10,B510&lt;='Umrechnungskurse und Konstanten'!$D$10),G510*'Umrechnungskurse und Konstanten'!$E$10,0)+IF(AND(B510&gt;='Umrechnungskurse und Konstanten'!$C$11,B510&lt;='Umrechnungskurse und Konstanten'!$D$11),G510*'Umrechnungskurse und Konstanten'!$E$11,0)+IF(AND(B510&gt;='Umrechnungskurse und Konstanten'!$C$12,B510&lt;='Umrechnungskurse und Konstanten'!$D$12),G510*'Umrechnungskurse und Konstanten'!$E$12,0)+IF(AND(B510&gt;='Umrechnungskurse und Konstanten'!$C$13,B510&lt;='Umrechnungskurse und Konstanten'!$D$13),G510*'Umrechnungskurse und Konstanten'!$E$13,0)+IF(AND(B510&gt;='Umrechnungskurse und Konstanten'!$C$14,B510&lt;='Umrechnungskurse und Konstanten'!$D$14),G510*'Umrechnungskurse und Konstanten'!$E$14,0)+IF(AND(B510&gt;='Umrechnungskurse und Konstanten'!$C$15,B510&lt;='Umrechnungskurse und Konstanten'!$D$15),G510*'Umrechnungskurse und Konstanten'!$E$15,0)+IF(AND(B510&gt;='Umrechnungskurse und Konstanten'!$C$16,B510&lt;='Umrechnungskurse und Konstanten'!$D$16),G510*'Umrechnungskurse und Konstanten'!$E$16,0),G510*1)</f>
        <v>0</v>
      </c>
      <c r="K510" s="37">
        <f t="shared" si="14"/>
        <v>0</v>
      </c>
      <c r="L510" s="37">
        <f t="shared" si="15"/>
        <v>0</v>
      </c>
    </row>
    <row r="511" spans="2:12" x14ac:dyDescent="0.3">
      <c r="B511" s="42"/>
      <c r="C511" s="34"/>
      <c r="D511" s="34"/>
      <c r="E511" s="38"/>
      <c r="F511" s="35" t="s">
        <v>38</v>
      </c>
      <c r="G511" s="50"/>
      <c r="H511" s="39">
        <v>3.6999999999999998E-2</v>
      </c>
      <c r="I511" s="51" t="str">
        <f>IF(F511="EUR",Tabelle1327[[#This Row],[Betrag exkl. MwST.]]*Tabelle1327[[#This Row],[MwSt. Satz]],"Rg. nicht in EUR")</f>
        <v>Rg. nicht in EUR</v>
      </c>
      <c r="J511" s="37">
        <f>IF(F511="EUR",IF(AND(B511&gt;='Umrechnungskurse und Konstanten'!$C$5,B511&lt;='Umrechnungskurse und Konstanten'!$D$5),G511*'Umrechnungskurse und Konstanten'!$E$5,0)+IF(AND(B511&gt;='Umrechnungskurse und Konstanten'!$C$6,B511&lt;='Umrechnungskurse und Konstanten'!$D$6),G511*'Umrechnungskurse und Konstanten'!$E$6,0)+IF(AND(B511&gt;='Umrechnungskurse und Konstanten'!$C$7,B511&lt;='Umrechnungskurse und Konstanten'!$D$7),G511*'Umrechnungskurse und Konstanten'!$E$7,0)+IF(AND(B511&gt;='Umrechnungskurse und Konstanten'!$C$8,B511&lt;='Umrechnungskurse und Konstanten'!$D$8),G511*'Umrechnungskurse und Konstanten'!$E$8,0)+IF(AND(B511&gt;='Umrechnungskurse und Konstanten'!$C$9,B511&lt;='Umrechnungskurse und Konstanten'!$D$9),G511*'Umrechnungskurse und Konstanten'!$E$9,0)+IF(AND(B511&gt;='Umrechnungskurse und Konstanten'!$C$10,B511&lt;='Umrechnungskurse und Konstanten'!$D$10),G511*'Umrechnungskurse und Konstanten'!$E$10,0)+IF(AND(B511&gt;='Umrechnungskurse und Konstanten'!$C$11,B511&lt;='Umrechnungskurse und Konstanten'!$D$11),G511*'Umrechnungskurse und Konstanten'!$E$11,0)+IF(AND(B511&gt;='Umrechnungskurse und Konstanten'!$C$12,B511&lt;='Umrechnungskurse und Konstanten'!$D$12),G511*'Umrechnungskurse und Konstanten'!$E$12,0)+IF(AND(B511&gt;='Umrechnungskurse und Konstanten'!$C$13,B511&lt;='Umrechnungskurse und Konstanten'!$D$13),G511*'Umrechnungskurse und Konstanten'!$E$13,0)+IF(AND(B511&gt;='Umrechnungskurse und Konstanten'!$C$14,B511&lt;='Umrechnungskurse und Konstanten'!$D$14),G511*'Umrechnungskurse und Konstanten'!$E$14,0)+IF(AND(B511&gt;='Umrechnungskurse und Konstanten'!$C$15,B511&lt;='Umrechnungskurse und Konstanten'!$D$15),G511*'Umrechnungskurse und Konstanten'!$E$15,0)+IF(AND(B511&gt;='Umrechnungskurse und Konstanten'!$C$16,B511&lt;='Umrechnungskurse und Konstanten'!$D$16),G511*'Umrechnungskurse und Konstanten'!$E$16,0),G511*1)</f>
        <v>0</v>
      </c>
      <c r="K511" s="37">
        <f t="shared" si="14"/>
        <v>0</v>
      </c>
      <c r="L511" s="37">
        <f t="shared" si="15"/>
        <v>0</v>
      </c>
    </row>
    <row r="512" spans="2:12" x14ac:dyDescent="0.3">
      <c r="B512" s="42"/>
      <c r="C512" s="34"/>
      <c r="D512" s="34"/>
      <c r="E512" s="38"/>
      <c r="F512" s="35" t="s">
        <v>38</v>
      </c>
      <c r="G512" s="50"/>
      <c r="H512" s="39">
        <v>3.6999999999999998E-2</v>
      </c>
      <c r="I512" s="51" t="str">
        <f>IF(F512="EUR",Tabelle1327[[#This Row],[Betrag exkl. MwST.]]*Tabelle1327[[#This Row],[MwSt. Satz]],"Rg. nicht in EUR")</f>
        <v>Rg. nicht in EUR</v>
      </c>
      <c r="J512" s="37">
        <f>IF(F512="EUR",IF(AND(B512&gt;='Umrechnungskurse und Konstanten'!$C$5,B512&lt;='Umrechnungskurse und Konstanten'!$D$5),G512*'Umrechnungskurse und Konstanten'!$E$5,0)+IF(AND(B512&gt;='Umrechnungskurse und Konstanten'!$C$6,B512&lt;='Umrechnungskurse und Konstanten'!$D$6),G512*'Umrechnungskurse und Konstanten'!$E$6,0)+IF(AND(B512&gt;='Umrechnungskurse und Konstanten'!$C$7,B512&lt;='Umrechnungskurse und Konstanten'!$D$7),G512*'Umrechnungskurse und Konstanten'!$E$7,0)+IF(AND(B512&gt;='Umrechnungskurse und Konstanten'!$C$8,B512&lt;='Umrechnungskurse und Konstanten'!$D$8),G512*'Umrechnungskurse und Konstanten'!$E$8,0)+IF(AND(B512&gt;='Umrechnungskurse und Konstanten'!$C$9,B512&lt;='Umrechnungskurse und Konstanten'!$D$9),G512*'Umrechnungskurse und Konstanten'!$E$9,0)+IF(AND(B512&gt;='Umrechnungskurse und Konstanten'!$C$10,B512&lt;='Umrechnungskurse und Konstanten'!$D$10),G512*'Umrechnungskurse und Konstanten'!$E$10,0)+IF(AND(B512&gt;='Umrechnungskurse und Konstanten'!$C$11,B512&lt;='Umrechnungskurse und Konstanten'!$D$11),G512*'Umrechnungskurse und Konstanten'!$E$11,0)+IF(AND(B512&gt;='Umrechnungskurse und Konstanten'!$C$12,B512&lt;='Umrechnungskurse und Konstanten'!$D$12),G512*'Umrechnungskurse und Konstanten'!$E$12,0)+IF(AND(B512&gt;='Umrechnungskurse und Konstanten'!$C$13,B512&lt;='Umrechnungskurse und Konstanten'!$D$13),G512*'Umrechnungskurse und Konstanten'!$E$13,0)+IF(AND(B512&gt;='Umrechnungskurse und Konstanten'!$C$14,B512&lt;='Umrechnungskurse und Konstanten'!$D$14),G512*'Umrechnungskurse und Konstanten'!$E$14,0)+IF(AND(B512&gt;='Umrechnungskurse und Konstanten'!$C$15,B512&lt;='Umrechnungskurse und Konstanten'!$D$15),G512*'Umrechnungskurse und Konstanten'!$E$15,0)+IF(AND(B512&gt;='Umrechnungskurse und Konstanten'!$C$16,B512&lt;='Umrechnungskurse und Konstanten'!$D$16),G512*'Umrechnungskurse und Konstanten'!$E$16,0),G512*1)</f>
        <v>0</v>
      </c>
      <c r="K512" s="37">
        <f t="shared" si="14"/>
        <v>0</v>
      </c>
      <c r="L512" s="37">
        <f t="shared" si="15"/>
        <v>0</v>
      </c>
    </row>
    <row r="513" spans="2:12" x14ac:dyDescent="0.3">
      <c r="B513" s="42"/>
      <c r="C513" s="34"/>
      <c r="D513" s="34"/>
      <c r="E513" s="38"/>
      <c r="F513" s="35" t="s">
        <v>38</v>
      </c>
      <c r="G513" s="50"/>
      <c r="H513" s="39">
        <v>3.6999999999999998E-2</v>
      </c>
      <c r="I513" s="51" t="str">
        <f>IF(F513="EUR",Tabelle1327[[#This Row],[Betrag exkl. MwST.]]*Tabelle1327[[#This Row],[MwSt. Satz]],"Rg. nicht in EUR")</f>
        <v>Rg. nicht in EUR</v>
      </c>
      <c r="J513" s="37">
        <f>IF(F513="EUR",IF(AND(B513&gt;='Umrechnungskurse und Konstanten'!$C$5,B513&lt;='Umrechnungskurse und Konstanten'!$D$5),G513*'Umrechnungskurse und Konstanten'!$E$5,0)+IF(AND(B513&gt;='Umrechnungskurse und Konstanten'!$C$6,B513&lt;='Umrechnungskurse und Konstanten'!$D$6),G513*'Umrechnungskurse und Konstanten'!$E$6,0)+IF(AND(B513&gt;='Umrechnungskurse und Konstanten'!$C$7,B513&lt;='Umrechnungskurse und Konstanten'!$D$7),G513*'Umrechnungskurse und Konstanten'!$E$7,0)+IF(AND(B513&gt;='Umrechnungskurse und Konstanten'!$C$8,B513&lt;='Umrechnungskurse und Konstanten'!$D$8),G513*'Umrechnungskurse und Konstanten'!$E$8,0)+IF(AND(B513&gt;='Umrechnungskurse und Konstanten'!$C$9,B513&lt;='Umrechnungskurse und Konstanten'!$D$9),G513*'Umrechnungskurse und Konstanten'!$E$9,0)+IF(AND(B513&gt;='Umrechnungskurse und Konstanten'!$C$10,B513&lt;='Umrechnungskurse und Konstanten'!$D$10),G513*'Umrechnungskurse und Konstanten'!$E$10,0)+IF(AND(B513&gt;='Umrechnungskurse und Konstanten'!$C$11,B513&lt;='Umrechnungskurse und Konstanten'!$D$11),G513*'Umrechnungskurse und Konstanten'!$E$11,0)+IF(AND(B513&gt;='Umrechnungskurse und Konstanten'!$C$12,B513&lt;='Umrechnungskurse und Konstanten'!$D$12),G513*'Umrechnungskurse und Konstanten'!$E$12,0)+IF(AND(B513&gt;='Umrechnungskurse und Konstanten'!$C$13,B513&lt;='Umrechnungskurse und Konstanten'!$D$13),G513*'Umrechnungskurse und Konstanten'!$E$13,0)+IF(AND(B513&gt;='Umrechnungskurse und Konstanten'!$C$14,B513&lt;='Umrechnungskurse und Konstanten'!$D$14),G513*'Umrechnungskurse und Konstanten'!$E$14,0)+IF(AND(B513&gt;='Umrechnungskurse und Konstanten'!$C$15,B513&lt;='Umrechnungskurse und Konstanten'!$D$15),G513*'Umrechnungskurse und Konstanten'!$E$15,0)+IF(AND(B513&gt;='Umrechnungskurse und Konstanten'!$C$16,B513&lt;='Umrechnungskurse und Konstanten'!$D$16),G513*'Umrechnungskurse und Konstanten'!$E$16,0),G513*1)</f>
        <v>0</v>
      </c>
      <c r="K513" s="37">
        <f t="shared" si="14"/>
        <v>0</v>
      </c>
      <c r="L513" s="37">
        <f t="shared" si="15"/>
        <v>0</v>
      </c>
    </row>
    <row r="514" spans="2:12" x14ac:dyDescent="0.3">
      <c r="B514" s="42"/>
      <c r="C514" s="34"/>
      <c r="D514" s="34"/>
      <c r="E514" s="38"/>
      <c r="F514" s="35" t="s">
        <v>38</v>
      </c>
      <c r="G514" s="50"/>
      <c r="H514" s="39">
        <v>3.6999999999999998E-2</v>
      </c>
      <c r="I514" s="51" t="str">
        <f>IF(F514="EUR",Tabelle1327[[#This Row],[Betrag exkl. MwST.]]*Tabelle1327[[#This Row],[MwSt. Satz]],"Rg. nicht in EUR")</f>
        <v>Rg. nicht in EUR</v>
      </c>
      <c r="J514" s="37">
        <f>IF(F514="EUR",IF(AND(B514&gt;='Umrechnungskurse und Konstanten'!$C$5,B514&lt;='Umrechnungskurse und Konstanten'!$D$5),G514*'Umrechnungskurse und Konstanten'!$E$5,0)+IF(AND(B514&gt;='Umrechnungskurse und Konstanten'!$C$6,B514&lt;='Umrechnungskurse und Konstanten'!$D$6),G514*'Umrechnungskurse und Konstanten'!$E$6,0)+IF(AND(B514&gt;='Umrechnungskurse und Konstanten'!$C$7,B514&lt;='Umrechnungskurse und Konstanten'!$D$7),G514*'Umrechnungskurse und Konstanten'!$E$7,0)+IF(AND(B514&gt;='Umrechnungskurse und Konstanten'!$C$8,B514&lt;='Umrechnungskurse und Konstanten'!$D$8),G514*'Umrechnungskurse und Konstanten'!$E$8,0)+IF(AND(B514&gt;='Umrechnungskurse und Konstanten'!$C$9,B514&lt;='Umrechnungskurse und Konstanten'!$D$9),G514*'Umrechnungskurse und Konstanten'!$E$9,0)+IF(AND(B514&gt;='Umrechnungskurse und Konstanten'!$C$10,B514&lt;='Umrechnungskurse und Konstanten'!$D$10),G514*'Umrechnungskurse und Konstanten'!$E$10,0)+IF(AND(B514&gt;='Umrechnungskurse und Konstanten'!$C$11,B514&lt;='Umrechnungskurse und Konstanten'!$D$11),G514*'Umrechnungskurse und Konstanten'!$E$11,0)+IF(AND(B514&gt;='Umrechnungskurse und Konstanten'!$C$12,B514&lt;='Umrechnungskurse und Konstanten'!$D$12),G514*'Umrechnungskurse und Konstanten'!$E$12,0)+IF(AND(B514&gt;='Umrechnungskurse und Konstanten'!$C$13,B514&lt;='Umrechnungskurse und Konstanten'!$D$13),G514*'Umrechnungskurse und Konstanten'!$E$13,0)+IF(AND(B514&gt;='Umrechnungskurse und Konstanten'!$C$14,B514&lt;='Umrechnungskurse und Konstanten'!$D$14),G514*'Umrechnungskurse und Konstanten'!$E$14,0)+IF(AND(B514&gt;='Umrechnungskurse und Konstanten'!$C$15,B514&lt;='Umrechnungskurse und Konstanten'!$D$15),G514*'Umrechnungskurse und Konstanten'!$E$15,0)+IF(AND(B514&gt;='Umrechnungskurse und Konstanten'!$C$16,B514&lt;='Umrechnungskurse und Konstanten'!$D$16),G514*'Umrechnungskurse und Konstanten'!$E$16,0),G514*1)</f>
        <v>0</v>
      </c>
      <c r="K514" s="37">
        <f t="shared" si="14"/>
        <v>0</v>
      </c>
      <c r="L514" s="37">
        <f t="shared" si="15"/>
        <v>0</v>
      </c>
    </row>
    <row r="515" spans="2:12" x14ac:dyDescent="0.3">
      <c r="B515" s="42"/>
      <c r="C515" s="34"/>
      <c r="D515" s="34"/>
      <c r="E515" s="38"/>
      <c r="F515" s="35" t="s">
        <v>38</v>
      </c>
      <c r="G515" s="50"/>
      <c r="H515" s="39">
        <v>3.6999999999999998E-2</v>
      </c>
      <c r="I515" s="51" t="str">
        <f>IF(F515="EUR",Tabelle1327[[#This Row],[Betrag exkl. MwST.]]*Tabelle1327[[#This Row],[MwSt. Satz]],"Rg. nicht in EUR")</f>
        <v>Rg. nicht in EUR</v>
      </c>
      <c r="J515" s="37">
        <f>IF(F515="EUR",IF(AND(B515&gt;='Umrechnungskurse und Konstanten'!$C$5,B515&lt;='Umrechnungskurse und Konstanten'!$D$5),G515*'Umrechnungskurse und Konstanten'!$E$5,0)+IF(AND(B515&gt;='Umrechnungskurse und Konstanten'!$C$6,B515&lt;='Umrechnungskurse und Konstanten'!$D$6),G515*'Umrechnungskurse und Konstanten'!$E$6,0)+IF(AND(B515&gt;='Umrechnungskurse und Konstanten'!$C$7,B515&lt;='Umrechnungskurse und Konstanten'!$D$7),G515*'Umrechnungskurse und Konstanten'!$E$7,0)+IF(AND(B515&gt;='Umrechnungskurse und Konstanten'!$C$8,B515&lt;='Umrechnungskurse und Konstanten'!$D$8),G515*'Umrechnungskurse und Konstanten'!$E$8,0)+IF(AND(B515&gt;='Umrechnungskurse und Konstanten'!$C$9,B515&lt;='Umrechnungskurse und Konstanten'!$D$9),G515*'Umrechnungskurse und Konstanten'!$E$9,0)+IF(AND(B515&gt;='Umrechnungskurse und Konstanten'!$C$10,B515&lt;='Umrechnungskurse und Konstanten'!$D$10),G515*'Umrechnungskurse und Konstanten'!$E$10,0)+IF(AND(B515&gt;='Umrechnungskurse und Konstanten'!$C$11,B515&lt;='Umrechnungskurse und Konstanten'!$D$11),G515*'Umrechnungskurse und Konstanten'!$E$11,0)+IF(AND(B515&gt;='Umrechnungskurse und Konstanten'!$C$12,B515&lt;='Umrechnungskurse und Konstanten'!$D$12),G515*'Umrechnungskurse und Konstanten'!$E$12,0)+IF(AND(B515&gt;='Umrechnungskurse und Konstanten'!$C$13,B515&lt;='Umrechnungskurse und Konstanten'!$D$13),G515*'Umrechnungskurse und Konstanten'!$E$13,0)+IF(AND(B515&gt;='Umrechnungskurse und Konstanten'!$C$14,B515&lt;='Umrechnungskurse und Konstanten'!$D$14),G515*'Umrechnungskurse und Konstanten'!$E$14,0)+IF(AND(B515&gt;='Umrechnungskurse und Konstanten'!$C$15,B515&lt;='Umrechnungskurse und Konstanten'!$D$15),G515*'Umrechnungskurse und Konstanten'!$E$15,0)+IF(AND(B515&gt;='Umrechnungskurse und Konstanten'!$C$16,B515&lt;='Umrechnungskurse und Konstanten'!$D$16),G515*'Umrechnungskurse und Konstanten'!$E$16,0),G515*1)</f>
        <v>0</v>
      </c>
      <c r="K515" s="37">
        <f t="shared" si="14"/>
        <v>0</v>
      </c>
      <c r="L515" s="37">
        <f t="shared" si="15"/>
        <v>0</v>
      </c>
    </row>
    <row r="516" spans="2:12" x14ac:dyDescent="0.3">
      <c r="B516" s="42"/>
      <c r="C516" s="34"/>
      <c r="D516" s="34"/>
      <c r="E516" s="38"/>
      <c r="F516" s="35" t="s">
        <v>38</v>
      </c>
      <c r="G516" s="50"/>
      <c r="H516" s="39">
        <v>3.6999999999999998E-2</v>
      </c>
      <c r="I516" s="51" t="str">
        <f>IF(F516="EUR",Tabelle1327[[#This Row],[Betrag exkl. MwST.]]*Tabelle1327[[#This Row],[MwSt. Satz]],"Rg. nicht in EUR")</f>
        <v>Rg. nicht in EUR</v>
      </c>
      <c r="J516" s="37">
        <f>IF(F516="EUR",IF(AND(B516&gt;='Umrechnungskurse und Konstanten'!$C$5,B516&lt;='Umrechnungskurse und Konstanten'!$D$5),G516*'Umrechnungskurse und Konstanten'!$E$5,0)+IF(AND(B516&gt;='Umrechnungskurse und Konstanten'!$C$6,B516&lt;='Umrechnungskurse und Konstanten'!$D$6),G516*'Umrechnungskurse und Konstanten'!$E$6,0)+IF(AND(B516&gt;='Umrechnungskurse und Konstanten'!$C$7,B516&lt;='Umrechnungskurse und Konstanten'!$D$7),G516*'Umrechnungskurse und Konstanten'!$E$7,0)+IF(AND(B516&gt;='Umrechnungskurse und Konstanten'!$C$8,B516&lt;='Umrechnungskurse und Konstanten'!$D$8),G516*'Umrechnungskurse und Konstanten'!$E$8,0)+IF(AND(B516&gt;='Umrechnungskurse und Konstanten'!$C$9,B516&lt;='Umrechnungskurse und Konstanten'!$D$9),G516*'Umrechnungskurse und Konstanten'!$E$9,0)+IF(AND(B516&gt;='Umrechnungskurse und Konstanten'!$C$10,B516&lt;='Umrechnungskurse und Konstanten'!$D$10),G516*'Umrechnungskurse und Konstanten'!$E$10,0)+IF(AND(B516&gt;='Umrechnungskurse und Konstanten'!$C$11,B516&lt;='Umrechnungskurse und Konstanten'!$D$11),G516*'Umrechnungskurse und Konstanten'!$E$11,0)+IF(AND(B516&gt;='Umrechnungskurse und Konstanten'!$C$12,B516&lt;='Umrechnungskurse und Konstanten'!$D$12),G516*'Umrechnungskurse und Konstanten'!$E$12,0)+IF(AND(B516&gt;='Umrechnungskurse und Konstanten'!$C$13,B516&lt;='Umrechnungskurse und Konstanten'!$D$13),G516*'Umrechnungskurse und Konstanten'!$E$13,0)+IF(AND(B516&gt;='Umrechnungskurse und Konstanten'!$C$14,B516&lt;='Umrechnungskurse und Konstanten'!$D$14),G516*'Umrechnungskurse und Konstanten'!$E$14,0)+IF(AND(B516&gt;='Umrechnungskurse und Konstanten'!$C$15,B516&lt;='Umrechnungskurse und Konstanten'!$D$15),G516*'Umrechnungskurse und Konstanten'!$E$15,0)+IF(AND(B516&gt;='Umrechnungskurse und Konstanten'!$C$16,B516&lt;='Umrechnungskurse und Konstanten'!$D$16),G516*'Umrechnungskurse und Konstanten'!$E$16,0),G516*1)</f>
        <v>0</v>
      </c>
      <c r="K516" s="37">
        <f t="shared" si="14"/>
        <v>0</v>
      </c>
      <c r="L516" s="37">
        <f t="shared" si="15"/>
        <v>0</v>
      </c>
    </row>
    <row r="517" spans="2:12" x14ac:dyDescent="0.3">
      <c r="B517" s="42"/>
      <c r="C517" s="34"/>
      <c r="D517" s="34"/>
      <c r="E517" s="38"/>
      <c r="F517" s="35" t="s">
        <v>38</v>
      </c>
      <c r="G517" s="50"/>
      <c r="H517" s="39">
        <v>3.6999999999999998E-2</v>
      </c>
      <c r="I517" s="51" t="str">
        <f>IF(F517="EUR",Tabelle1327[[#This Row],[Betrag exkl. MwST.]]*Tabelle1327[[#This Row],[MwSt. Satz]],"Rg. nicht in EUR")</f>
        <v>Rg. nicht in EUR</v>
      </c>
      <c r="J517" s="37">
        <f>IF(F517="EUR",IF(AND(B517&gt;='Umrechnungskurse und Konstanten'!$C$5,B517&lt;='Umrechnungskurse und Konstanten'!$D$5),G517*'Umrechnungskurse und Konstanten'!$E$5,0)+IF(AND(B517&gt;='Umrechnungskurse und Konstanten'!$C$6,B517&lt;='Umrechnungskurse und Konstanten'!$D$6),G517*'Umrechnungskurse und Konstanten'!$E$6,0)+IF(AND(B517&gt;='Umrechnungskurse und Konstanten'!$C$7,B517&lt;='Umrechnungskurse und Konstanten'!$D$7),G517*'Umrechnungskurse und Konstanten'!$E$7,0)+IF(AND(B517&gt;='Umrechnungskurse und Konstanten'!$C$8,B517&lt;='Umrechnungskurse und Konstanten'!$D$8),G517*'Umrechnungskurse und Konstanten'!$E$8,0)+IF(AND(B517&gt;='Umrechnungskurse und Konstanten'!$C$9,B517&lt;='Umrechnungskurse und Konstanten'!$D$9),G517*'Umrechnungskurse und Konstanten'!$E$9,0)+IF(AND(B517&gt;='Umrechnungskurse und Konstanten'!$C$10,B517&lt;='Umrechnungskurse und Konstanten'!$D$10),G517*'Umrechnungskurse und Konstanten'!$E$10,0)+IF(AND(B517&gt;='Umrechnungskurse und Konstanten'!$C$11,B517&lt;='Umrechnungskurse und Konstanten'!$D$11),G517*'Umrechnungskurse und Konstanten'!$E$11,0)+IF(AND(B517&gt;='Umrechnungskurse und Konstanten'!$C$12,B517&lt;='Umrechnungskurse und Konstanten'!$D$12),G517*'Umrechnungskurse und Konstanten'!$E$12,0)+IF(AND(B517&gt;='Umrechnungskurse und Konstanten'!$C$13,B517&lt;='Umrechnungskurse und Konstanten'!$D$13),G517*'Umrechnungskurse und Konstanten'!$E$13,0)+IF(AND(B517&gt;='Umrechnungskurse und Konstanten'!$C$14,B517&lt;='Umrechnungskurse und Konstanten'!$D$14),G517*'Umrechnungskurse und Konstanten'!$E$14,0)+IF(AND(B517&gt;='Umrechnungskurse und Konstanten'!$C$15,B517&lt;='Umrechnungskurse und Konstanten'!$D$15),G517*'Umrechnungskurse und Konstanten'!$E$15,0)+IF(AND(B517&gt;='Umrechnungskurse und Konstanten'!$C$16,B517&lt;='Umrechnungskurse und Konstanten'!$D$16),G517*'Umrechnungskurse und Konstanten'!$E$16,0),G517*1)</f>
        <v>0</v>
      </c>
      <c r="K517" s="37">
        <f t="shared" si="14"/>
        <v>0</v>
      </c>
      <c r="L517" s="37">
        <f t="shared" si="15"/>
        <v>0</v>
      </c>
    </row>
    <row r="518" spans="2:12" x14ac:dyDescent="0.3">
      <c r="B518" s="42"/>
      <c r="C518" s="34"/>
      <c r="D518" s="34"/>
      <c r="E518" s="38"/>
      <c r="F518" s="35" t="s">
        <v>38</v>
      </c>
      <c r="G518" s="50"/>
      <c r="H518" s="39">
        <v>3.6999999999999998E-2</v>
      </c>
      <c r="I518" s="51" t="str">
        <f>IF(F518="EUR",Tabelle1327[[#This Row],[Betrag exkl. MwST.]]*Tabelle1327[[#This Row],[MwSt. Satz]],"Rg. nicht in EUR")</f>
        <v>Rg. nicht in EUR</v>
      </c>
      <c r="J518" s="37">
        <f>IF(F518="EUR",IF(AND(B518&gt;='Umrechnungskurse und Konstanten'!$C$5,B518&lt;='Umrechnungskurse und Konstanten'!$D$5),G518*'Umrechnungskurse und Konstanten'!$E$5,0)+IF(AND(B518&gt;='Umrechnungskurse und Konstanten'!$C$6,B518&lt;='Umrechnungskurse und Konstanten'!$D$6),G518*'Umrechnungskurse und Konstanten'!$E$6,0)+IF(AND(B518&gt;='Umrechnungskurse und Konstanten'!$C$7,B518&lt;='Umrechnungskurse und Konstanten'!$D$7),G518*'Umrechnungskurse und Konstanten'!$E$7,0)+IF(AND(B518&gt;='Umrechnungskurse und Konstanten'!$C$8,B518&lt;='Umrechnungskurse und Konstanten'!$D$8),G518*'Umrechnungskurse und Konstanten'!$E$8,0)+IF(AND(B518&gt;='Umrechnungskurse und Konstanten'!$C$9,B518&lt;='Umrechnungskurse und Konstanten'!$D$9),G518*'Umrechnungskurse und Konstanten'!$E$9,0)+IF(AND(B518&gt;='Umrechnungskurse und Konstanten'!$C$10,B518&lt;='Umrechnungskurse und Konstanten'!$D$10),G518*'Umrechnungskurse und Konstanten'!$E$10,0)+IF(AND(B518&gt;='Umrechnungskurse und Konstanten'!$C$11,B518&lt;='Umrechnungskurse und Konstanten'!$D$11),G518*'Umrechnungskurse und Konstanten'!$E$11,0)+IF(AND(B518&gt;='Umrechnungskurse und Konstanten'!$C$12,B518&lt;='Umrechnungskurse und Konstanten'!$D$12),G518*'Umrechnungskurse und Konstanten'!$E$12,0)+IF(AND(B518&gt;='Umrechnungskurse und Konstanten'!$C$13,B518&lt;='Umrechnungskurse und Konstanten'!$D$13),G518*'Umrechnungskurse und Konstanten'!$E$13,0)+IF(AND(B518&gt;='Umrechnungskurse und Konstanten'!$C$14,B518&lt;='Umrechnungskurse und Konstanten'!$D$14),G518*'Umrechnungskurse und Konstanten'!$E$14,0)+IF(AND(B518&gt;='Umrechnungskurse und Konstanten'!$C$15,B518&lt;='Umrechnungskurse und Konstanten'!$D$15),G518*'Umrechnungskurse und Konstanten'!$E$15,0)+IF(AND(B518&gt;='Umrechnungskurse und Konstanten'!$C$16,B518&lt;='Umrechnungskurse und Konstanten'!$D$16),G518*'Umrechnungskurse und Konstanten'!$E$16,0),G518*1)</f>
        <v>0</v>
      </c>
      <c r="K518" s="37">
        <f t="shared" si="14"/>
        <v>0</v>
      </c>
      <c r="L518" s="37">
        <f t="shared" si="15"/>
        <v>0</v>
      </c>
    </row>
    <row r="519" spans="2:12" x14ac:dyDescent="0.3">
      <c r="B519" s="42"/>
      <c r="C519" s="34"/>
      <c r="D519" s="34"/>
      <c r="E519" s="38"/>
      <c r="F519" s="35" t="s">
        <v>38</v>
      </c>
      <c r="G519" s="50"/>
      <c r="H519" s="39">
        <v>3.6999999999999998E-2</v>
      </c>
      <c r="I519" s="51" t="str">
        <f>IF(F519="EUR",Tabelle1327[[#This Row],[Betrag exkl. MwST.]]*Tabelle1327[[#This Row],[MwSt. Satz]],"Rg. nicht in EUR")</f>
        <v>Rg. nicht in EUR</v>
      </c>
      <c r="J519" s="37">
        <f>IF(F519="EUR",IF(AND(B519&gt;='Umrechnungskurse und Konstanten'!$C$5,B519&lt;='Umrechnungskurse und Konstanten'!$D$5),G519*'Umrechnungskurse und Konstanten'!$E$5,0)+IF(AND(B519&gt;='Umrechnungskurse und Konstanten'!$C$6,B519&lt;='Umrechnungskurse und Konstanten'!$D$6),G519*'Umrechnungskurse und Konstanten'!$E$6,0)+IF(AND(B519&gt;='Umrechnungskurse und Konstanten'!$C$7,B519&lt;='Umrechnungskurse und Konstanten'!$D$7),G519*'Umrechnungskurse und Konstanten'!$E$7,0)+IF(AND(B519&gt;='Umrechnungskurse und Konstanten'!$C$8,B519&lt;='Umrechnungskurse und Konstanten'!$D$8),G519*'Umrechnungskurse und Konstanten'!$E$8,0)+IF(AND(B519&gt;='Umrechnungskurse und Konstanten'!$C$9,B519&lt;='Umrechnungskurse und Konstanten'!$D$9),G519*'Umrechnungskurse und Konstanten'!$E$9,0)+IF(AND(B519&gt;='Umrechnungskurse und Konstanten'!$C$10,B519&lt;='Umrechnungskurse und Konstanten'!$D$10),G519*'Umrechnungskurse und Konstanten'!$E$10,0)+IF(AND(B519&gt;='Umrechnungskurse und Konstanten'!$C$11,B519&lt;='Umrechnungskurse und Konstanten'!$D$11),G519*'Umrechnungskurse und Konstanten'!$E$11,0)+IF(AND(B519&gt;='Umrechnungskurse und Konstanten'!$C$12,B519&lt;='Umrechnungskurse und Konstanten'!$D$12),G519*'Umrechnungskurse und Konstanten'!$E$12,0)+IF(AND(B519&gt;='Umrechnungskurse und Konstanten'!$C$13,B519&lt;='Umrechnungskurse und Konstanten'!$D$13),G519*'Umrechnungskurse und Konstanten'!$E$13,0)+IF(AND(B519&gt;='Umrechnungskurse und Konstanten'!$C$14,B519&lt;='Umrechnungskurse und Konstanten'!$D$14),G519*'Umrechnungskurse und Konstanten'!$E$14,0)+IF(AND(B519&gt;='Umrechnungskurse und Konstanten'!$C$15,B519&lt;='Umrechnungskurse und Konstanten'!$D$15),G519*'Umrechnungskurse und Konstanten'!$E$15,0)+IF(AND(B519&gt;='Umrechnungskurse und Konstanten'!$C$16,B519&lt;='Umrechnungskurse und Konstanten'!$D$16),G519*'Umrechnungskurse und Konstanten'!$E$16,0),G519*1)</f>
        <v>0</v>
      </c>
      <c r="K519" s="37">
        <f t="shared" si="14"/>
        <v>0</v>
      </c>
      <c r="L519" s="37">
        <f t="shared" si="15"/>
        <v>0</v>
      </c>
    </row>
    <row r="520" spans="2:12" x14ac:dyDescent="0.3">
      <c r="B520" s="42"/>
      <c r="C520" s="34"/>
      <c r="D520" s="34"/>
      <c r="E520" s="38"/>
      <c r="F520" s="35" t="s">
        <v>38</v>
      </c>
      <c r="G520" s="50"/>
      <c r="H520" s="39">
        <v>3.6999999999999998E-2</v>
      </c>
      <c r="I520" s="51" t="str">
        <f>IF(F520="EUR",Tabelle1327[[#This Row],[Betrag exkl. MwST.]]*Tabelle1327[[#This Row],[MwSt. Satz]],"Rg. nicht in EUR")</f>
        <v>Rg. nicht in EUR</v>
      </c>
      <c r="J520" s="37">
        <f>IF(F520="EUR",IF(AND(B520&gt;='Umrechnungskurse und Konstanten'!$C$5,B520&lt;='Umrechnungskurse und Konstanten'!$D$5),G520*'Umrechnungskurse und Konstanten'!$E$5,0)+IF(AND(B520&gt;='Umrechnungskurse und Konstanten'!$C$6,B520&lt;='Umrechnungskurse und Konstanten'!$D$6),G520*'Umrechnungskurse und Konstanten'!$E$6,0)+IF(AND(B520&gt;='Umrechnungskurse und Konstanten'!$C$7,B520&lt;='Umrechnungskurse und Konstanten'!$D$7),G520*'Umrechnungskurse und Konstanten'!$E$7,0)+IF(AND(B520&gt;='Umrechnungskurse und Konstanten'!$C$8,B520&lt;='Umrechnungskurse und Konstanten'!$D$8),G520*'Umrechnungskurse und Konstanten'!$E$8,0)+IF(AND(B520&gt;='Umrechnungskurse und Konstanten'!$C$9,B520&lt;='Umrechnungskurse und Konstanten'!$D$9),G520*'Umrechnungskurse und Konstanten'!$E$9,0)+IF(AND(B520&gt;='Umrechnungskurse und Konstanten'!$C$10,B520&lt;='Umrechnungskurse und Konstanten'!$D$10),G520*'Umrechnungskurse und Konstanten'!$E$10,0)+IF(AND(B520&gt;='Umrechnungskurse und Konstanten'!$C$11,B520&lt;='Umrechnungskurse und Konstanten'!$D$11),G520*'Umrechnungskurse und Konstanten'!$E$11,0)+IF(AND(B520&gt;='Umrechnungskurse und Konstanten'!$C$12,B520&lt;='Umrechnungskurse und Konstanten'!$D$12),G520*'Umrechnungskurse und Konstanten'!$E$12,0)+IF(AND(B520&gt;='Umrechnungskurse und Konstanten'!$C$13,B520&lt;='Umrechnungskurse und Konstanten'!$D$13),G520*'Umrechnungskurse und Konstanten'!$E$13,0)+IF(AND(B520&gt;='Umrechnungskurse und Konstanten'!$C$14,B520&lt;='Umrechnungskurse und Konstanten'!$D$14),G520*'Umrechnungskurse und Konstanten'!$E$14,0)+IF(AND(B520&gt;='Umrechnungskurse und Konstanten'!$C$15,B520&lt;='Umrechnungskurse und Konstanten'!$D$15),G520*'Umrechnungskurse und Konstanten'!$E$15,0)+IF(AND(B520&gt;='Umrechnungskurse und Konstanten'!$C$16,B520&lt;='Umrechnungskurse und Konstanten'!$D$16),G520*'Umrechnungskurse und Konstanten'!$E$16,0),G520*1)</f>
        <v>0</v>
      </c>
      <c r="K520" s="37">
        <f t="shared" si="14"/>
        <v>0</v>
      </c>
      <c r="L520" s="37">
        <f t="shared" si="15"/>
        <v>0</v>
      </c>
    </row>
    <row r="521" spans="2:12" x14ac:dyDescent="0.3">
      <c r="B521" s="42"/>
      <c r="C521" s="34"/>
      <c r="D521" s="34"/>
      <c r="E521" s="38"/>
      <c r="F521" s="35" t="s">
        <v>38</v>
      </c>
      <c r="G521" s="50"/>
      <c r="H521" s="39">
        <v>3.6999999999999998E-2</v>
      </c>
      <c r="I521" s="51" t="str">
        <f>IF(F521="EUR",Tabelle1327[[#This Row],[Betrag exkl. MwST.]]*Tabelle1327[[#This Row],[MwSt. Satz]],"Rg. nicht in EUR")</f>
        <v>Rg. nicht in EUR</v>
      </c>
      <c r="J521" s="37">
        <f>IF(F521="EUR",IF(AND(B521&gt;='Umrechnungskurse und Konstanten'!$C$5,B521&lt;='Umrechnungskurse und Konstanten'!$D$5),G521*'Umrechnungskurse und Konstanten'!$E$5,0)+IF(AND(B521&gt;='Umrechnungskurse und Konstanten'!$C$6,B521&lt;='Umrechnungskurse und Konstanten'!$D$6),G521*'Umrechnungskurse und Konstanten'!$E$6,0)+IF(AND(B521&gt;='Umrechnungskurse und Konstanten'!$C$7,B521&lt;='Umrechnungskurse und Konstanten'!$D$7),G521*'Umrechnungskurse und Konstanten'!$E$7,0)+IF(AND(B521&gt;='Umrechnungskurse und Konstanten'!$C$8,B521&lt;='Umrechnungskurse und Konstanten'!$D$8),G521*'Umrechnungskurse und Konstanten'!$E$8,0)+IF(AND(B521&gt;='Umrechnungskurse und Konstanten'!$C$9,B521&lt;='Umrechnungskurse und Konstanten'!$D$9),G521*'Umrechnungskurse und Konstanten'!$E$9,0)+IF(AND(B521&gt;='Umrechnungskurse und Konstanten'!$C$10,B521&lt;='Umrechnungskurse und Konstanten'!$D$10),G521*'Umrechnungskurse und Konstanten'!$E$10,0)+IF(AND(B521&gt;='Umrechnungskurse und Konstanten'!$C$11,B521&lt;='Umrechnungskurse und Konstanten'!$D$11),G521*'Umrechnungskurse und Konstanten'!$E$11,0)+IF(AND(B521&gt;='Umrechnungskurse und Konstanten'!$C$12,B521&lt;='Umrechnungskurse und Konstanten'!$D$12),G521*'Umrechnungskurse und Konstanten'!$E$12,0)+IF(AND(B521&gt;='Umrechnungskurse und Konstanten'!$C$13,B521&lt;='Umrechnungskurse und Konstanten'!$D$13),G521*'Umrechnungskurse und Konstanten'!$E$13,0)+IF(AND(B521&gt;='Umrechnungskurse und Konstanten'!$C$14,B521&lt;='Umrechnungskurse und Konstanten'!$D$14),G521*'Umrechnungskurse und Konstanten'!$E$14,0)+IF(AND(B521&gt;='Umrechnungskurse und Konstanten'!$C$15,B521&lt;='Umrechnungskurse und Konstanten'!$D$15),G521*'Umrechnungskurse und Konstanten'!$E$15,0)+IF(AND(B521&gt;='Umrechnungskurse und Konstanten'!$C$16,B521&lt;='Umrechnungskurse und Konstanten'!$D$16),G521*'Umrechnungskurse und Konstanten'!$E$16,0),G521*1)</f>
        <v>0</v>
      </c>
      <c r="K521" s="37">
        <f t="shared" si="14"/>
        <v>0</v>
      </c>
      <c r="L521" s="37">
        <f t="shared" si="15"/>
        <v>0</v>
      </c>
    </row>
    <row r="522" spans="2:12" x14ac:dyDescent="0.3">
      <c r="B522" s="42"/>
      <c r="C522" s="34"/>
      <c r="D522" s="34"/>
      <c r="E522" s="38"/>
      <c r="F522" s="35" t="s">
        <v>38</v>
      </c>
      <c r="G522" s="50"/>
      <c r="H522" s="39">
        <v>3.6999999999999998E-2</v>
      </c>
      <c r="I522" s="51" t="str">
        <f>IF(F522="EUR",Tabelle1327[[#This Row],[Betrag exkl. MwST.]]*Tabelle1327[[#This Row],[MwSt. Satz]],"Rg. nicht in EUR")</f>
        <v>Rg. nicht in EUR</v>
      </c>
      <c r="J522" s="37">
        <f>IF(F522="EUR",IF(AND(B522&gt;='Umrechnungskurse und Konstanten'!$C$5,B522&lt;='Umrechnungskurse und Konstanten'!$D$5),G522*'Umrechnungskurse und Konstanten'!$E$5,0)+IF(AND(B522&gt;='Umrechnungskurse und Konstanten'!$C$6,B522&lt;='Umrechnungskurse und Konstanten'!$D$6),G522*'Umrechnungskurse und Konstanten'!$E$6,0)+IF(AND(B522&gt;='Umrechnungskurse und Konstanten'!$C$7,B522&lt;='Umrechnungskurse und Konstanten'!$D$7),G522*'Umrechnungskurse und Konstanten'!$E$7,0)+IF(AND(B522&gt;='Umrechnungskurse und Konstanten'!$C$8,B522&lt;='Umrechnungskurse und Konstanten'!$D$8),G522*'Umrechnungskurse und Konstanten'!$E$8,0)+IF(AND(B522&gt;='Umrechnungskurse und Konstanten'!$C$9,B522&lt;='Umrechnungskurse und Konstanten'!$D$9),G522*'Umrechnungskurse und Konstanten'!$E$9,0)+IF(AND(B522&gt;='Umrechnungskurse und Konstanten'!$C$10,B522&lt;='Umrechnungskurse und Konstanten'!$D$10),G522*'Umrechnungskurse und Konstanten'!$E$10,0)+IF(AND(B522&gt;='Umrechnungskurse und Konstanten'!$C$11,B522&lt;='Umrechnungskurse und Konstanten'!$D$11),G522*'Umrechnungskurse und Konstanten'!$E$11,0)+IF(AND(B522&gt;='Umrechnungskurse und Konstanten'!$C$12,B522&lt;='Umrechnungskurse und Konstanten'!$D$12),G522*'Umrechnungskurse und Konstanten'!$E$12,0)+IF(AND(B522&gt;='Umrechnungskurse und Konstanten'!$C$13,B522&lt;='Umrechnungskurse und Konstanten'!$D$13),G522*'Umrechnungskurse und Konstanten'!$E$13,0)+IF(AND(B522&gt;='Umrechnungskurse und Konstanten'!$C$14,B522&lt;='Umrechnungskurse und Konstanten'!$D$14),G522*'Umrechnungskurse und Konstanten'!$E$14,0)+IF(AND(B522&gt;='Umrechnungskurse und Konstanten'!$C$15,B522&lt;='Umrechnungskurse und Konstanten'!$D$15),G522*'Umrechnungskurse und Konstanten'!$E$15,0)+IF(AND(B522&gt;='Umrechnungskurse und Konstanten'!$C$16,B522&lt;='Umrechnungskurse und Konstanten'!$D$16),G522*'Umrechnungskurse und Konstanten'!$E$16,0),G522*1)</f>
        <v>0</v>
      </c>
      <c r="K522" s="37">
        <f t="shared" ref="K522:K585" si="16">H522*J522</f>
        <v>0</v>
      </c>
      <c r="L522" s="37">
        <f t="shared" ref="L522:L585" si="17">J522+K522</f>
        <v>0</v>
      </c>
    </row>
    <row r="523" spans="2:12" x14ac:dyDescent="0.3">
      <c r="B523" s="42"/>
      <c r="C523" s="34"/>
      <c r="D523" s="34"/>
      <c r="E523" s="38"/>
      <c r="F523" s="35" t="s">
        <v>38</v>
      </c>
      <c r="G523" s="50"/>
      <c r="H523" s="39">
        <v>3.6999999999999998E-2</v>
      </c>
      <c r="I523" s="51" t="str">
        <f>IF(F523="EUR",Tabelle1327[[#This Row],[Betrag exkl. MwST.]]*Tabelle1327[[#This Row],[MwSt. Satz]],"Rg. nicht in EUR")</f>
        <v>Rg. nicht in EUR</v>
      </c>
      <c r="J523" s="37">
        <f>IF(F523="EUR",IF(AND(B523&gt;='Umrechnungskurse und Konstanten'!$C$5,B523&lt;='Umrechnungskurse und Konstanten'!$D$5),G523*'Umrechnungskurse und Konstanten'!$E$5,0)+IF(AND(B523&gt;='Umrechnungskurse und Konstanten'!$C$6,B523&lt;='Umrechnungskurse und Konstanten'!$D$6),G523*'Umrechnungskurse und Konstanten'!$E$6,0)+IF(AND(B523&gt;='Umrechnungskurse und Konstanten'!$C$7,B523&lt;='Umrechnungskurse und Konstanten'!$D$7),G523*'Umrechnungskurse und Konstanten'!$E$7,0)+IF(AND(B523&gt;='Umrechnungskurse und Konstanten'!$C$8,B523&lt;='Umrechnungskurse und Konstanten'!$D$8),G523*'Umrechnungskurse und Konstanten'!$E$8,0)+IF(AND(B523&gt;='Umrechnungskurse und Konstanten'!$C$9,B523&lt;='Umrechnungskurse und Konstanten'!$D$9),G523*'Umrechnungskurse und Konstanten'!$E$9,0)+IF(AND(B523&gt;='Umrechnungskurse und Konstanten'!$C$10,B523&lt;='Umrechnungskurse und Konstanten'!$D$10),G523*'Umrechnungskurse und Konstanten'!$E$10,0)+IF(AND(B523&gt;='Umrechnungskurse und Konstanten'!$C$11,B523&lt;='Umrechnungskurse und Konstanten'!$D$11),G523*'Umrechnungskurse und Konstanten'!$E$11,0)+IF(AND(B523&gt;='Umrechnungskurse und Konstanten'!$C$12,B523&lt;='Umrechnungskurse und Konstanten'!$D$12),G523*'Umrechnungskurse und Konstanten'!$E$12,0)+IF(AND(B523&gt;='Umrechnungskurse und Konstanten'!$C$13,B523&lt;='Umrechnungskurse und Konstanten'!$D$13),G523*'Umrechnungskurse und Konstanten'!$E$13,0)+IF(AND(B523&gt;='Umrechnungskurse und Konstanten'!$C$14,B523&lt;='Umrechnungskurse und Konstanten'!$D$14),G523*'Umrechnungskurse und Konstanten'!$E$14,0)+IF(AND(B523&gt;='Umrechnungskurse und Konstanten'!$C$15,B523&lt;='Umrechnungskurse und Konstanten'!$D$15),G523*'Umrechnungskurse und Konstanten'!$E$15,0)+IF(AND(B523&gt;='Umrechnungskurse und Konstanten'!$C$16,B523&lt;='Umrechnungskurse und Konstanten'!$D$16),G523*'Umrechnungskurse und Konstanten'!$E$16,0),G523*1)</f>
        <v>0</v>
      </c>
      <c r="K523" s="37">
        <f t="shared" si="16"/>
        <v>0</v>
      </c>
      <c r="L523" s="37">
        <f t="shared" si="17"/>
        <v>0</v>
      </c>
    </row>
    <row r="524" spans="2:12" x14ac:dyDescent="0.3">
      <c r="B524" s="42"/>
      <c r="C524" s="34"/>
      <c r="D524" s="34"/>
      <c r="E524" s="38"/>
      <c r="F524" s="35" t="s">
        <v>38</v>
      </c>
      <c r="G524" s="50"/>
      <c r="H524" s="39">
        <v>3.6999999999999998E-2</v>
      </c>
      <c r="I524" s="51" t="str">
        <f>IF(F524="EUR",Tabelle1327[[#This Row],[Betrag exkl. MwST.]]*Tabelle1327[[#This Row],[MwSt. Satz]],"Rg. nicht in EUR")</f>
        <v>Rg. nicht in EUR</v>
      </c>
      <c r="J524" s="37">
        <f>IF(F524="EUR",IF(AND(B524&gt;='Umrechnungskurse und Konstanten'!$C$5,B524&lt;='Umrechnungskurse und Konstanten'!$D$5),G524*'Umrechnungskurse und Konstanten'!$E$5,0)+IF(AND(B524&gt;='Umrechnungskurse und Konstanten'!$C$6,B524&lt;='Umrechnungskurse und Konstanten'!$D$6),G524*'Umrechnungskurse und Konstanten'!$E$6,0)+IF(AND(B524&gt;='Umrechnungskurse und Konstanten'!$C$7,B524&lt;='Umrechnungskurse und Konstanten'!$D$7),G524*'Umrechnungskurse und Konstanten'!$E$7,0)+IF(AND(B524&gt;='Umrechnungskurse und Konstanten'!$C$8,B524&lt;='Umrechnungskurse und Konstanten'!$D$8),G524*'Umrechnungskurse und Konstanten'!$E$8,0)+IF(AND(B524&gt;='Umrechnungskurse und Konstanten'!$C$9,B524&lt;='Umrechnungskurse und Konstanten'!$D$9),G524*'Umrechnungskurse und Konstanten'!$E$9,0)+IF(AND(B524&gt;='Umrechnungskurse und Konstanten'!$C$10,B524&lt;='Umrechnungskurse und Konstanten'!$D$10),G524*'Umrechnungskurse und Konstanten'!$E$10,0)+IF(AND(B524&gt;='Umrechnungskurse und Konstanten'!$C$11,B524&lt;='Umrechnungskurse und Konstanten'!$D$11),G524*'Umrechnungskurse und Konstanten'!$E$11,0)+IF(AND(B524&gt;='Umrechnungskurse und Konstanten'!$C$12,B524&lt;='Umrechnungskurse und Konstanten'!$D$12),G524*'Umrechnungskurse und Konstanten'!$E$12,0)+IF(AND(B524&gt;='Umrechnungskurse und Konstanten'!$C$13,B524&lt;='Umrechnungskurse und Konstanten'!$D$13),G524*'Umrechnungskurse und Konstanten'!$E$13,0)+IF(AND(B524&gt;='Umrechnungskurse und Konstanten'!$C$14,B524&lt;='Umrechnungskurse und Konstanten'!$D$14),G524*'Umrechnungskurse und Konstanten'!$E$14,0)+IF(AND(B524&gt;='Umrechnungskurse und Konstanten'!$C$15,B524&lt;='Umrechnungskurse und Konstanten'!$D$15),G524*'Umrechnungskurse und Konstanten'!$E$15,0)+IF(AND(B524&gt;='Umrechnungskurse und Konstanten'!$C$16,B524&lt;='Umrechnungskurse und Konstanten'!$D$16),G524*'Umrechnungskurse und Konstanten'!$E$16,0),G524*1)</f>
        <v>0</v>
      </c>
      <c r="K524" s="37">
        <f t="shared" si="16"/>
        <v>0</v>
      </c>
      <c r="L524" s="37">
        <f t="shared" si="17"/>
        <v>0</v>
      </c>
    </row>
    <row r="525" spans="2:12" x14ac:dyDescent="0.3">
      <c r="B525" s="42"/>
      <c r="C525" s="34"/>
      <c r="D525" s="34"/>
      <c r="E525" s="38"/>
      <c r="F525" s="35" t="s">
        <v>38</v>
      </c>
      <c r="G525" s="50"/>
      <c r="H525" s="39">
        <v>3.6999999999999998E-2</v>
      </c>
      <c r="I525" s="51" t="str">
        <f>IF(F525="EUR",Tabelle1327[[#This Row],[Betrag exkl. MwST.]]*Tabelle1327[[#This Row],[MwSt. Satz]],"Rg. nicht in EUR")</f>
        <v>Rg. nicht in EUR</v>
      </c>
      <c r="J525" s="37">
        <f>IF(F525="EUR",IF(AND(B525&gt;='Umrechnungskurse und Konstanten'!$C$5,B525&lt;='Umrechnungskurse und Konstanten'!$D$5),G525*'Umrechnungskurse und Konstanten'!$E$5,0)+IF(AND(B525&gt;='Umrechnungskurse und Konstanten'!$C$6,B525&lt;='Umrechnungskurse und Konstanten'!$D$6),G525*'Umrechnungskurse und Konstanten'!$E$6,0)+IF(AND(B525&gt;='Umrechnungskurse und Konstanten'!$C$7,B525&lt;='Umrechnungskurse und Konstanten'!$D$7),G525*'Umrechnungskurse und Konstanten'!$E$7,0)+IF(AND(B525&gt;='Umrechnungskurse und Konstanten'!$C$8,B525&lt;='Umrechnungskurse und Konstanten'!$D$8),G525*'Umrechnungskurse und Konstanten'!$E$8,0)+IF(AND(B525&gt;='Umrechnungskurse und Konstanten'!$C$9,B525&lt;='Umrechnungskurse und Konstanten'!$D$9),G525*'Umrechnungskurse und Konstanten'!$E$9,0)+IF(AND(B525&gt;='Umrechnungskurse und Konstanten'!$C$10,B525&lt;='Umrechnungskurse und Konstanten'!$D$10),G525*'Umrechnungskurse und Konstanten'!$E$10,0)+IF(AND(B525&gt;='Umrechnungskurse und Konstanten'!$C$11,B525&lt;='Umrechnungskurse und Konstanten'!$D$11),G525*'Umrechnungskurse und Konstanten'!$E$11,0)+IF(AND(B525&gt;='Umrechnungskurse und Konstanten'!$C$12,B525&lt;='Umrechnungskurse und Konstanten'!$D$12),G525*'Umrechnungskurse und Konstanten'!$E$12,0)+IF(AND(B525&gt;='Umrechnungskurse und Konstanten'!$C$13,B525&lt;='Umrechnungskurse und Konstanten'!$D$13),G525*'Umrechnungskurse und Konstanten'!$E$13,0)+IF(AND(B525&gt;='Umrechnungskurse und Konstanten'!$C$14,B525&lt;='Umrechnungskurse und Konstanten'!$D$14),G525*'Umrechnungskurse und Konstanten'!$E$14,0)+IF(AND(B525&gt;='Umrechnungskurse und Konstanten'!$C$15,B525&lt;='Umrechnungskurse und Konstanten'!$D$15),G525*'Umrechnungskurse und Konstanten'!$E$15,0)+IF(AND(B525&gt;='Umrechnungskurse und Konstanten'!$C$16,B525&lt;='Umrechnungskurse und Konstanten'!$D$16),G525*'Umrechnungskurse und Konstanten'!$E$16,0),G525*1)</f>
        <v>0</v>
      </c>
      <c r="K525" s="37">
        <f t="shared" si="16"/>
        <v>0</v>
      </c>
      <c r="L525" s="37">
        <f t="shared" si="17"/>
        <v>0</v>
      </c>
    </row>
    <row r="526" spans="2:12" x14ac:dyDescent="0.3">
      <c r="B526" s="42"/>
      <c r="C526" s="34"/>
      <c r="D526" s="34"/>
      <c r="E526" s="38"/>
      <c r="F526" s="35" t="s">
        <v>38</v>
      </c>
      <c r="G526" s="50"/>
      <c r="H526" s="39">
        <v>3.6999999999999998E-2</v>
      </c>
      <c r="I526" s="51" t="str">
        <f>IF(F526="EUR",Tabelle1327[[#This Row],[Betrag exkl. MwST.]]*Tabelle1327[[#This Row],[MwSt. Satz]],"Rg. nicht in EUR")</f>
        <v>Rg. nicht in EUR</v>
      </c>
      <c r="J526" s="37">
        <f>IF(F526="EUR",IF(AND(B526&gt;='Umrechnungskurse und Konstanten'!$C$5,B526&lt;='Umrechnungskurse und Konstanten'!$D$5),G526*'Umrechnungskurse und Konstanten'!$E$5,0)+IF(AND(B526&gt;='Umrechnungskurse und Konstanten'!$C$6,B526&lt;='Umrechnungskurse und Konstanten'!$D$6),G526*'Umrechnungskurse und Konstanten'!$E$6,0)+IF(AND(B526&gt;='Umrechnungskurse und Konstanten'!$C$7,B526&lt;='Umrechnungskurse und Konstanten'!$D$7),G526*'Umrechnungskurse und Konstanten'!$E$7,0)+IF(AND(B526&gt;='Umrechnungskurse und Konstanten'!$C$8,B526&lt;='Umrechnungskurse und Konstanten'!$D$8),G526*'Umrechnungskurse und Konstanten'!$E$8,0)+IF(AND(B526&gt;='Umrechnungskurse und Konstanten'!$C$9,B526&lt;='Umrechnungskurse und Konstanten'!$D$9),G526*'Umrechnungskurse und Konstanten'!$E$9,0)+IF(AND(B526&gt;='Umrechnungskurse und Konstanten'!$C$10,B526&lt;='Umrechnungskurse und Konstanten'!$D$10),G526*'Umrechnungskurse und Konstanten'!$E$10,0)+IF(AND(B526&gt;='Umrechnungskurse und Konstanten'!$C$11,B526&lt;='Umrechnungskurse und Konstanten'!$D$11),G526*'Umrechnungskurse und Konstanten'!$E$11,0)+IF(AND(B526&gt;='Umrechnungskurse und Konstanten'!$C$12,B526&lt;='Umrechnungskurse und Konstanten'!$D$12),G526*'Umrechnungskurse und Konstanten'!$E$12,0)+IF(AND(B526&gt;='Umrechnungskurse und Konstanten'!$C$13,B526&lt;='Umrechnungskurse und Konstanten'!$D$13),G526*'Umrechnungskurse und Konstanten'!$E$13,0)+IF(AND(B526&gt;='Umrechnungskurse und Konstanten'!$C$14,B526&lt;='Umrechnungskurse und Konstanten'!$D$14),G526*'Umrechnungskurse und Konstanten'!$E$14,0)+IF(AND(B526&gt;='Umrechnungskurse und Konstanten'!$C$15,B526&lt;='Umrechnungskurse und Konstanten'!$D$15),G526*'Umrechnungskurse und Konstanten'!$E$15,0)+IF(AND(B526&gt;='Umrechnungskurse und Konstanten'!$C$16,B526&lt;='Umrechnungskurse und Konstanten'!$D$16),G526*'Umrechnungskurse und Konstanten'!$E$16,0),G526*1)</f>
        <v>0</v>
      </c>
      <c r="K526" s="37">
        <f t="shared" si="16"/>
        <v>0</v>
      </c>
      <c r="L526" s="37">
        <f t="shared" si="17"/>
        <v>0</v>
      </c>
    </row>
    <row r="527" spans="2:12" x14ac:dyDescent="0.3">
      <c r="B527" s="42"/>
      <c r="C527" s="34"/>
      <c r="D527" s="34"/>
      <c r="E527" s="38"/>
      <c r="F527" s="35" t="s">
        <v>38</v>
      </c>
      <c r="G527" s="50"/>
      <c r="H527" s="39">
        <v>3.6999999999999998E-2</v>
      </c>
      <c r="I527" s="51" t="str">
        <f>IF(F527="EUR",Tabelle1327[[#This Row],[Betrag exkl. MwST.]]*Tabelle1327[[#This Row],[MwSt. Satz]],"Rg. nicht in EUR")</f>
        <v>Rg. nicht in EUR</v>
      </c>
      <c r="J527" s="37">
        <f>IF(F527="EUR",IF(AND(B527&gt;='Umrechnungskurse und Konstanten'!$C$5,B527&lt;='Umrechnungskurse und Konstanten'!$D$5),G527*'Umrechnungskurse und Konstanten'!$E$5,0)+IF(AND(B527&gt;='Umrechnungskurse und Konstanten'!$C$6,B527&lt;='Umrechnungskurse und Konstanten'!$D$6),G527*'Umrechnungskurse und Konstanten'!$E$6,0)+IF(AND(B527&gt;='Umrechnungskurse und Konstanten'!$C$7,B527&lt;='Umrechnungskurse und Konstanten'!$D$7),G527*'Umrechnungskurse und Konstanten'!$E$7,0)+IF(AND(B527&gt;='Umrechnungskurse und Konstanten'!$C$8,B527&lt;='Umrechnungskurse und Konstanten'!$D$8),G527*'Umrechnungskurse und Konstanten'!$E$8,0)+IF(AND(B527&gt;='Umrechnungskurse und Konstanten'!$C$9,B527&lt;='Umrechnungskurse und Konstanten'!$D$9),G527*'Umrechnungskurse und Konstanten'!$E$9,0)+IF(AND(B527&gt;='Umrechnungskurse und Konstanten'!$C$10,B527&lt;='Umrechnungskurse und Konstanten'!$D$10),G527*'Umrechnungskurse und Konstanten'!$E$10,0)+IF(AND(B527&gt;='Umrechnungskurse und Konstanten'!$C$11,B527&lt;='Umrechnungskurse und Konstanten'!$D$11),G527*'Umrechnungskurse und Konstanten'!$E$11,0)+IF(AND(B527&gt;='Umrechnungskurse und Konstanten'!$C$12,B527&lt;='Umrechnungskurse und Konstanten'!$D$12),G527*'Umrechnungskurse und Konstanten'!$E$12,0)+IF(AND(B527&gt;='Umrechnungskurse und Konstanten'!$C$13,B527&lt;='Umrechnungskurse und Konstanten'!$D$13),G527*'Umrechnungskurse und Konstanten'!$E$13,0)+IF(AND(B527&gt;='Umrechnungskurse und Konstanten'!$C$14,B527&lt;='Umrechnungskurse und Konstanten'!$D$14),G527*'Umrechnungskurse und Konstanten'!$E$14,0)+IF(AND(B527&gt;='Umrechnungskurse und Konstanten'!$C$15,B527&lt;='Umrechnungskurse und Konstanten'!$D$15),G527*'Umrechnungskurse und Konstanten'!$E$15,0)+IF(AND(B527&gt;='Umrechnungskurse und Konstanten'!$C$16,B527&lt;='Umrechnungskurse und Konstanten'!$D$16),G527*'Umrechnungskurse und Konstanten'!$E$16,0),G527*1)</f>
        <v>0</v>
      </c>
      <c r="K527" s="37">
        <f t="shared" si="16"/>
        <v>0</v>
      </c>
      <c r="L527" s="37">
        <f t="shared" si="17"/>
        <v>0</v>
      </c>
    </row>
    <row r="528" spans="2:12" x14ac:dyDescent="0.3">
      <c r="B528" s="42"/>
      <c r="C528" s="34"/>
      <c r="D528" s="34"/>
      <c r="E528" s="38"/>
      <c r="F528" s="35" t="s">
        <v>38</v>
      </c>
      <c r="G528" s="50"/>
      <c r="H528" s="39">
        <v>3.6999999999999998E-2</v>
      </c>
      <c r="I528" s="51" t="str">
        <f>IF(F528="EUR",Tabelle1327[[#This Row],[Betrag exkl. MwST.]]*Tabelle1327[[#This Row],[MwSt. Satz]],"Rg. nicht in EUR")</f>
        <v>Rg. nicht in EUR</v>
      </c>
      <c r="J528" s="37">
        <f>IF(F528="EUR",IF(AND(B528&gt;='Umrechnungskurse und Konstanten'!$C$5,B528&lt;='Umrechnungskurse und Konstanten'!$D$5),G528*'Umrechnungskurse und Konstanten'!$E$5,0)+IF(AND(B528&gt;='Umrechnungskurse und Konstanten'!$C$6,B528&lt;='Umrechnungskurse und Konstanten'!$D$6),G528*'Umrechnungskurse und Konstanten'!$E$6,0)+IF(AND(B528&gt;='Umrechnungskurse und Konstanten'!$C$7,B528&lt;='Umrechnungskurse und Konstanten'!$D$7),G528*'Umrechnungskurse und Konstanten'!$E$7,0)+IF(AND(B528&gt;='Umrechnungskurse und Konstanten'!$C$8,B528&lt;='Umrechnungskurse und Konstanten'!$D$8),G528*'Umrechnungskurse und Konstanten'!$E$8,0)+IF(AND(B528&gt;='Umrechnungskurse und Konstanten'!$C$9,B528&lt;='Umrechnungskurse und Konstanten'!$D$9),G528*'Umrechnungskurse und Konstanten'!$E$9,0)+IF(AND(B528&gt;='Umrechnungskurse und Konstanten'!$C$10,B528&lt;='Umrechnungskurse und Konstanten'!$D$10),G528*'Umrechnungskurse und Konstanten'!$E$10,0)+IF(AND(B528&gt;='Umrechnungskurse und Konstanten'!$C$11,B528&lt;='Umrechnungskurse und Konstanten'!$D$11),G528*'Umrechnungskurse und Konstanten'!$E$11,0)+IF(AND(B528&gt;='Umrechnungskurse und Konstanten'!$C$12,B528&lt;='Umrechnungskurse und Konstanten'!$D$12),G528*'Umrechnungskurse und Konstanten'!$E$12,0)+IF(AND(B528&gt;='Umrechnungskurse und Konstanten'!$C$13,B528&lt;='Umrechnungskurse und Konstanten'!$D$13),G528*'Umrechnungskurse und Konstanten'!$E$13,0)+IF(AND(B528&gt;='Umrechnungskurse und Konstanten'!$C$14,B528&lt;='Umrechnungskurse und Konstanten'!$D$14),G528*'Umrechnungskurse und Konstanten'!$E$14,0)+IF(AND(B528&gt;='Umrechnungskurse und Konstanten'!$C$15,B528&lt;='Umrechnungskurse und Konstanten'!$D$15),G528*'Umrechnungskurse und Konstanten'!$E$15,0)+IF(AND(B528&gt;='Umrechnungskurse und Konstanten'!$C$16,B528&lt;='Umrechnungskurse und Konstanten'!$D$16),G528*'Umrechnungskurse und Konstanten'!$E$16,0),G528*1)</f>
        <v>0</v>
      </c>
      <c r="K528" s="37">
        <f t="shared" si="16"/>
        <v>0</v>
      </c>
      <c r="L528" s="37">
        <f t="shared" si="17"/>
        <v>0</v>
      </c>
    </row>
    <row r="529" spans="2:12" x14ac:dyDescent="0.3">
      <c r="B529" s="42"/>
      <c r="C529" s="34"/>
      <c r="D529" s="34"/>
      <c r="E529" s="38"/>
      <c r="F529" s="35" t="s">
        <v>38</v>
      </c>
      <c r="G529" s="50"/>
      <c r="H529" s="39">
        <v>3.6999999999999998E-2</v>
      </c>
      <c r="I529" s="51" t="str">
        <f>IF(F529="EUR",Tabelle1327[[#This Row],[Betrag exkl. MwST.]]*Tabelle1327[[#This Row],[MwSt. Satz]],"Rg. nicht in EUR")</f>
        <v>Rg. nicht in EUR</v>
      </c>
      <c r="J529" s="37">
        <f>IF(F529="EUR",IF(AND(B529&gt;='Umrechnungskurse und Konstanten'!$C$5,B529&lt;='Umrechnungskurse und Konstanten'!$D$5),G529*'Umrechnungskurse und Konstanten'!$E$5,0)+IF(AND(B529&gt;='Umrechnungskurse und Konstanten'!$C$6,B529&lt;='Umrechnungskurse und Konstanten'!$D$6),G529*'Umrechnungskurse und Konstanten'!$E$6,0)+IF(AND(B529&gt;='Umrechnungskurse und Konstanten'!$C$7,B529&lt;='Umrechnungskurse und Konstanten'!$D$7),G529*'Umrechnungskurse und Konstanten'!$E$7,0)+IF(AND(B529&gt;='Umrechnungskurse und Konstanten'!$C$8,B529&lt;='Umrechnungskurse und Konstanten'!$D$8),G529*'Umrechnungskurse und Konstanten'!$E$8,0)+IF(AND(B529&gt;='Umrechnungskurse und Konstanten'!$C$9,B529&lt;='Umrechnungskurse und Konstanten'!$D$9),G529*'Umrechnungskurse und Konstanten'!$E$9,0)+IF(AND(B529&gt;='Umrechnungskurse und Konstanten'!$C$10,B529&lt;='Umrechnungskurse und Konstanten'!$D$10),G529*'Umrechnungskurse und Konstanten'!$E$10,0)+IF(AND(B529&gt;='Umrechnungskurse und Konstanten'!$C$11,B529&lt;='Umrechnungskurse und Konstanten'!$D$11),G529*'Umrechnungskurse und Konstanten'!$E$11,0)+IF(AND(B529&gt;='Umrechnungskurse und Konstanten'!$C$12,B529&lt;='Umrechnungskurse und Konstanten'!$D$12),G529*'Umrechnungskurse und Konstanten'!$E$12,0)+IF(AND(B529&gt;='Umrechnungskurse und Konstanten'!$C$13,B529&lt;='Umrechnungskurse und Konstanten'!$D$13),G529*'Umrechnungskurse und Konstanten'!$E$13,0)+IF(AND(B529&gt;='Umrechnungskurse und Konstanten'!$C$14,B529&lt;='Umrechnungskurse und Konstanten'!$D$14),G529*'Umrechnungskurse und Konstanten'!$E$14,0)+IF(AND(B529&gt;='Umrechnungskurse und Konstanten'!$C$15,B529&lt;='Umrechnungskurse und Konstanten'!$D$15),G529*'Umrechnungskurse und Konstanten'!$E$15,0)+IF(AND(B529&gt;='Umrechnungskurse und Konstanten'!$C$16,B529&lt;='Umrechnungskurse und Konstanten'!$D$16),G529*'Umrechnungskurse und Konstanten'!$E$16,0),G529*1)</f>
        <v>0</v>
      </c>
      <c r="K529" s="37">
        <f t="shared" si="16"/>
        <v>0</v>
      </c>
      <c r="L529" s="37">
        <f t="shared" si="17"/>
        <v>0</v>
      </c>
    </row>
    <row r="530" spans="2:12" x14ac:dyDescent="0.3">
      <c r="B530" s="42"/>
      <c r="C530" s="34"/>
      <c r="D530" s="34"/>
      <c r="E530" s="38"/>
      <c r="F530" s="35" t="s">
        <v>38</v>
      </c>
      <c r="G530" s="50"/>
      <c r="H530" s="39">
        <v>3.6999999999999998E-2</v>
      </c>
      <c r="I530" s="51" t="str">
        <f>IF(F530="EUR",Tabelle1327[[#This Row],[Betrag exkl. MwST.]]*Tabelle1327[[#This Row],[MwSt. Satz]],"Rg. nicht in EUR")</f>
        <v>Rg. nicht in EUR</v>
      </c>
      <c r="J530" s="37">
        <f>IF(F530="EUR",IF(AND(B530&gt;='Umrechnungskurse und Konstanten'!$C$5,B530&lt;='Umrechnungskurse und Konstanten'!$D$5),G530*'Umrechnungskurse und Konstanten'!$E$5,0)+IF(AND(B530&gt;='Umrechnungskurse und Konstanten'!$C$6,B530&lt;='Umrechnungskurse und Konstanten'!$D$6),G530*'Umrechnungskurse und Konstanten'!$E$6,0)+IF(AND(B530&gt;='Umrechnungskurse und Konstanten'!$C$7,B530&lt;='Umrechnungskurse und Konstanten'!$D$7),G530*'Umrechnungskurse und Konstanten'!$E$7,0)+IF(AND(B530&gt;='Umrechnungskurse und Konstanten'!$C$8,B530&lt;='Umrechnungskurse und Konstanten'!$D$8),G530*'Umrechnungskurse und Konstanten'!$E$8,0)+IF(AND(B530&gt;='Umrechnungskurse und Konstanten'!$C$9,B530&lt;='Umrechnungskurse und Konstanten'!$D$9),G530*'Umrechnungskurse und Konstanten'!$E$9,0)+IF(AND(B530&gt;='Umrechnungskurse und Konstanten'!$C$10,B530&lt;='Umrechnungskurse und Konstanten'!$D$10),G530*'Umrechnungskurse und Konstanten'!$E$10,0)+IF(AND(B530&gt;='Umrechnungskurse und Konstanten'!$C$11,B530&lt;='Umrechnungskurse und Konstanten'!$D$11),G530*'Umrechnungskurse und Konstanten'!$E$11,0)+IF(AND(B530&gt;='Umrechnungskurse und Konstanten'!$C$12,B530&lt;='Umrechnungskurse und Konstanten'!$D$12),G530*'Umrechnungskurse und Konstanten'!$E$12,0)+IF(AND(B530&gt;='Umrechnungskurse und Konstanten'!$C$13,B530&lt;='Umrechnungskurse und Konstanten'!$D$13),G530*'Umrechnungskurse und Konstanten'!$E$13,0)+IF(AND(B530&gt;='Umrechnungskurse und Konstanten'!$C$14,B530&lt;='Umrechnungskurse und Konstanten'!$D$14),G530*'Umrechnungskurse und Konstanten'!$E$14,0)+IF(AND(B530&gt;='Umrechnungskurse und Konstanten'!$C$15,B530&lt;='Umrechnungskurse und Konstanten'!$D$15),G530*'Umrechnungskurse und Konstanten'!$E$15,0)+IF(AND(B530&gt;='Umrechnungskurse und Konstanten'!$C$16,B530&lt;='Umrechnungskurse und Konstanten'!$D$16),G530*'Umrechnungskurse und Konstanten'!$E$16,0),G530*1)</f>
        <v>0</v>
      </c>
      <c r="K530" s="37">
        <f t="shared" si="16"/>
        <v>0</v>
      </c>
      <c r="L530" s="37">
        <f t="shared" si="17"/>
        <v>0</v>
      </c>
    </row>
    <row r="531" spans="2:12" x14ac:dyDescent="0.3">
      <c r="B531" s="42"/>
      <c r="C531" s="34"/>
      <c r="D531" s="34"/>
      <c r="E531" s="38"/>
      <c r="F531" s="35" t="s">
        <v>38</v>
      </c>
      <c r="G531" s="50"/>
      <c r="H531" s="39">
        <v>3.6999999999999998E-2</v>
      </c>
      <c r="I531" s="51" t="str">
        <f>IF(F531="EUR",Tabelle1327[[#This Row],[Betrag exkl. MwST.]]*Tabelle1327[[#This Row],[MwSt. Satz]],"Rg. nicht in EUR")</f>
        <v>Rg. nicht in EUR</v>
      </c>
      <c r="J531" s="37">
        <f>IF(F531="EUR",IF(AND(B531&gt;='Umrechnungskurse und Konstanten'!$C$5,B531&lt;='Umrechnungskurse und Konstanten'!$D$5),G531*'Umrechnungskurse und Konstanten'!$E$5,0)+IF(AND(B531&gt;='Umrechnungskurse und Konstanten'!$C$6,B531&lt;='Umrechnungskurse und Konstanten'!$D$6),G531*'Umrechnungskurse und Konstanten'!$E$6,0)+IF(AND(B531&gt;='Umrechnungskurse und Konstanten'!$C$7,B531&lt;='Umrechnungskurse und Konstanten'!$D$7),G531*'Umrechnungskurse und Konstanten'!$E$7,0)+IF(AND(B531&gt;='Umrechnungskurse und Konstanten'!$C$8,B531&lt;='Umrechnungskurse und Konstanten'!$D$8),G531*'Umrechnungskurse und Konstanten'!$E$8,0)+IF(AND(B531&gt;='Umrechnungskurse und Konstanten'!$C$9,B531&lt;='Umrechnungskurse und Konstanten'!$D$9),G531*'Umrechnungskurse und Konstanten'!$E$9,0)+IF(AND(B531&gt;='Umrechnungskurse und Konstanten'!$C$10,B531&lt;='Umrechnungskurse und Konstanten'!$D$10),G531*'Umrechnungskurse und Konstanten'!$E$10,0)+IF(AND(B531&gt;='Umrechnungskurse und Konstanten'!$C$11,B531&lt;='Umrechnungskurse und Konstanten'!$D$11),G531*'Umrechnungskurse und Konstanten'!$E$11,0)+IF(AND(B531&gt;='Umrechnungskurse und Konstanten'!$C$12,B531&lt;='Umrechnungskurse und Konstanten'!$D$12),G531*'Umrechnungskurse und Konstanten'!$E$12,0)+IF(AND(B531&gt;='Umrechnungskurse und Konstanten'!$C$13,B531&lt;='Umrechnungskurse und Konstanten'!$D$13),G531*'Umrechnungskurse und Konstanten'!$E$13,0)+IF(AND(B531&gt;='Umrechnungskurse und Konstanten'!$C$14,B531&lt;='Umrechnungskurse und Konstanten'!$D$14),G531*'Umrechnungskurse und Konstanten'!$E$14,0)+IF(AND(B531&gt;='Umrechnungskurse und Konstanten'!$C$15,B531&lt;='Umrechnungskurse und Konstanten'!$D$15),G531*'Umrechnungskurse und Konstanten'!$E$15,0)+IF(AND(B531&gt;='Umrechnungskurse und Konstanten'!$C$16,B531&lt;='Umrechnungskurse und Konstanten'!$D$16),G531*'Umrechnungskurse und Konstanten'!$E$16,0),G531*1)</f>
        <v>0</v>
      </c>
      <c r="K531" s="37">
        <f t="shared" si="16"/>
        <v>0</v>
      </c>
      <c r="L531" s="37">
        <f t="shared" si="17"/>
        <v>0</v>
      </c>
    </row>
    <row r="532" spans="2:12" x14ac:dyDescent="0.3">
      <c r="B532" s="42"/>
      <c r="C532" s="34"/>
      <c r="D532" s="34"/>
      <c r="E532" s="38"/>
      <c r="F532" s="35" t="s">
        <v>38</v>
      </c>
      <c r="G532" s="50"/>
      <c r="H532" s="39">
        <v>3.6999999999999998E-2</v>
      </c>
      <c r="I532" s="51" t="str">
        <f>IF(F532="EUR",Tabelle1327[[#This Row],[Betrag exkl. MwST.]]*Tabelle1327[[#This Row],[MwSt. Satz]],"Rg. nicht in EUR")</f>
        <v>Rg. nicht in EUR</v>
      </c>
      <c r="J532" s="37">
        <f>IF(F532="EUR",IF(AND(B532&gt;='Umrechnungskurse und Konstanten'!$C$5,B532&lt;='Umrechnungskurse und Konstanten'!$D$5),G532*'Umrechnungskurse und Konstanten'!$E$5,0)+IF(AND(B532&gt;='Umrechnungskurse und Konstanten'!$C$6,B532&lt;='Umrechnungskurse und Konstanten'!$D$6),G532*'Umrechnungskurse und Konstanten'!$E$6,0)+IF(AND(B532&gt;='Umrechnungskurse und Konstanten'!$C$7,B532&lt;='Umrechnungskurse und Konstanten'!$D$7),G532*'Umrechnungskurse und Konstanten'!$E$7,0)+IF(AND(B532&gt;='Umrechnungskurse und Konstanten'!$C$8,B532&lt;='Umrechnungskurse und Konstanten'!$D$8),G532*'Umrechnungskurse und Konstanten'!$E$8,0)+IF(AND(B532&gt;='Umrechnungskurse und Konstanten'!$C$9,B532&lt;='Umrechnungskurse und Konstanten'!$D$9),G532*'Umrechnungskurse und Konstanten'!$E$9,0)+IF(AND(B532&gt;='Umrechnungskurse und Konstanten'!$C$10,B532&lt;='Umrechnungskurse und Konstanten'!$D$10),G532*'Umrechnungskurse und Konstanten'!$E$10,0)+IF(AND(B532&gt;='Umrechnungskurse und Konstanten'!$C$11,B532&lt;='Umrechnungskurse und Konstanten'!$D$11),G532*'Umrechnungskurse und Konstanten'!$E$11,0)+IF(AND(B532&gt;='Umrechnungskurse und Konstanten'!$C$12,B532&lt;='Umrechnungskurse und Konstanten'!$D$12),G532*'Umrechnungskurse und Konstanten'!$E$12,0)+IF(AND(B532&gt;='Umrechnungskurse und Konstanten'!$C$13,B532&lt;='Umrechnungskurse und Konstanten'!$D$13),G532*'Umrechnungskurse und Konstanten'!$E$13,0)+IF(AND(B532&gt;='Umrechnungskurse und Konstanten'!$C$14,B532&lt;='Umrechnungskurse und Konstanten'!$D$14),G532*'Umrechnungskurse und Konstanten'!$E$14,0)+IF(AND(B532&gt;='Umrechnungskurse und Konstanten'!$C$15,B532&lt;='Umrechnungskurse und Konstanten'!$D$15),G532*'Umrechnungskurse und Konstanten'!$E$15,0)+IF(AND(B532&gt;='Umrechnungskurse und Konstanten'!$C$16,B532&lt;='Umrechnungskurse und Konstanten'!$D$16),G532*'Umrechnungskurse und Konstanten'!$E$16,0),G532*1)</f>
        <v>0</v>
      </c>
      <c r="K532" s="37">
        <f t="shared" si="16"/>
        <v>0</v>
      </c>
      <c r="L532" s="37">
        <f t="shared" si="17"/>
        <v>0</v>
      </c>
    </row>
    <row r="533" spans="2:12" x14ac:dyDescent="0.3">
      <c r="B533" s="42"/>
      <c r="C533" s="34"/>
      <c r="D533" s="34"/>
      <c r="E533" s="38"/>
      <c r="F533" s="35" t="s">
        <v>38</v>
      </c>
      <c r="G533" s="50"/>
      <c r="H533" s="39">
        <v>3.6999999999999998E-2</v>
      </c>
      <c r="I533" s="51" t="str">
        <f>IF(F533="EUR",Tabelle1327[[#This Row],[Betrag exkl. MwST.]]*Tabelle1327[[#This Row],[MwSt. Satz]],"Rg. nicht in EUR")</f>
        <v>Rg. nicht in EUR</v>
      </c>
      <c r="J533" s="37">
        <f>IF(F533="EUR",IF(AND(B533&gt;='Umrechnungskurse und Konstanten'!$C$5,B533&lt;='Umrechnungskurse und Konstanten'!$D$5),G533*'Umrechnungskurse und Konstanten'!$E$5,0)+IF(AND(B533&gt;='Umrechnungskurse und Konstanten'!$C$6,B533&lt;='Umrechnungskurse und Konstanten'!$D$6),G533*'Umrechnungskurse und Konstanten'!$E$6,0)+IF(AND(B533&gt;='Umrechnungskurse und Konstanten'!$C$7,B533&lt;='Umrechnungskurse und Konstanten'!$D$7),G533*'Umrechnungskurse und Konstanten'!$E$7,0)+IF(AND(B533&gt;='Umrechnungskurse und Konstanten'!$C$8,B533&lt;='Umrechnungskurse und Konstanten'!$D$8),G533*'Umrechnungskurse und Konstanten'!$E$8,0)+IF(AND(B533&gt;='Umrechnungskurse und Konstanten'!$C$9,B533&lt;='Umrechnungskurse und Konstanten'!$D$9),G533*'Umrechnungskurse und Konstanten'!$E$9,0)+IF(AND(B533&gt;='Umrechnungskurse und Konstanten'!$C$10,B533&lt;='Umrechnungskurse und Konstanten'!$D$10),G533*'Umrechnungskurse und Konstanten'!$E$10,0)+IF(AND(B533&gt;='Umrechnungskurse und Konstanten'!$C$11,B533&lt;='Umrechnungskurse und Konstanten'!$D$11),G533*'Umrechnungskurse und Konstanten'!$E$11,0)+IF(AND(B533&gt;='Umrechnungskurse und Konstanten'!$C$12,B533&lt;='Umrechnungskurse und Konstanten'!$D$12),G533*'Umrechnungskurse und Konstanten'!$E$12,0)+IF(AND(B533&gt;='Umrechnungskurse und Konstanten'!$C$13,B533&lt;='Umrechnungskurse und Konstanten'!$D$13),G533*'Umrechnungskurse und Konstanten'!$E$13,0)+IF(AND(B533&gt;='Umrechnungskurse und Konstanten'!$C$14,B533&lt;='Umrechnungskurse und Konstanten'!$D$14),G533*'Umrechnungskurse und Konstanten'!$E$14,0)+IF(AND(B533&gt;='Umrechnungskurse und Konstanten'!$C$15,B533&lt;='Umrechnungskurse und Konstanten'!$D$15),G533*'Umrechnungskurse und Konstanten'!$E$15,0)+IF(AND(B533&gt;='Umrechnungskurse und Konstanten'!$C$16,B533&lt;='Umrechnungskurse und Konstanten'!$D$16),G533*'Umrechnungskurse und Konstanten'!$E$16,0),G533*1)</f>
        <v>0</v>
      </c>
      <c r="K533" s="37">
        <f t="shared" si="16"/>
        <v>0</v>
      </c>
      <c r="L533" s="37">
        <f t="shared" si="17"/>
        <v>0</v>
      </c>
    </row>
    <row r="534" spans="2:12" x14ac:dyDescent="0.3">
      <c r="B534" s="42"/>
      <c r="C534" s="34"/>
      <c r="D534" s="34"/>
      <c r="E534" s="38"/>
      <c r="F534" s="35" t="s">
        <v>38</v>
      </c>
      <c r="G534" s="50"/>
      <c r="H534" s="39">
        <v>3.6999999999999998E-2</v>
      </c>
      <c r="I534" s="51" t="str">
        <f>IF(F534="EUR",Tabelle1327[[#This Row],[Betrag exkl. MwST.]]*Tabelle1327[[#This Row],[MwSt. Satz]],"Rg. nicht in EUR")</f>
        <v>Rg. nicht in EUR</v>
      </c>
      <c r="J534" s="37">
        <f>IF(F534="EUR",IF(AND(B534&gt;='Umrechnungskurse und Konstanten'!$C$5,B534&lt;='Umrechnungskurse und Konstanten'!$D$5),G534*'Umrechnungskurse und Konstanten'!$E$5,0)+IF(AND(B534&gt;='Umrechnungskurse und Konstanten'!$C$6,B534&lt;='Umrechnungskurse und Konstanten'!$D$6),G534*'Umrechnungskurse und Konstanten'!$E$6,0)+IF(AND(B534&gt;='Umrechnungskurse und Konstanten'!$C$7,B534&lt;='Umrechnungskurse und Konstanten'!$D$7),G534*'Umrechnungskurse und Konstanten'!$E$7,0)+IF(AND(B534&gt;='Umrechnungskurse und Konstanten'!$C$8,B534&lt;='Umrechnungskurse und Konstanten'!$D$8),G534*'Umrechnungskurse und Konstanten'!$E$8,0)+IF(AND(B534&gt;='Umrechnungskurse und Konstanten'!$C$9,B534&lt;='Umrechnungskurse und Konstanten'!$D$9),G534*'Umrechnungskurse und Konstanten'!$E$9,0)+IF(AND(B534&gt;='Umrechnungskurse und Konstanten'!$C$10,B534&lt;='Umrechnungskurse und Konstanten'!$D$10),G534*'Umrechnungskurse und Konstanten'!$E$10,0)+IF(AND(B534&gt;='Umrechnungskurse und Konstanten'!$C$11,B534&lt;='Umrechnungskurse und Konstanten'!$D$11),G534*'Umrechnungskurse und Konstanten'!$E$11,0)+IF(AND(B534&gt;='Umrechnungskurse und Konstanten'!$C$12,B534&lt;='Umrechnungskurse und Konstanten'!$D$12),G534*'Umrechnungskurse und Konstanten'!$E$12,0)+IF(AND(B534&gt;='Umrechnungskurse und Konstanten'!$C$13,B534&lt;='Umrechnungskurse und Konstanten'!$D$13),G534*'Umrechnungskurse und Konstanten'!$E$13,0)+IF(AND(B534&gt;='Umrechnungskurse und Konstanten'!$C$14,B534&lt;='Umrechnungskurse und Konstanten'!$D$14),G534*'Umrechnungskurse und Konstanten'!$E$14,0)+IF(AND(B534&gt;='Umrechnungskurse und Konstanten'!$C$15,B534&lt;='Umrechnungskurse und Konstanten'!$D$15),G534*'Umrechnungskurse und Konstanten'!$E$15,0)+IF(AND(B534&gt;='Umrechnungskurse und Konstanten'!$C$16,B534&lt;='Umrechnungskurse und Konstanten'!$D$16),G534*'Umrechnungskurse und Konstanten'!$E$16,0),G534*1)</f>
        <v>0</v>
      </c>
      <c r="K534" s="37">
        <f t="shared" si="16"/>
        <v>0</v>
      </c>
      <c r="L534" s="37">
        <f t="shared" si="17"/>
        <v>0</v>
      </c>
    </row>
    <row r="535" spans="2:12" x14ac:dyDescent="0.3">
      <c r="B535" s="42"/>
      <c r="C535" s="34"/>
      <c r="D535" s="34"/>
      <c r="E535" s="38"/>
      <c r="F535" s="35" t="s">
        <v>38</v>
      </c>
      <c r="G535" s="50"/>
      <c r="H535" s="39">
        <v>3.6999999999999998E-2</v>
      </c>
      <c r="I535" s="51" t="str">
        <f>IF(F535="EUR",Tabelle1327[[#This Row],[Betrag exkl. MwST.]]*Tabelle1327[[#This Row],[MwSt. Satz]],"Rg. nicht in EUR")</f>
        <v>Rg. nicht in EUR</v>
      </c>
      <c r="J535" s="37">
        <f>IF(F535="EUR",IF(AND(B535&gt;='Umrechnungskurse und Konstanten'!$C$5,B535&lt;='Umrechnungskurse und Konstanten'!$D$5),G535*'Umrechnungskurse und Konstanten'!$E$5,0)+IF(AND(B535&gt;='Umrechnungskurse und Konstanten'!$C$6,B535&lt;='Umrechnungskurse und Konstanten'!$D$6),G535*'Umrechnungskurse und Konstanten'!$E$6,0)+IF(AND(B535&gt;='Umrechnungskurse und Konstanten'!$C$7,B535&lt;='Umrechnungskurse und Konstanten'!$D$7),G535*'Umrechnungskurse und Konstanten'!$E$7,0)+IF(AND(B535&gt;='Umrechnungskurse und Konstanten'!$C$8,B535&lt;='Umrechnungskurse und Konstanten'!$D$8),G535*'Umrechnungskurse und Konstanten'!$E$8,0)+IF(AND(B535&gt;='Umrechnungskurse und Konstanten'!$C$9,B535&lt;='Umrechnungskurse und Konstanten'!$D$9),G535*'Umrechnungskurse und Konstanten'!$E$9,0)+IF(AND(B535&gt;='Umrechnungskurse und Konstanten'!$C$10,B535&lt;='Umrechnungskurse und Konstanten'!$D$10),G535*'Umrechnungskurse und Konstanten'!$E$10,0)+IF(AND(B535&gt;='Umrechnungskurse und Konstanten'!$C$11,B535&lt;='Umrechnungskurse und Konstanten'!$D$11),G535*'Umrechnungskurse und Konstanten'!$E$11,0)+IF(AND(B535&gt;='Umrechnungskurse und Konstanten'!$C$12,B535&lt;='Umrechnungskurse und Konstanten'!$D$12),G535*'Umrechnungskurse und Konstanten'!$E$12,0)+IF(AND(B535&gt;='Umrechnungskurse und Konstanten'!$C$13,B535&lt;='Umrechnungskurse und Konstanten'!$D$13),G535*'Umrechnungskurse und Konstanten'!$E$13,0)+IF(AND(B535&gt;='Umrechnungskurse und Konstanten'!$C$14,B535&lt;='Umrechnungskurse und Konstanten'!$D$14),G535*'Umrechnungskurse und Konstanten'!$E$14,0)+IF(AND(B535&gt;='Umrechnungskurse und Konstanten'!$C$15,B535&lt;='Umrechnungskurse und Konstanten'!$D$15),G535*'Umrechnungskurse und Konstanten'!$E$15,0)+IF(AND(B535&gt;='Umrechnungskurse und Konstanten'!$C$16,B535&lt;='Umrechnungskurse und Konstanten'!$D$16),G535*'Umrechnungskurse und Konstanten'!$E$16,0),G535*1)</f>
        <v>0</v>
      </c>
      <c r="K535" s="37">
        <f t="shared" si="16"/>
        <v>0</v>
      </c>
      <c r="L535" s="37">
        <f t="shared" si="17"/>
        <v>0</v>
      </c>
    </row>
    <row r="536" spans="2:12" x14ac:dyDescent="0.3">
      <c r="B536" s="42"/>
      <c r="C536" s="34"/>
      <c r="D536" s="34"/>
      <c r="E536" s="38"/>
      <c r="F536" s="35" t="s">
        <v>38</v>
      </c>
      <c r="G536" s="50"/>
      <c r="H536" s="39">
        <v>3.6999999999999998E-2</v>
      </c>
      <c r="I536" s="51" t="str">
        <f>IF(F536="EUR",Tabelle1327[[#This Row],[Betrag exkl. MwST.]]*Tabelle1327[[#This Row],[MwSt. Satz]],"Rg. nicht in EUR")</f>
        <v>Rg. nicht in EUR</v>
      </c>
      <c r="J536" s="37">
        <f>IF(F536="EUR",IF(AND(B536&gt;='Umrechnungskurse und Konstanten'!$C$5,B536&lt;='Umrechnungskurse und Konstanten'!$D$5),G536*'Umrechnungskurse und Konstanten'!$E$5,0)+IF(AND(B536&gt;='Umrechnungskurse und Konstanten'!$C$6,B536&lt;='Umrechnungskurse und Konstanten'!$D$6),G536*'Umrechnungskurse und Konstanten'!$E$6,0)+IF(AND(B536&gt;='Umrechnungskurse und Konstanten'!$C$7,B536&lt;='Umrechnungskurse und Konstanten'!$D$7),G536*'Umrechnungskurse und Konstanten'!$E$7,0)+IF(AND(B536&gt;='Umrechnungskurse und Konstanten'!$C$8,B536&lt;='Umrechnungskurse und Konstanten'!$D$8),G536*'Umrechnungskurse und Konstanten'!$E$8,0)+IF(AND(B536&gt;='Umrechnungskurse und Konstanten'!$C$9,B536&lt;='Umrechnungskurse und Konstanten'!$D$9),G536*'Umrechnungskurse und Konstanten'!$E$9,0)+IF(AND(B536&gt;='Umrechnungskurse und Konstanten'!$C$10,B536&lt;='Umrechnungskurse und Konstanten'!$D$10),G536*'Umrechnungskurse und Konstanten'!$E$10,0)+IF(AND(B536&gt;='Umrechnungskurse und Konstanten'!$C$11,B536&lt;='Umrechnungskurse und Konstanten'!$D$11),G536*'Umrechnungskurse und Konstanten'!$E$11,0)+IF(AND(B536&gt;='Umrechnungskurse und Konstanten'!$C$12,B536&lt;='Umrechnungskurse und Konstanten'!$D$12),G536*'Umrechnungskurse und Konstanten'!$E$12,0)+IF(AND(B536&gt;='Umrechnungskurse und Konstanten'!$C$13,B536&lt;='Umrechnungskurse und Konstanten'!$D$13),G536*'Umrechnungskurse und Konstanten'!$E$13,0)+IF(AND(B536&gt;='Umrechnungskurse und Konstanten'!$C$14,B536&lt;='Umrechnungskurse und Konstanten'!$D$14),G536*'Umrechnungskurse und Konstanten'!$E$14,0)+IF(AND(B536&gt;='Umrechnungskurse und Konstanten'!$C$15,B536&lt;='Umrechnungskurse und Konstanten'!$D$15),G536*'Umrechnungskurse und Konstanten'!$E$15,0)+IF(AND(B536&gt;='Umrechnungskurse und Konstanten'!$C$16,B536&lt;='Umrechnungskurse und Konstanten'!$D$16),G536*'Umrechnungskurse und Konstanten'!$E$16,0),G536*1)</f>
        <v>0</v>
      </c>
      <c r="K536" s="37">
        <f t="shared" si="16"/>
        <v>0</v>
      </c>
      <c r="L536" s="37">
        <f t="shared" si="17"/>
        <v>0</v>
      </c>
    </row>
    <row r="537" spans="2:12" x14ac:dyDescent="0.3">
      <c r="B537" s="42"/>
      <c r="C537" s="34"/>
      <c r="D537" s="34"/>
      <c r="E537" s="38"/>
      <c r="F537" s="35" t="s">
        <v>38</v>
      </c>
      <c r="G537" s="50"/>
      <c r="H537" s="39">
        <v>3.6999999999999998E-2</v>
      </c>
      <c r="I537" s="51" t="str">
        <f>IF(F537="EUR",Tabelle1327[[#This Row],[Betrag exkl. MwST.]]*Tabelle1327[[#This Row],[MwSt. Satz]],"Rg. nicht in EUR")</f>
        <v>Rg. nicht in EUR</v>
      </c>
      <c r="J537" s="37">
        <f>IF(F537="EUR",IF(AND(B537&gt;='Umrechnungskurse und Konstanten'!$C$5,B537&lt;='Umrechnungskurse und Konstanten'!$D$5),G537*'Umrechnungskurse und Konstanten'!$E$5,0)+IF(AND(B537&gt;='Umrechnungskurse und Konstanten'!$C$6,B537&lt;='Umrechnungskurse und Konstanten'!$D$6),G537*'Umrechnungskurse und Konstanten'!$E$6,0)+IF(AND(B537&gt;='Umrechnungskurse und Konstanten'!$C$7,B537&lt;='Umrechnungskurse und Konstanten'!$D$7),G537*'Umrechnungskurse und Konstanten'!$E$7,0)+IF(AND(B537&gt;='Umrechnungskurse und Konstanten'!$C$8,B537&lt;='Umrechnungskurse und Konstanten'!$D$8),G537*'Umrechnungskurse und Konstanten'!$E$8,0)+IF(AND(B537&gt;='Umrechnungskurse und Konstanten'!$C$9,B537&lt;='Umrechnungskurse und Konstanten'!$D$9),G537*'Umrechnungskurse und Konstanten'!$E$9,0)+IF(AND(B537&gt;='Umrechnungskurse und Konstanten'!$C$10,B537&lt;='Umrechnungskurse und Konstanten'!$D$10),G537*'Umrechnungskurse und Konstanten'!$E$10,0)+IF(AND(B537&gt;='Umrechnungskurse und Konstanten'!$C$11,B537&lt;='Umrechnungskurse und Konstanten'!$D$11),G537*'Umrechnungskurse und Konstanten'!$E$11,0)+IF(AND(B537&gt;='Umrechnungskurse und Konstanten'!$C$12,B537&lt;='Umrechnungskurse und Konstanten'!$D$12),G537*'Umrechnungskurse und Konstanten'!$E$12,0)+IF(AND(B537&gt;='Umrechnungskurse und Konstanten'!$C$13,B537&lt;='Umrechnungskurse und Konstanten'!$D$13),G537*'Umrechnungskurse und Konstanten'!$E$13,0)+IF(AND(B537&gt;='Umrechnungskurse und Konstanten'!$C$14,B537&lt;='Umrechnungskurse und Konstanten'!$D$14),G537*'Umrechnungskurse und Konstanten'!$E$14,0)+IF(AND(B537&gt;='Umrechnungskurse und Konstanten'!$C$15,B537&lt;='Umrechnungskurse und Konstanten'!$D$15),G537*'Umrechnungskurse und Konstanten'!$E$15,0)+IF(AND(B537&gt;='Umrechnungskurse und Konstanten'!$C$16,B537&lt;='Umrechnungskurse und Konstanten'!$D$16),G537*'Umrechnungskurse und Konstanten'!$E$16,0),G537*1)</f>
        <v>0</v>
      </c>
      <c r="K537" s="37">
        <f t="shared" si="16"/>
        <v>0</v>
      </c>
      <c r="L537" s="37">
        <f t="shared" si="17"/>
        <v>0</v>
      </c>
    </row>
    <row r="538" spans="2:12" x14ac:dyDescent="0.3">
      <c r="B538" s="42"/>
      <c r="C538" s="34"/>
      <c r="D538" s="34"/>
      <c r="E538" s="38"/>
      <c r="F538" s="35" t="s">
        <v>38</v>
      </c>
      <c r="G538" s="50"/>
      <c r="H538" s="39">
        <v>3.6999999999999998E-2</v>
      </c>
      <c r="I538" s="51" t="str">
        <f>IF(F538="EUR",Tabelle1327[[#This Row],[Betrag exkl. MwST.]]*Tabelle1327[[#This Row],[MwSt. Satz]],"Rg. nicht in EUR")</f>
        <v>Rg. nicht in EUR</v>
      </c>
      <c r="J538" s="37">
        <f>IF(F538="EUR",IF(AND(B538&gt;='Umrechnungskurse und Konstanten'!$C$5,B538&lt;='Umrechnungskurse und Konstanten'!$D$5),G538*'Umrechnungskurse und Konstanten'!$E$5,0)+IF(AND(B538&gt;='Umrechnungskurse und Konstanten'!$C$6,B538&lt;='Umrechnungskurse und Konstanten'!$D$6),G538*'Umrechnungskurse und Konstanten'!$E$6,0)+IF(AND(B538&gt;='Umrechnungskurse und Konstanten'!$C$7,B538&lt;='Umrechnungskurse und Konstanten'!$D$7),G538*'Umrechnungskurse und Konstanten'!$E$7,0)+IF(AND(B538&gt;='Umrechnungskurse und Konstanten'!$C$8,B538&lt;='Umrechnungskurse und Konstanten'!$D$8),G538*'Umrechnungskurse und Konstanten'!$E$8,0)+IF(AND(B538&gt;='Umrechnungskurse und Konstanten'!$C$9,B538&lt;='Umrechnungskurse und Konstanten'!$D$9),G538*'Umrechnungskurse und Konstanten'!$E$9,0)+IF(AND(B538&gt;='Umrechnungskurse und Konstanten'!$C$10,B538&lt;='Umrechnungskurse und Konstanten'!$D$10),G538*'Umrechnungskurse und Konstanten'!$E$10,0)+IF(AND(B538&gt;='Umrechnungskurse und Konstanten'!$C$11,B538&lt;='Umrechnungskurse und Konstanten'!$D$11),G538*'Umrechnungskurse und Konstanten'!$E$11,0)+IF(AND(B538&gt;='Umrechnungskurse und Konstanten'!$C$12,B538&lt;='Umrechnungskurse und Konstanten'!$D$12),G538*'Umrechnungskurse und Konstanten'!$E$12,0)+IF(AND(B538&gt;='Umrechnungskurse und Konstanten'!$C$13,B538&lt;='Umrechnungskurse und Konstanten'!$D$13),G538*'Umrechnungskurse und Konstanten'!$E$13,0)+IF(AND(B538&gt;='Umrechnungskurse und Konstanten'!$C$14,B538&lt;='Umrechnungskurse und Konstanten'!$D$14),G538*'Umrechnungskurse und Konstanten'!$E$14,0)+IF(AND(B538&gt;='Umrechnungskurse und Konstanten'!$C$15,B538&lt;='Umrechnungskurse und Konstanten'!$D$15),G538*'Umrechnungskurse und Konstanten'!$E$15,0)+IF(AND(B538&gt;='Umrechnungskurse und Konstanten'!$C$16,B538&lt;='Umrechnungskurse und Konstanten'!$D$16),G538*'Umrechnungskurse und Konstanten'!$E$16,0),G538*1)</f>
        <v>0</v>
      </c>
      <c r="K538" s="37">
        <f t="shared" si="16"/>
        <v>0</v>
      </c>
      <c r="L538" s="37">
        <f t="shared" si="17"/>
        <v>0</v>
      </c>
    </row>
    <row r="539" spans="2:12" x14ac:dyDescent="0.3">
      <c r="B539" s="42"/>
      <c r="C539" s="34"/>
      <c r="D539" s="34"/>
      <c r="E539" s="38"/>
      <c r="F539" s="35" t="s">
        <v>38</v>
      </c>
      <c r="G539" s="50"/>
      <c r="H539" s="39">
        <v>3.6999999999999998E-2</v>
      </c>
      <c r="I539" s="51" t="str">
        <f>IF(F539="EUR",Tabelle1327[[#This Row],[Betrag exkl. MwST.]]*Tabelle1327[[#This Row],[MwSt. Satz]],"Rg. nicht in EUR")</f>
        <v>Rg. nicht in EUR</v>
      </c>
      <c r="J539" s="37">
        <f>IF(F539="EUR",IF(AND(B539&gt;='Umrechnungskurse und Konstanten'!$C$5,B539&lt;='Umrechnungskurse und Konstanten'!$D$5),G539*'Umrechnungskurse und Konstanten'!$E$5,0)+IF(AND(B539&gt;='Umrechnungskurse und Konstanten'!$C$6,B539&lt;='Umrechnungskurse und Konstanten'!$D$6),G539*'Umrechnungskurse und Konstanten'!$E$6,0)+IF(AND(B539&gt;='Umrechnungskurse und Konstanten'!$C$7,B539&lt;='Umrechnungskurse und Konstanten'!$D$7),G539*'Umrechnungskurse und Konstanten'!$E$7,0)+IF(AND(B539&gt;='Umrechnungskurse und Konstanten'!$C$8,B539&lt;='Umrechnungskurse und Konstanten'!$D$8),G539*'Umrechnungskurse und Konstanten'!$E$8,0)+IF(AND(B539&gt;='Umrechnungskurse und Konstanten'!$C$9,B539&lt;='Umrechnungskurse und Konstanten'!$D$9),G539*'Umrechnungskurse und Konstanten'!$E$9,0)+IF(AND(B539&gt;='Umrechnungskurse und Konstanten'!$C$10,B539&lt;='Umrechnungskurse und Konstanten'!$D$10),G539*'Umrechnungskurse und Konstanten'!$E$10,0)+IF(AND(B539&gt;='Umrechnungskurse und Konstanten'!$C$11,B539&lt;='Umrechnungskurse und Konstanten'!$D$11),G539*'Umrechnungskurse und Konstanten'!$E$11,0)+IF(AND(B539&gt;='Umrechnungskurse und Konstanten'!$C$12,B539&lt;='Umrechnungskurse und Konstanten'!$D$12),G539*'Umrechnungskurse und Konstanten'!$E$12,0)+IF(AND(B539&gt;='Umrechnungskurse und Konstanten'!$C$13,B539&lt;='Umrechnungskurse und Konstanten'!$D$13),G539*'Umrechnungskurse und Konstanten'!$E$13,0)+IF(AND(B539&gt;='Umrechnungskurse und Konstanten'!$C$14,B539&lt;='Umrechnungskurse und Konstanten'!$D$14),G539*'Umrechnungskurse und Konstanten'!$E$14,0)+IF(AND(B539&gt;='Umrechnungskurse und Konstanten'!$C$15,B539&lt;='Umrechnungskurse und Konstanten'!$D$15),G539*'Umrechnungskurse und Konstanten'!$E$15,0)+IF(AND(B539&gt;='Umrechnungskurse und Konstanten'!$C$16,B539&lt;='Umrechnungskurse und Konstanten'!$D$16),G539*'Umrechnungskurse und Konstanten'!$E$16,0),G539*1)</f>
        <v>0</v>
      </c>
      <c r="K539" s="37">
        <f t="shared" si="16"/>
        <v>0</v>
      </c>
      <c r="L539" s="37">
        <f t="shared" si="17"/>
        <v>0</v>
      </c>
    </row>
    <row r="540" spans="2:12" x14ac:dyDescent="0.3">
      <c r="B540" s="42"/>
      <c r="C540" s="34"/>
      <c r="D540" s="34"/>
      <c r="E540" s="38"/>
      <c r="F540" s="35" t="s">
        <v>38</v>
      </c>
      <c r="G540" s="50"/>
      <c r="H540" s="39">
        <v>3.6999999999999998E-2</v>
      </c>
      <c r="I540" s="51" t="str">
        <f>IF(F540="EUR",Tabelle1327[[#This Row],[Betrag exkl. MwST.]]*Tabelle1327[[#This Row],[MwSt. Satz]],"Rg. nicht in EUR")</f>
        <v>Rg. nicht in EUR</v>
      </c>
      <c r="J540" s="37">
        <f>IF(F540="EUR",IF(AND(B540&gt;='Umrechnungskurse und Konstanten'!$C$5,B540&lt;='Umrechnungskurse und Konstanten'!$D$5),G540*'Umrechnungskurse und Konstanten'!$E$5,0)+IF(AND(B540&gt;='Umrechnungskurse und Konstanten'!$C$6,B540&lt;='Umrechnungskurse und Konstanten'!$D$6),G540*'Umrechnungskurse und Konstanten'!$E$6,0)+IF(AND(B540&gt;='Umrechnungskurse und Konstanten'!$C$7,B540&lt;='Umrechnungskurse und Konstanten'!$D$7),G540*'Umrechnungskurse und Konstanten'!$E$7,0)+IF(AND(B540&gt;='Umrechnungskurse und Konstanten'!$C$8,B540&lt;='Umrechnungskurse und Konstanten'!$D$8),G540*'Umrechnungskurse und Konstanten'!$E$8,0)+IF(AND(B540&gt;='Umrechnungskurse und Konstanten'!$C$9,B540&lt;='Umrechnungskurse und Konstanten'!$D$9),G540*'Umrechnungskurse und Konstanten'!$E$9,0)+IF(AND(B540&gt;='Umrechnungskurse und Konstanten'!$C$10,B540&lt;='Umrechnungskurse und Konstanten'!$D$10),G540*'Umrechnungskurse und Konstanten'!$E$10,0)+IF(AND(B540&gt;='Umrechnungskurse und Konstanten'!$C$11,B540&lt;='Umrechnungskurse und Konstanten'!$D$11),G540*'Umrechnungskurse und Konstanten'!$E$11,0)+IF(AND(B540&gt;='Umrechnungskurse und Konstanten'!$C$12,B540&lt;='Umrechnungskurse und Konstanten'!$D$12),G540*'Umrechnungskurse und Konstanten'!$E$12,0)+IF(AND(B540&gt;='Umrechnungskurse und Konstanten'!$C$13,B540&lt;='Umrechnungskurse und Konstanten'!$D$13),G540*'Umrechnungskurse und Konstanten'!$E$13,0)+IF(AND(B540&gt;='Umrechnungskurse und Konstanten'!$C$14,B540&lt;='Umrechnungskurse und Konstanten'!$D$14),G540*'Umrechnungskurse und Konstanten'!$E$14,0)+IF(AND(B540&gt;='Umrechnungskurse und Konstanten'!$C$15,B540&lt;='Umrechnungskurse und Konstanten'!$D$15),G540*'Umrechnungskurse und Konstanten'!$E$15,0)+IF(AND(B540&gt;='Umrechnungskurse und Konstanten'!$C$16,B540&lt;='Umrechnungskurse und Konstanten'!$D$16),G540*'Umrechnungskurse und Konstanten'!$E$16,0),G540*1)</f>
        <v>0</v>
      </c>
      <c r="K540" s="37">
        <f t="shared" si="16"/>
        <v>0</v>
      </c>
      <c r="L540" s="37">
        <f t="shared" si="17"/>
        <v>0</v>
      </c>
    </row>
    <row r="541" spans="2:12" x14ac:dyDescent="0.3">
      <c r="B541" s="42"/>
      <c r="C541" s="34"/>
      <c r="D541" s="34"/>
      <c r="E541" s="38"/>
      <c r="F541" s="35" t="s">
        <v>38</v>
      </c>
      <c r="G541" s="50"/>
      <c r="H541" s="39">
        <v>3.6999999999999998E-2</v>
      </c>
      <c r="I541" s="51" t="str">
        <f>IF(F541="EUR",Tabelle1327[[#This Row],[Betrag exkl. MwST.]]*Tabelle1327[[#This Row],[MwSt. Satz]],"Rg. nicht in EUR")</f>
        <v>Rg. nicht in EUR</v>
      </c>
      <c r="J541" s="37">
        <f>IF(F541="EUR",IF(AND(B541&gt;='Umrechnungskurse und Konstanten'!$C$5,B541&lt;='Umrechnungskurse und Konstanten'!$D$5),G541*'Umrechnungskurse und Konstanten'!$E$5,0)+IF(AND(B541&gt;='Umrechnungskurse und Konstanten'!$C$6,B541&lt;='Umrechnungskurse und Konstanten'!$D$6),G541*'Umrechnungskurse und Konstanten'!$E$6,0)+IF(AND(B541&gt;='Umrechnungskurse und Konstanten'!$C$7,B541&lt;='Umrechnungskurse und Konstanten'!$D$7),G541*'Umrechnungskurse und Konstanten'!$E$7,0)+IF(AND(B541&gt;='Umrechnungskurse und Konstanten'!$C$8,B541&lt;='Umrechnungskurse und Konstanten'!$D$8),G541*'Umrechnungskurse und Konstanten'!$E$8,0)+IF(AND(B541&gt;='Umrechnungskurse und Konstanten'!$C$9,B541&lt;='Umrechnungskurse und Konstanten'!$D$9),G541*'Umrechnungskurse und Konstanten'!$E$9,0)+IF(AND(B541&gt;='Umrechnungskurse und Konstanten'!$C$10,B541&lt;='Umrechnungskurse und Konstanten'!$D$10),G541*'Umrechnungskurse und Konstanten'!$E$10,0)+IF(AND(B541&gt;='Umrechnungskurse und Konstanten'!$C$11,B541&lt;='Umrechnungskurse und Konstanten'!$D$11),G541*'Umrechnungskurse und Konstanten'!$E$11,0)+IF(AND(B541&gt;='Umrechnungskurse und Konstanten'!$C$12,B541&lt;='Umrechnungskurse und Konstanten'!$D$12),G541*'Umrechnungskurse und Konstanten'!$E$12,0)+IF(AND(B541&gt;='Umrechnungskurse und Konstanten'!$C$13,B541&lt;='Umrechnungskurse und Konstanten'!$D$13),G541*'Umrechnungskurse und Konstanten'!$E$13,0)+IF(AND(B541&gt;='Umrechnungskurse und Konstanten'!$C$14,B541&lt;='Umrechnungskurse und Konstanten'!$D$14),G541*'Umrechnungskurse und Konstanten'!$E$14,0)+IF(AND(B541&gt;='Umrechnungskurse und Konstanten'!$C$15,B541&lt;='Umrechnungskurse und Konstanten'!$D$15),G541*'Umrechnungskurse und Konstanten'!$E$15,0)+IF(AND(B541&gt;='Umrechnungskurse und Konstanten'!$C$16,B541&lt;='Umrechnungskurse und Konstanten'!$D$16),G541*'Umrechnungskurse und Konstanten'!$E$16,0),G541*1)</f>
        <v>0</v>
      </c>
      <c r="K541" s="37">
        <f t="shared" si="16"/>
        <v>0</v>
      </c>
      <c r="L541" s="37">
        <f t="shared" si="17"/>
        <v>0</v>
      </c>
    </row>
    <row r="542" spans="2:12" x14ac:dyDescent="0.3">
      <c r="B542" s="42"/>
      <c r="C542" s="34"/>
      <c r="D542" s="34"/>
      <c r="E542" s="38"/>
      <c r="F542" s="35" t="s">
        <v>38</v>
      </c>
      <c r="G542" s="50"/>
      <c r="H542" s="39">
        <v>3.6999999999999998E-2</v>
      </c>
      <c r="I542" s="51" t="str">
        <f>IF(F542="EUR",Tabelle1327[[#This Row],[Betrag exkl. MwST.]]*Tabelle1327[[#This Row],[MwSt. Satz]],"Rg. nicht in EUR")</f>
        <v>Rg. nicht in EUR</v>
      </c>
      <c r="J542" s="37">
        <f>IF(F542="EUR",IF(AND(B542&gt;='Umrechnungskurse und Konstanten'!$C$5,B542&lt;='Umrechnungskurse und Konstanten'!$D$5),G542*'Umrechnungskurse und Konstanten'!$E$5,0)+IF(AND(B542&gt;='Umrechnungskurse und Konstanten'!$C$6,B542&lt;='Umrechnungskurse und Konstanten'!$D$6),G542*'Umrechnungskurse und Konstanten'!$E$6,0)+IF(AND(B542&gt;='Umrechnungskurse und Konstanten'!$C$7,B542&lt;='Umrechnungskurse und Konstanten'!$D$7),G542*'Umrechnungskurse und Konstanten'!$E$7,0)+IF(AND(B542&gt;='Umrechnungskurse und Konstanten'!$C$8,B542&lt;='Umrechnungskurse und Konstanten'!$D$8),G542*'Umrechnungskurse und Konstanten'!$E$8,0)+IF(AND(B542&gt;='Umrechnungskurse und Konstanten'!$C$9,B542&lt;='Umrechnungskurse und Konstanten'!$D$9),G542*'Umrechnungskurse und Konstanten'!$E$9,0)+IF(AND(B542&gt;='Umrechnungskurse und Konstanten'!$C$10,B542&lt;='Umrechnungskurse und Konstanten'!$D$10),G542*'Umrechnungskurse und Konstanten'!$E$10,0)+IF(AND(B542&gt;='Umrechnungskurse und Konstanten'!$C$11,B542&lt;='Umrechnungskurse und Konstanten'!$D$11),G542*'Umrechnungskurse und Konstanten'!$E$11,0)+IF(AND(B542&gt;='Umrechnungskurse und Konstanten'!$C$12,B542&lt;='Umrechnungskurse und Konstanten'!$D$12),G542*'Umrechnungskurse und Konstanten'!$E$12,0)+IF(AND(B542&gt;='Umrechnungskurse und Konstanten'!$C$13,B542&lt;='Umrechnungskurse und Konstanten'!$D$13),G542*'Umrechnungskurse und Konstanten'!$E$13,0)+IF(AND(B542&gt;='Umrechnungskurse und Konstanten'!$C$14,B542&lt;='Umrechnungskurse und Konstanten'!$D$14),G542*'Umrechnungskurse und Konstanten'!$E$14,0)+IF(AND(B542&gt;='Umrechnungskurse und Konstanten'!$C$15,B542&lt;='Umrechnungskurse und Konstanten'!$D$15),G542*'Umrechnungskurse und Konstanten'!$E$15,0)+IF(AND(B542&gt;='Umrechnungskurse und Konstanten'!$C$16,B542&lt;='Umrechnungskurse und Konstanten'!$D$16),G542*'Umrechnungskurse und Konstanten'!$E$16,0),G542*1)</f>
        <v>0</v>
      </c>
      <c r="K542" s="37">
        <f t="shared" si="16"/>
        <v>0</v>
      </c>
      <c r="L542" s="37">
        <f t="shared" si="17"/>
        <v>0</v>
      </c>
    </row>
    <row r="543" spans="2:12" x14ac:dyDescent="0.3">
      <c r="B543" s="42"/>
      <c r="C543" s="34"/>
      <c r="D543" s="34"/>
      <c r="E543" s="38"/>
      <c r="F543" s="35" t="s">
        <v>38</v>
      </c>
      <c r="G543" s="50"/>
      <c r="H543" s="39">
        <v>3.6999999999999998E-2</v>
      </c>
      <c r="I543" s="51" t="str">
        <f>IF(F543="EUR",Tabelle1327[[#This Row],[Betrag exkl. MwST.]]*Tabelle1327[[#This Row],[MwSt. Satz]],"Rg. nicht in EUR")</f>
        <v>Rg. nicht in EUR</v>
      </c>
      <c r="J543" s="37">
        <f>IF(F543="EUR",IF(AND(B543&gt;='Umrechnungskurse und Konstanten'!$C$5,B543&lt;='Umrechnungskurse und Konstanten'!$D$5),G543*'Umrechnungskurse und Konstanten'!$E$5,0)+IF(AND(B543&gt;='Umrechnungskurse und Konstanten'!$C$6,B543&lt;='Umrechnungskurse und Konstanten'!$D$6),G543*'Umrechnungskurse und Konstanten'!$E$6,0)+IF(AND(B543&gt;='Umrechnungskurse und Konstanten'!$C$7,B543&lt;='Umrechnungskurse und Konstanten'!$D$7),G543*'Umrechnungskurse und Konstanten'!$E$7,0)+IF(AND(B543&gt;='Umrechnungskurse und Konstanten'!$C$8,B543&lt;='Umrechnungskurse und Konstanten'!$D$8),G543*'Umrechnungskurse und Konstanten'!$E$8,0)+IF(AND(B543&gt;='Umrechnungskurse und Konstanten'!$C$9,B543&lt;='Umrechnungskurse und Konstanten'!$D$9),G543*'Umrechnungskurse und Konstanten'!$E$9,0)+IF(AND(B543&gt;='Umrechnungskurse und Konstanten'!$C$10,B543&lt;='Umrechnungskurse und Konstanten'!$D$10),G543*'Umrechnungskurse und Konstanten'!$E$10,0)+IF(AND(B543&gt;='Umrechnungskurse und Konstanten'!$C$11,B543&lt;='Umrechnungskurse und Konstanten'!$D$11),G543*'Umrechnungskurse und Konstanten'!$E$11,0)+IF(AND(B543&gt;='Umrechnungskurse und Konstanten'!$C$12,B543&lt;='Umrechnungskurse und Konstanten'!$D$12),G543*'Umrechnungskurse und Konstanten'!$E$12,0)+IF(AND(B543&gt;='Umrechnungskurse und Konstanten'!$C$13,B543&lt;='Umrechnungskurse und Konstanten'!$D$13),G543*'Umrechnungskurse und Konstanten'!$E$13,0)+IF(AND(B543&gt;='Umrechnungskurse und Konstanten'!$C$14,B543&lt;='Umrechnungskurse und Konstanten'!$D$14),G543*'Umrechnungskurse und Konstanten'!$E$14,0)+IF(AND(B543&gt;='Umrechnungskurse und Konstanten'!$C$15,B543&lt;='Umrechnungskurse und Konstanten'!$D$15),G543*'Umrechnungskurse und Konstanten'!$E$15,0)+IF(AND(B543&gt;='Umrechnungskurse und Konstanten'!$C$16,B543&lt;='Umrechnungskurse und Konstanten'!$D$16),G543*'Umrechnungskurse und Konstanten'!$E$16,0),G543*1)</f>
        <v>0</v>
      </c>
      <c r="K543" s="37">
        <f t="shared" si="16"/>
        <v>0</v>
      </c>
      <c r="L543" s="37">
        <f t="shared" si="17"/>
        <v>0</v>
      </c>
    </row>
    <row r="544" spans="2:12" x14ac:dyDescent="0.3">
      <c r="B544" s="42"/>
      <c r="C544" s="34"/>
      <c r="D544" s="34"/>
      <c r="E544" s="38"/>
      <c r="F544" s="35" t="s">
        <v>38</v>
      </c>
      <c r="G544" s="50"/>
      <c r="H544" s="39">
        <v>3.6999999999999998E-2</v>
      </c>
      <c r="I544" s="51" t="str">
        <f>IF(F544="EUR",Tabelle1327[[#This Row],[Betrag exkl. MwST.]]*Tabelle1327[[#This Row],[MwSt. Satz]],"Rg. nicht in EUR")</f>
        <v>Rg. nicht in EUR</v>
      </c>
      <c r="J544" s="37">
        <f>IF(F544="EUR",IF(AND(B544&gt;='Umrechnungskurse und Konstanten'!$C$5,B544&lt;='Umrechnungskurse und Konstanten'!$D$5),G544*'Umrechnungskurse und Konstanten'!$E$5,0)+IF(AND(B544&gt;='Umrechnungskurse und Konstanten'!$C$6,B544&lt;='Umrechnungskurse und Konstanten'!$D$6),G544*'Umrechnungskurse und Konstanten'!$E$6,0)+IF(AND(B544&gt;='Umrechnungskurse und Konstanten'!$C$7,B544&lt;='Umrechnungskurse und Konstanten'!$D$7),G544*'Umrechnungskurse und Konstanten'!$E$7,0)+IF(AND(B544&gt;='Umrechnungskurse und Konstanten'!$C$8,B544&lt;='Umrechnungskurse und Konstanten'!$D$8),G544*'Umrechnungskurse und Konstanten'!$E$8,0)+IF(AND(B544&gt;='Umrechnungskurse und Konstanten'!$C$9,B544&lt;='Umrechnungskurse und Konstanten'!$D$9),G544*'Umrechnungskurse und Konstanten'!$E$9,0)+IF(AND(B544&gt;='Umrechnungskurse und Konstanten'!$C$10,B544&lt;='Umrechnungskurse und Konstanten'!$D$10),G544*'Umrechnungskurse und Konstanten'!$E$10,0)+IF(AND(B544&gt;='Umrechnungskurse und Konstanten'!$C$11,B544&lt;='Umrechnungskurse und Konstanten'!$D$11),G544*'Umrechnungskurse und Konstanten'!$E$11,0)+IF(AND(B544&gt;='Umrechnungskurse und Konstanten'!$C$12,B544&lt;='Umrechnungskurse und Konstanten'!$D$12),G544*'Umrechnungskurse und Konstanten'!$E$12,0)+IF(AND(B544&gt;='Umrechnungskurse und Konstanten'!$C$13,B544&lt;='Umrechnungskurse und Konstanten'!$D$13),G544*'Umrechnungskurse und Konstanten'!$E$13,0)+IF(AND(B544&gt;='Umrechnungskurse und Konstanten'!$C$14,B544&lt;='Umrechnungskurse und Konstanten'!$D$14),G544*'Umrechnungskurse und Konstanten'!$E$14,0)+IF(AND(B544&gt;='Umrechnungskurse und Konstanten'!$C$15,B544&lt;='Umrechnungskurse und Konstanten'!$D$15),G544*'Umrechnungskurse und Konstanten'!$E$15,0)+IF(AND(B544&gt;='Umrechnungskurse und Konstanten'!$C$16,B544&lt;='Umrechnungskurse und Konstanten'!$D$16),G544*'Umrechnungskurse und Konstanten'!$E$16,0),G544*1)</f>
        <v>0</v>
      </c>
      <c r="K544" s="37">
        <f t="shared" si="16"/>
        <v>0</v>
      </c>
      <c r="L544" s="37">
        <f t="shared" si="17"/>
        <v>0</v>
      </c>
    </row>
    <row r="545" spans="2:12" x14ac:dyDescent="0.3">
      <c r="B545" s="42"/>
      <c r="C545" s="34"/>
      <c r="D545" s="34"/>
      <c r="E545" s="38"/>
      <c r="F545" s="35" t="s">
        <v>38</v>
      </c>
      <c r="G545" s="50"/>
      <c r="H545" s="39">
        <v>3.6999999999999998E-2</v>
      </c>
      <c r="I545" s="51" t="str">
        <f>IF(F545="EUR",Tabelle1327[[#This Row],[Betrag exkl. MwST.]]*Tabelle1327[[#This Row],[MwSt. Satz]],"Rg. nicht in EUR")</f>
        <v>Rg. nicht in EUR</v>
      </c>
      <c r="J545" s="37">
        <f>IF(F545="EUR",IF(AND(B545&gt;='Umrechnungskurse und Konstanten'!$C$5,B545&lt;='Umrechnungskurse und Konstanten'!$D$5),G545*'Umrechnungskurse und Konstanten'!$E$5,0)+IF(AND(B545&gt;='Umrechnungskurse und Konstanten'!$C$6,B545&lt;='Umrechnungskurse und Konstanten'!$D$6),G545*'Umrechnungskurse und Konstanten'!$E$6,0)+IF(AND(B545&gt;='Umrechnungskurse und Konstanten'!$C$7,B545&lt;='Umrechnungskurse und Konstanten'!$D$7),G545*'Umrechnungskurse und Konstanten'!$E$7,0)+IF(AND(B545&gt;='Umrechnungskurse und Konstanten'!$C$8,B545&lt;='Umrechnungskurse und Konstanten'!$D$8),G545*'Umrechnungskurse und Konstanten'!$E$8,0)+IF(AND(B545&gt;='Umrechnungskurse und Konstanten'!$C$9,B545&lt;='Umrechnungskurse und Konstanten'!$D$9),G545*'Umrechnungskurse und Konstanten'!$E$9,0)+IF(AND(B545&gt;='Umrechnungskurse und Konstanten'!$C$10,B545&lt;='Umrechnungskurse und Konstanten'!$D$10),G545*'Umrechnungskurse und Konstanten'!$E$10,0)+IF(AND(B545&gt;='Umrechnungskurse und Konstanten'!$C$11,B545&lt;='Umrechnungskurse und Konstanten'!$D$11),G545*'Umrechnungskurse und Konstanten'!$E$11,0)+IF(AND(B545&gt;='Umrechnungskurse und Konstanten'!$C$12,B545&lt;='Umrechnungskurse und Konstanten'!$D$12),G545*'Umrechnungskurse und Konstanten'!$E$12,0)+IF(AND(B545&gt;='Umrechnungskurse und Konstanten'!$C$13,B545&lt;='Umrechnungskurse und Konstanten'!$D$13),G545*'Umrechnungskurse und Konstanten'!$E$13,0)+IF(AND(B545&gt;='Umrechnungskurse und Konstanten'!$C$14,B545&lt;='Umrechnungskurse und Konstanten'!$D$14),G545*'Umrechnungskurse und Konstanten'!$E$14,0)+IF(AND(B545&gt;='Umrechnungskurse und Konstanten'!$C$15,B545&lt;='Umrechnungskurse und Konstanten'!$D$15),G545*'Umrechnungskurse und Konstanten'!$E$15,0)+IF(AND(B545&gt;='Umrechnungskurse und Konstanten'!$C$16,B545&lt;='Umrechnungskurse und Konstanten'!$D$16),G545*'Umrechnungskurse und Konstanten'!$E$16,0),G545*1)</f>
        <v>0</v>
      </c>
      <c r="K545" s="37">
        <f t="shared" si="16"/>
        <v>0</v>
      </c>
      <c r="L545" s="37">
        <f t="shared" si="17"/>
        <v>0</v>
      </c>
    </row>
    <row r="546" spans="2:12" x14ac:dyDescent="0.3">
      <c r="B546" s="42"/>
      <c r="C546" s="34"/>
      <c r="D546" s="34"/>
      <c r="E546" s="38"/>
      <c r="F546" s="35" t="s">
        <v>38</v>
      </c>
      <c r="G546" s="50"/>
      <c r="H546" s="39">
        <v>3.6999999999999998E-2</v>
      </c>
      <c r="I546" s="51" t="str">
        <f>IF(F546="EUR",Tabelle1327[[#This Row],[Betrag exkl. MwST.]]*Tabelle1327[[#This Row],[MwSt. Satz]],"Rg. nicht in EUR")</f>
        <v>Rg. nicht in EUR</v>
      </c>
      <c r="J546" s="37">
        <f>IF(F546="EUR",IF(AND(B546&gt;='Umrechnungskurse und Konstanten'!$C$5,B546&lt;='Umrechnungskurse und Konstanten'!$D$5),G546*'Umrechnungskurse und Konstanten'!$E$5,0)+IF(AND(B546&gt;='Umrechnungskurse und Konstanten'!$C$6,B546&lt;='Umrechnungskurse und Konstanten'!$D$6),G546*'Umrechnungskurse und Konstanten'!$E$6,0)+IF(AND(B546&gt;='Umrechnungskurse und Konstanten'!$C$7,B546&lt;='Umrechnungskurse und Konstanten'!$D$7),G546*'Umrechnungskurse und Konstanten'!$E$7,0)+IF(AND(B546&gt;='Umrechnungskurse und Konstanten'!$C$8,B546&lt;='Umrechnungskurse und Konstanten'!$D$8),G546*'Umrechnungskurse und Konstanten'!$E$8,0)+IF(AND(B546&gt;='Umrechnungskurse und Konstanten'!$C$9,B546&lt;='Umrechnungskurse und Konstanten'!$D$9),G546*'Umrechnungskurse und Konstanten'!$E$9,0)+IF(AND(B546&gt;='Umrechnungskurse und Konstanten'!$C$10,B546&lt;='Umrechnungskurse und Konstanten'!$D$10),G546*'Umrechnungskurse und Konstanten'!$E$10,0)+IF(AND(B546&gt;='Umrechnungskurse und Konstanten'!$C$11,B546&lt;='Umrechnungskurse und Konstanten'!$D$11),G546*'Umrechnungskurse und Konstanten'!$E$11,0)+IF(AND(B546&gt;='Umrechnungskurse und Konstanten'!$C$12,B546&lt;='Umrechnungskurse und Konstanten'!$D$12),G546*'Umrechnungskurse und Konstanten'!$E$12,0)+IF(AND(B546&gt;='Umrechnungskurse und Konstanten'!$C$13,B546&lt;='Umrechnungskurse und Konstanten'!$D$13),G546*'Umrechnungskurse und Konstanten'!$E$13,0)+IF(AND(B546&gt;='Umrechnungskurse und Konstanten'!$C$14,B546&lt;='Umrechnungskurse und Konstanten'!$D$14),G546*'Umrechnungskurse und Konstanten'!$E$14,0)+IF(AND(B546&gt;='Umrechnungskurse und Konstanten'!$C$15,B546&lt;='Umrechnungskurse und Konstanten'!$D$15),G546*'Umrechnungskurse und Konstanten'!$E$15,0)+IF(AND(B546&gt;='Umrechnungskurse und Konstanten'!$C$16,B546&lt;='Umrechnungskurse und Konstanten'!$D$16),G546*'Umrechnungskurse und Konstanten'!$E$16,0),G546*1)</f>
        <v>0</v>
      </c>
      <c r="K546" s="37">
        <f t="shared" si="16"/>
        <v>0</v>
      </c>
      <c r="L546" s="37">
        <f t="shared" si="17"/>
        <v>0</v>
      </c>
    </row>
    <row r="547" spans="2:12" x14ac:dyDescent="0.3">
      <c r="B547" s="42"/>
      <c r="C547" s="34"/>
      <c r="D547" s="34"/>
      <c r="E547" s="38"/>
      <c r="F547" s="35" t="s">
        <v>38</v>
      </c>
      <c r="G547" s="50"/>
      <c r="H547" s="39">
        <v>3.6999999999999998E-2</v>
      </c>
      <c r="I547" s="51" t="str">
        <f>IF(F547="EUR",Tabelle1327[[#This Row],[Betrag exkl. MwST.]]*Tabelle1327[[#This Row],[MwSt. Satz]],"Rg. nicht in EUR")</f>
        <v>Rg. nicht in EUR</v>
      </c>
      <c r="J547" s="37">
        <f>IF(F547="EUR",IF(AND(B547&gt;='Umrechnungskurse und Konstanten'!$C$5,B547&lt;='Umrechnungskurse und Konstanten'!$D$5),G547*'Umrechnungskurse und Konstanten'!$E$5,0)+IF(AND(B547&gt;='Umrechnungskurse und Konstanten'!$C$6,B547&lt;='Umrechnungskurse und Konstanten'!$D$6),G547*'Umrechnungskurse und Konstanten'!$E$6,0)+IF(AND(B547&gt;='Umrechnungskurse und Konstanten'!$C$7,B547&lt;='Umrechnungskurse und Konstanten'!$D$7),G547*'Umrechnungskurse und Konstanten'!$E$7,0)+IF(AND(B547&gt;='Umrechnungskurse und Konstanten'!$C$8,B547&lt;='Umrechnungskurse und Konstanten'!$D$8),G547*'Umrechnungskurse und Konstanten'!$E$8,0)+IF(AND(B547&gt;='Umrechnungskurse und Konstanten'!$C$9,B547&lt;='Umrechnungskurse und Konstanten'!$D$9),G547*'Umrechnungskurse und Konstanten'!$E$9,0)+IF(AND(B547&gt;='Umrechnungskurse und Konstanten'!$C$10,B547&lt;='Umrechnungskurse und Konstanten'!$D$10),G547*'Umrechnungskurse und Konstanten'!$E$10,0)+IF(AND(B547&gt;='Umrechnungskurse und Konstanten'!$C$11,B547&lt;='Umrechnungskurse und Konstanten'!$D$11),G547*'Umrechnungskurse und Konstanten'!$E$11,0)+IF(AND(B547&gt;='Umrechnungskurse und Konstanten'!$C$12,B547&lt;='Umrechnungskurse und Konstanten'!$D$12),G547*'Umrechnungskurse und Konstanten'!$E$12,0)+IF(AND(B547&gt;='Umrechnungskurse und Konstanten'!$C$13,B547&lt;='Umrechnungskurse und Konstanten'!$D$13),G547*'Umrechnungskurse und Konstanten'!$E$13,0)+IF(AND(B547&gt;='Umrechnungskurse und Konstanten'!$C$14,B547&lt;='Umrechnungskurse und Konstanten'!$D$14),G547*'Umrechnungskurse und Konstanten'!$E$14,0)+IF(AND(B547&gt;='Umrechnungskurse und Konstanten'!$C$15,B547&lt;='Umrechnungskurse und Konstanten'!$D$15),G547*'Umrechnungskurse und Konstanten'!$E$15,0)+IF(AND(B547&gt;='Umrechnungskurse und Konstanten'!$C$16,B547&lt;='Umrechnungskurse und Konstanten'!$D$16),G547*'Umrechnungskurse und Konstanten'!$E$16,0),G547*1)</f>
        <v>0</v>
      </c>
      <c r="K547" s="37">
        <f t="shared" si="16"/>
        <v>0</v>
      </c>
      <c r="L547" s="37">
        <f t="shared" si="17"/>
        <v>0</v>
      </c>
    </row>
    <row r="548" spans="2:12" x14ac:dyDescent="0.3">
      <c r="B548" s="42"/>
      <c r="C548" s="34"/>
      <c r="D548" s="34"/>
      <c r="E548" s="38"/>
      <c r="F548" s="35" t="s">
        <v>38</v>
      </c>
      <c r="G548" s="50"/>
      <c r="H548" s="39">
        <v>3.6999999999999998E-2</v>
      </c>
      <c r="I548" s="51" t="str">
        <f>IF(F548="EUR",Tabelle1327[[#This Row],[Betrag exkl. MwST.]]*Tabelle1327[[#This Row],[MwSt. Satz]],"Rg. nicht in EUR")</f>
        <v>Rg. nicht in EUR</v>
      </c>
      <c r="J548" s="37">
        <f>IF(F548="EUR",IF(AND(B548&gt;='Umrechnungskurse und Konstanten'!$C$5,B548&lt;='Umrechnungskurse und Konstanten'!$D$5),G548*'Umrechnungskurse und Konstanten'!$E$5,0)+IF(AND(B548&gt;='Umrechnungskurse und Konstanten'!$C$6,B548&lt;='Umrechnungskurse und Konstanten'!$D$6),G548*'Umrechnungskurse und Konstanten'!$E$6,0)+IF(AND(B548&gt;='Umrechnungskurse und Konstanten'!$C$7,B548&lt;='Umrechnungskurse und Konstanten'!$D$7),G548*'Umrechnungskurse und Konstanten'!$E$7,0)+IF(AND(B548&gt;='Umrechnungskurse und Konstanten'!$C$8,B548&lt;='Umrechnungskurse und Konstanten'!$D$8),G548*'Umrechnungskurse und Konstanten'!$E$8,0)+IF(AND(B548&gt;='Umrechnungskurse und Konstanten'!$C$9,B548&lt;='Umrechnungskurse und Konstanten'!$D$9),G548*'Umrechnungskurse und Konstanten'!$E$9,0)+IF(AND(B548&gt;='Umrechnungskurse und Konstanten'!$C$10,B548&lt;='Umrechnungskurse und Konstanten'!$D$10),G548*'Umrechnungskurse und Konstanten'!$E$10,0)+IF(AND(B548&gt;='Umrechnungskurse und Konstanten'!$C$11,B548&lt;='Umrechnungskurse und Konstanten'!$D$11),G548*'Umrechnungskurse und Konstanten'!$E$11,0)+IF(AND(B548&gt;='Umrechnungskurse und Konstanten'!$C$12,B548&lt;='Umrechnungskurse und Konstanten'!$D$12),G548*'Umrechnungskurse und Konstanten'!$E$12,0)+IF(AND(B548&gt;='Umrechnungskurse und Konstanten'!$C$13,B548&lt;='Umrechnungskurse und Konstanten'!$D$13),G548*'Umrechnungskurse und Konstanten'!$E$13,0)+IF(AND(B548&gt;='Umrechnungskurse und Konstanten'!$C$14,B548&lt;='Umrechnungskurse und Konstanten'!$D$14),G548*'Umrechnungskurse und Konstanten'!$E$14,0)+IF(AND(B548&gt;='Umrechnungskurse und Konstanten'!$C$15,B548&lt;='Umrechnungskurse und Konstanten'!$D$15),G548*'Umrechnungskurse und Konstanten'!$E$15,0)+IF(AND(B548&gt;='Umrechnungskurse und Konstanten'!$C$16,B548&lt;='Umrechnungskurse und Konstanten'!$D$16),G548*'Umrechnungskurse und Konstanten'!$E$16,0),G548*1)</f>
        <v>0</v>
      </c>
      <c r="K548" s="37">
        <f t="shared" si="16"/>
        <v>0</v>
      </c>
      <c r="L548" s="37">
        <f t="shared" si="17"/>
        <v>0</v>
      </c>
    </row>
    <row r="549" spans="2:12" x14ac:dyDescent="0.3">
      <c r="B549" s="42"/>
      <c r="C549" s="34"/>
      <c r="D549" s="34"/>
      <c r="E549" s="38"/>
      <c r="F549" s="35" t="s">
        <v>38</v>
      </c>
      <c r="G549" s="50"/>
      <c r="H549" s="39">
        <v>3.6999999999999998E-2</v>
      </c>
      <c r="I549" s="51" t="str">
        <f>IF(F549="EUR",Tabelle1327[[#This Row],[Betrag exkl. MwST.]]*Tabelle1327[[#This Row],[MwSt. Satz]],"Rg. nicht in EUR")</f>
        <v>Rg. nicht in EUR</v>
      </c>
      <c r="J549" s="37">
        <f>IF(F549="EUR",IF(AND(B549&gt;='Umrechnungskurse und Konstanten'!$C$5,B549&lt;='Umrechnungskurse und Konstanten'!$D$5),G549*'Umrechnungskurse und Konstanten'!$E$5,0)+IF(AND(B549&gt;='Umrechnungskurse und Konstanten'!$C$6,B549&lt;='Umrechnungskurse und Konstanten'!$D$6),G549*'Umrechnungskurse und Konstanten'!$E$6,0)+IF(AND(B549&gt;='Umrechnungskurse und Konstanten'!$C$7,B549&lt;='Umrechnungskurse und Konstanten'!$D$7),G549*'Umrechnungskurse und Konstanten'!$E$7,0)+IF(AND(B549&gt;='Umrechnungskurse und Konstanten'!$C$8,B549&lt;='Umrechnungskurse und Konstanten'!$D$8),G549*'Umrechnungskurse und Konstanten'!$E$8,0)+IF(AND(B549&gt;='Umrechnungskurse und Konstanten'!$C$9,B549&lt;='Umrechnungskurse und Konstanten'!$D$9),G549*'Umrechnungskurse und Konstanten'!$E$9,0)+IF(AND(B549&gt;='Umrechnungskurse und Konstanten'!$C$10,B549&lt;='Umrechnungskurse und Konstanten'!$D$10),G549*'Umrechnungskurse und Konstanten'!$E$10,0)+IF(AND(B549&gt;='Umrechnungskurse und Konstanten'!$C$11,B549&lt;='Umrechnungskurse und Konstanten'!$D$11),G549*'Umrechnungskurse und Konstanten'!$E$11,0)+IF(AND(B549&gt;='Umrechnungskurse und Konstanten'!$C$12,B549&lt;='Umrechnungskurse und Konstanten'!$D$12),G549*'Umrechnungskurse und Konstanten'!$E$12,0)+IF(AND(B549&gt;='Umrechnungskurse und Konstanten'!$C$13,B549&lt;='Umrechnungskurse und Konstanten'!$D$13),G549*'Umrechnungskurse und Konstanten'!$E$13,0)+IF(AND(B549&gt;='Umrechnungskurse und Konstanten'!$C$14,B549&lt;='Umrechnungskurse und Konstanten'!$D$14),G549*'Umrechnungskurse und Konstanten'!$E$14,0)+IF(AND(B549&gt;='Umrechnungskurse und Konstanten'!$C$15,B549&lt;='Umrechnungskurse und Konstanten'!$D$15),G549*'Umrechnungskurse und Konstanten'!$E$15,0)+IF(AND(B549&gt;='Umrechnungskurse und Konstanten'!$C$16,B549&lt;='Umrechnungskurse und Konstanten'!$D$16),G549*'Umrechnungskurse und Konstanten'!$E$16,0),G549*1)</f>
        <v>0</v>
      </c>
      <c r="K549" s="37">
        <f t="shared" si="16"/>
        <v>0</v>
      </c>
      <c r="L549" s="37">
        <f t="shared" si="17"/>
        <v>0</v>
      </c>
    </row>
    <row r="550" spans="2:12" x14ac:dyDescent="0.3">
      <c r="B550" s="42"/>
      <c r="C550" s="34"/>
      <c r="D550" s="34"/>
      <c r="E550" s="38"/>
      <c r="F550" s="35" t="s">
        <v>38</v>
      </c>
      <c r="G550" s="50"/>
      <c r="H550" s="39">
        <v>3.6999999999999998E-2</v>
      </c>
      <c r="I550" s="51" t="str">
        <f>IF(F550="EUR",Tabelle1327[[#This Row],[Betrag exkl. MwST.]]*Tabelle1327[[#This Row],[MwSt. Satz]],"Rg. nicht in EUR")</f>
        <v>Rg. nicht in EUR</v>
      </c>
      <c r="J550" s="37">
        <f>IF(F550="EUR",IF(AND(B550&gt;='Umrechnungskurse und Konstanten'!$C$5,B550&lt;='Umrechnungskurse und Konstanten'!$D$5),G550*'Umrechnungskurse und Konstanten'!$E$5,0)+IF(AND(B550&gt;='Umrechnungskurse und Konstanten'!$C$6,B550&lt;='Umrechnungskurse und Konstanten'!$D$6),G550*'Umrechnungskurse und Konstanten'!$E$6,0)+IF(AND(B550&gt;='Umrechnungskurse und Konstanten'!$C$7,B550&lt;='Umrechnungskurse und Konstanten'!$D$7),G550*'Umrechnungskurse und Konstanten'!$E$7,0)+IF(AND(B550&gt;='Umrechnungskurse und Konstanten'!$C$8,B550&lt;='Umrechnungskurse und Konstanten'!$D$8),G550*'Umrechnungskurse und Konstanten'!$E$8,0)+IF(AND(B550&gt;='Umrechnungskurse und Konstanten'!$C$9,B550&lt;='Umrechnungskurse und Konstanten'!$D$9),G550*'Umrechnungskurse und Konstanten'!$E$9,0)+IF(AND(B550&gt;='Umrechnungskurse und Konstanten'!$C$10,B550&lt;='Umrechnungskurse und Konstanten'!$D$10),G550*'Umrechnungskurse und Konstanten'!$E$10,0)+IF(AND(B550&gt;='Umrechnungskurse und Konstanten'!$C$11,B550&lt;='Umrechnungskurse und Konstanten'!$D$11),G550*'Umrechnungskurse und Konstanten'!$E$11,0)+IF(AND(B550&gt;='Umrechnungskurse und Konstanten'!$C$12,B550&lt;='Umrechnungskurse und Konstanten'!$D$12),G550*'Umrechnungskurse und Konstanten'!$E$12,0)+IF(AND(B550&gt;='Umrechnungskurse und Konstanten'!$C$13,B550&lt;='Umrechnungskurse und Konstanten'!$D$13),G550*'Umrechnungskurse und Konstanten'!$E$13,0)+IF(AND(B550&gt;='Umrechnungskurse und Konstanten'!$C$14,B550&lt;='Umrechnungskurse und Konstanten'!$D$14),G550*'Umrechnungskurse und Konstanten'!$E$14,0)+IF(AND(B550&gt;='Umrechnungskurse und Konstanten'!$C$15,B550&lt;='Umrechnungskurse und Konstanten'!$D$15),G550*'Umrechnungskurse und Konstanten'!$E$15,0)+IF(AND(B550&gt;='Umrechnungskurse und Konstanten'!$C$16,B550&lt;='Umrechnungskurse und Konstanten'!$D$16),G550*'Umrechnungskurse und Konstanten'!$E$16,0),G550*1)</f>
        <v>0</v>
      </c>
      <c r="K550" s="37">
        <f t="shared" si="16"/>
        <v>0</v>
      </c>
      <c r="L550" s="37">
        <f t="shared" si="17"/>
        <v>0</v>
      </c>
    </row>
    <row r="551" spans="2:12" x14ac:dyDescent="0.3">
      <c r="B551" s="42"/>
      <c r="C551" s="34"/>
      <c r="D551" s="34"/>
      <c r="E551" s="38"/>
      <c r="F551" s="35" t="s">
        <v>38</v>
      </c>
      <c r="G551" s="50"/>
      <c r="H551" s="39">
        <v>3.6999999999999998E-2</v>
      </c>
      <c r="I551" s="51" t="str">
        <f>IF(F551="EUR",Tabelle1327[[#This Row],[Betrag exkl. MwST.]]*Tabelle1327[[#This Row],[MwSt. Satz]],"Rg. nicht in EUR")</f>
        <v>Rg. nicht in EUR</v>
      </c>
      <c r="J551" s="37">
        <f>IF(F551="EUR",IF(AND(B551&gt;='Umrechnungskurse und Konstanten'!$C$5,B551&lt;='Umrechnungskurse und Konstanten'!$D$5),G551*'Umrechnungskurse und Konstanten'!$E$5,0)+IF(AND(B551&gt;='Umrechnungskurse und Konstanten'!$C$6,B551&lt;='Umrechnungskurse und Konstanten'!$D$6),G551*'Umrechnungskurse und Konstanten'!$E$6,0)+IF(AND(B551&gt;='Umrechnungskurse und Konstanten'!$C$7,B551&lt;='Umrechnungskurse und Konstanten'!$D$7),G551*'Umrechnungskurse und Konstanten'!$E$7,0)+IF(AND(B551&gt;='Umrechnungskurse und Konstanten'!$C$8,B551&lt;='Umrechnungskurse und Konstanten'!$D$8),G551*'Umrechnungskurse und Konstanten'!$E$8,0)+IF(AND(B551&gt;='Umrechnungskurse und Konstanten'!$C$9,B551&lt;='Umrechnungskurse und Konstanten'!$D$9),G551*'Umrechnungskurse und Konstanten'!$E$9,0)+IF(AND(B551&gt;='Umrechnungskurse und Konstanten'!$C$10,B551&lt;='Umrechnungskurse und Konstanten'!$D$10),G551*'Umrechnungskurse und Konstanten'!$E$10,0)+IF(AND(B551&gt;='Umrechnungskurse und Konstanten'!$C$11,B551&lt;='Umrechnungskurse und Konstanten'!$D$11),G551*'Umrechnungskurse und Konstanten'!$E$11,0)+IF(AND(B551&gt;='Umrechnungskurse und Konstanten'!$C$12,B551&lt;='Umrechnungskurse und Konstanten'!$D$12),G551*'Umrechnungskurse und Konstanten'!$E$12,0)+IF(AND(B551&gt;='Umrechnungskurse und Konstanten'!$C$13,B551&lt;='Umrechnungskurse und Konstanten'!$D$13),G551*'Umrechnungskurse und Konstanten'!$E$13,0)+IF(AND(B551&gt;='Umrechnungskurse und Konstanten'!$C$14,B551&lt;='Umrechnungskurse und Konstanten'!$D$14),G551*'Umrechnungskurse und Konstanten'!$E$14,0)+IF(AND(B551&gt;='Umrechnungskurse und Konstanten'!$C$15,B551&lt;='Umrechnungskurse und Konstanten'!$D$15),G551*'Umrechnungskurse und Konstanten'!$E$15,0)+IF(AND(B551&gt;='Umrechnungskurse und Konstanten'!$C$16,B551&lt;='Umrechnungskurse und Konstanten'!$D$16),G551*'Umrechnungskurse und Konstanten'!$E$16,0),G551*1)</f>
        <v>0</v>
      </c>
      <c r="K551" s="37">
        <f t="shared" si="16"/>
        <v>0</v>
      </c>
      <c r="L551" s="37">
        <f t="shared" si="17"/>
        <v>0</v>
      </c>
    </row>
    <row r="552" spans="2:12" x14ac:dyDescent="0.3">
      <c r="B552" s="42"/>
      <c r="C552" s="34"/>
      <c r="D552" s="34"/>
      <c r="E552" s="38"/>
      <c r="F552" s="35" t="s">
        <v>38</v>
      </c>
      <c r="G552" s="50"/>
      <c r="H552" s="39">
        <v>3.6999999999999998E-2</v>
      </c>
      <c r="I552" s="51" t="str">
        <f>IF(F552="EUR",Tabelle1327[[#This Row],[Betrag exkl. MwST.]]*Tabelle1327[[#This Row],[MwSt. Satz]],"Rg. nicht in EUR")</f>
        <v>Rg. nicht in EUR</v>
      </c>
      <c r="J552" s="37">
        <f>IF(F552="EUR",IF(AND(B552&gt;='Umrechnungskurse und Konstanten'!$C$5,B552&lt;='Umrechnungskurse und Konstanten'!$D$5),G552*'Umrechnungskurse und Konstanten'!$E$5,0)+IF(AND(B552&gt;='Umrechnungskurse und Konstanten'!$C$6,B552&lt;='Umrechnungskurse und Konstanten'!$D$6),G552*'Umrechnungskurse und Konstanten'!$E$6,0)+IF(AND(B552&gt;='Umrechnungskurse und Konstanten'!$C$7,B552&lt;='Umrechnungskurse und Konstanten'!$D$7),G552*'Umrechnungskurse und Konstanten'!$E$7,0)+IF(AND(B552&gt;='Umrechnungskurse und Konstanten'!$C$8,B552&lt;='Umrechnungskurse und Konstanten'!$D$8),G552*'Umrechnungskurse und Konstanten'!$E$8,0)+IF(AND(B552&gt;='Umrechnungskurse und Konstanten'!$C$9,B552&lt;='Umrechnungskurse und Konstanten'!$D$9),G552*'Umrechnungskurse und Konstanten'!$E$9,0)+IF(AND(B552&gt;='Umrechnungskurse und Konstanten'!$C$10,B552&lt;='Umrechnungskurse und Konstanten'!$D$10),G552*'Umrechnungskurse und Konstanten'!$E$10,0)+IF(AND(B552&gt;='Umrechnungskurse und Konstanten'!$C$11,B552&lt;='Umrechnungskurse und Konstanten'!$D$11),G552*'Umrechnungskurse und Konstanten'!$E$11,0)+IF(AND(B552&gt;='Umrechnungskurse und Konstanten'!$C$12,B552&lt;='Umrechnungskurse und Konstanten'!$D$12),G552*'Umrechnungskurse und Konstanten'!$E$12,0)+IF(AND(B552&gt;='Umrechnungskurse und Konstanten'!$C$13,B552&lt;='Umrechnungskurse und Konstanten'!$D$13),G552*'Umrechnungskurse und Konstanten'!$E$13,0)+IF(AND(B552&gt;='Umrechnungskurse und Konstanten'!$C$14,B552&lt;='Umrechnungskurse und Konstanten'!$D$14),G552*'Umrechnungskurse und Konstanten'!$E$14,0)+IF(AND(B552&gt;='Umrechnungskurse und Konstanten'!$C$15,B552&lt;='Umrechnungskurse und Konstanten'!$D$15),G552*'Umrechnungskurse und Konstanten'!$E$15,0)+IF(AND(B552&gt;='Umrechnungskurse und Konstanten'!$C$16,B552&lt;='Umrechnungskurse und Konstanten'!$D$16),G552*'Umrechnungskurse und Konstanten'!$E$16,0),G552*1)</f>
        <v>0</v>
      </c>
      <c r="K552" s="37">
        <f t="shared" si="16"/>
        <v>0</v>
      </c>
      <c r="L552" s="37">
        <f t="shared" si="17"/>
        <v>0</v>
      </c>
    </row>
    <row r="553" spans="2:12" x14ac:dyDescent="0.3">
      <c r="B553" s="42"/>
      <c r="C553" s="34"/>
      <c r="D553" s="34"/>
      <c r="E553" s="38"/>
      <c r="F553" s="35" t="s">
        <v>38</v>
      </c>
      <c r="G553" s="50"/>
      <c r="H553" s="39">
        <v>3.6999999999999998E-2</v>
      </c>
      <c r="I553" s="51" t="str">
        <f>IF(F553="EUR",Tabelle1327[[#This Row],[Betrag exkl. MwST.]]*Tabelle1327[[#This Row],[MwSt. Satz]],"Rg. nicht in EUR")</f>
        <v>Rg. nicht in EUR</v>
      </c>
      <c r="J553" s="37">
        <f>IF(F553="EUR",IF(AND(B553&gt;='Umrechnungskurse und Konstanten'!$C$5,B553&lt;='Umrechnungskurse und Konstanten'!$D$5),G553*'Umrechnungskurse und Konstanten'!$E$5,0)+IF(AND(B553&gt;='Umrechnungskurse und Konstanten'!$C$6,B553&lt;='Umrechnungskurse und Konstanten'!$D$6),G553*'Umrechnungskurse und Konstanten'!$E$6,0)+IF(AND(B553&gt;='Umrechnungskurse und Konstanten'!$C$7,B553&lt;='Umrechnungskurse und Konstanten'!$D$7),G553*'Umrechnungskurse und Konstanten'!$E$7,0)+IF(AND(B553&gt;='Umrechnungskurse und Konstanten'!$C$8,B553&lt;='Umrechnungskurse und Konstanten'!$D$8),G553*'Umrechnungskurse und Konstanten'!$E$8,0)+IF(AND(B553&gt;='Umrechnungskurse und Konstanten'!$C$9,B553&lt;='Umrechnungskurse und Konstanten'!$D$9),G553*'Umrechnungskurse und Konstanten'!$E$9,0)+IF(AND(B553&gt;='Umrechnungskurse und Konstanten'!$C$10,B553&lt;='Umrechnungskurse und Konstanten'!$D$10),G553*'Umrechnungskurse und Konstanten'!$E$10,0)+IF(AND(B553&gt;='Umrechnungskurse und Konstanten'!$C$11,B553&lt;='Umrechnungskurse und Konstanten'!$D$11),G553*'Umrechnungskurse und Konstanten'!$E$11,0)+IF(AND(B553&gt;='Umrechnungskurse und Konstanten'!$C$12,B553&lt;='Umrechnungskurse und Konstanten'!$D$12),G553*'Umrechnungskurse und Konstanten'!$E$12,0)+IF(AND(B553&gt;='Umrechnungskurse und Konstanten'!$C$13,B553&lt;='Umrechnungskurse und Konstanten'!$D$13),G553*'Umrechnungskurse und Konstanten'!$E$13,0)+IF(AND(B553&gt;='Umrechnungskurse und Konstanten'!$C$14,B553&lt;='Umrechnungskurse und Konstanten'!$D$14),G553*'Umrechnungskurse und Konstanten'!$E$14,0)+IF(AND(B553&gt;='Umrechnungskurse und Konstanten'!$C$15,B553&lt;='Umrechnungskurse und Konstanten'!$D$15),G553*'Umrechnungskurse und Konstanten'!$E$15,0)+IF(AND(B553&gt;='Umrechnungskurse und Konstanten'!$C$16,B553&lt;='Umrechnungskurse und Konstanten'!$D$16),G553*'Umrechnungskurse und Konstanten'!$E$16,0),G553*1)</f>
        <v>0</v>
      </c>
      <c r="K553" s="37">
        <f t="shared" si="16"/>
        <v>0</v>
      </c>
      <c r="L553" s="37">
        <f t="shared" si="17"/>
        <v>0</v>
      </c>
    </row>
    <row r="554" spans="2:12" x14ac:dyDescent="0.3">
      <c r="B554" s="42"/>
      <c r="C554" s="34"/>
      <c r="D554" s="34"/>
      <c r="E554" s="38"/>
      <c r="F554" s="35" t="s">
        <v>38</v>
      </c>
      <c r="G554" s="50"/>
      <c r="H554" s="39">
        <v>3.6999999999999998E-2</v>
      </c>
      <c r="I554" s="51" t="str">
        <f>IF(F554="EUR",Tabelle1327[[#This Row],[Betrag exkl. MwST.]]*Tabelle1327[[#This Row],[MwSt. Satz]],"Rg. nicht in EUR")</f>
        <v>Rg. nicht in EUR</v>
      </c>
      <c r="J554" s="37">
        <f>IF(F554="EUR",IF(AND(B554&gt;='Umrechnungskurse und Konstanten'!$C$5,B554&lt;='Umrechnungskurse und Konstanten'!$D$5),G554*'Umrechnungskurse und Konstanten'!$E$5,0)+IF(AND(B554&gt;='Umrechnungskurse und Konstanten'!$C$6,B554&lt;='Umrechnungskurse und Konstanten'!$D$6),G554*'Umrechnungskurse und Konstanten'!$E$6,0)+IF(AND(B554&gt;='Umrechnungskurse und Konstanten'!$C$7,B554&lt;='Umrechnungskurse und Konstanten'!$D$7),G554*'Umrechnungskurse und Konstanten'!$E$7,0)+IF(AND(B554&gt;='Umrechnungskurse und Konstanten'!$C$8,B554&lt;='Umrechnungskurse und Konstanten'!$D$8),G554*'Umrechnungskurse und Konstanten'!$E$8,0)+IF(AND(B554&gt;='Umrechnungskurse und Konstanten'!$C$9,B554&lt;='Umrechnungskurse und Konstanten'!$D$9),G554*'Umrechnungskurse und Konstanten'!$E$9,0)+IF(AND(B554&gt;='Umrechnungskurse und Konstanten'!$C$10,B554&lt;='Umrechnungskurse und Konstanten'!$D$10),G554*'Umrechnungskurse und Konstanten'!$E$10,0)+IF(AND(B554&gt;='Umrechnungskurse und Konstanten'!$C$11,B554&lt;='Umrechnungskurse und Konstanten'!$D$11),G554*'Umrechnungskurse und Konstanten'!$E$11,0)+IF(AND(B554&gt;='Umrechnungskurse und Konstanten'!$C$12,B554&lt;='Umrechnungskurse und Konstanten'!$D$12),G554*'Umrechnungskurse und Konstanten'!$E$12,0)+IF(AND(B554&gt;='Umrechnungskurse und Konstanten'!$C$13,B554&lt;='Umrechnungskurse und Konstanten'!$D$13),G554*'Umrechnungskurse und Konstanten'!$E$13,0)+IF(AND(B554&gt;='Umrechnungskurse und Konstanten'!$C$14,B554&lt;='Umrechnungskurse und Konstanten'!$D$14),G554*'Umrechnungskurse und Konstanten'!$E$14,0)+IF(AND(B554&gt;='Umrechnungskurse und Konstanten'!$C$15,B554&lt;='Umrechnungskurse und Konstanten'!$D$15),G554*'Umrechnungskurse und Konstanten'!$E$15,0)+IF(AND(B554&gt;='Umrechnungskurse und Konstanten'!$C$16,B554&lt;='Umrechnungskurse und Konstanten'!$D$16),G554*'Umrechnungskurse und Konstanten'!$E$16,0),G554*1)</f>
        <v>0</v>
      </c>
      <c r="K554" s="37">
        <f t="shared" si="16"/>
        <v>0</v>
      </c>
      <c r="L554" s="37">
        <f t="shared" si="17"/>
        <v>0</v>
      </c>
    </row>
    <row r="555" spans="2:12" x14ac:dyDescent="0.3">
      <c r="B555" s="42"/>
      <c r="C555" s="34"/>
      <c r="D555" s="34"/>
      <c r="E555" s="38"/>
      <c r="F555" s="35" t="s">
        <v>38</v>
      </c>
      <c r="G555" s="50"/>
      <c r="H555" s="39">
        <v>3.6999999999999998E-2</v>
      </c>
      <c r="I555" s="51" t="str">
        <f>IF(F555="EUR",Tabelle1327[[#This Row],[Betrag exkl. MwST.]]*Tabelle1327[[#This Row],[MwSt. Satz]],"Rg. nicht in EUR")</f>
        <v>Rg. nicht in EUR</v>
      </c>
      <c r="J555" s="37">
        <f>IF(F555="EUR",IF(AND(B555&gt;='Umrechnungskurse und Konstanten'!$C$5,B555&lt;='Umrechnungskurse und Konstanten'!$D$5),G555*'Umrechnungskurse und Konstanten'!$E$5,0)+IF(AND(B555&gt;='Umrechnungskurse und Konstanten'!$C$6,B555&lt;='Umrechnungskurse und Konstanten'!$D$6),G555*'Umrechnungskurse und Konstanten'!$E$6,0)+IF(AND(B555&gt;='Umrechnungskurse und Konstanten'!$C$7,B555&lt;='Umrechnungskurse und Konstanten'!$D$7),G555*'Umrechnungskurse und Konstanten'!$E$7,0)+IF(AND(B555&gt;='Umrechnungskurse und Konstanten'!$C$8,B555&lt;='Umrechnungskurse und Konstanten'!$D$8),G555*'Umrechnungskurse und Konstanten'!$E$8,0)+IF(AND(B555&gt;='Umrechnungskurse und Konstanten'!$C$9,B555&lt;='Umrechnungskurse und Konstanten'!$D$9),G555*'Umrechnungskurse und Konstanten'!$E$9,0)+IF(AND(B555&gt;='Umrechnungskurse und Konstanten'!$C$10,B555&lt;='Umrechnungskurse und Konstanten'!$D$10),G555*'Umrechnungskurse und Konstanten'!$E$10,0)+IF(AND(B555&gt;='Umrechnungskurse und Konstanten'!$C$11,B555&lt;='Umrechnungskurse und Konstanten'!$D$11),G555*'Umrechnungskurse und Konstanten'!$E$11,0)+IF(AND(B555&gt;='Umrechnungskurse und Konstanten'!$C$12,B555&lt;='Umrechnungskurse und Konstanten'!$D$12),G555*'Umrechnungskurse und Konstanten'!$E$12,0)+IF(AND(B555&gt;='Umrechnungskurse und Konstanten'!$C$13,B555&lt;='Umrechnungskurse und Konstanten'!$D$13),G555*'Umrechnungskurse und Konstanten'!$E$13,0)+IF(AND(B555&gt;='Umrechnungskurse und Konstanten'!$C$14,B555&lt;='Umrechnungskurse und Konstanten'!$D$14),G555*'Umrechnungskurse und Konstanten'!$E$14,0)+IF(AND(B555&gt;='Umrechnungskurse und Konstanten'!$C$15,B555&lt;='Umrechnungskurse und Konstanten'!$D$15),G555*'Umrechnungskurse und Konstanten'!$E$15,0)+IF(AND(B555&gt;='Umrechnungskurse und Konstanten'!$C$16,B555&lt;='Umrechnungskurse und Konstanten'!$D$16),G555*'Umrechnungskurse und Konstanten'!$E$16,0),G555*1)</f>
        <v>0</v>
      </c>
      <c r="K555" s="37">
        <f t="shared" si="16"/>
        <v>0</v>
      </c>
      <c r="L555" s="37">
        <f t="shared" si="17"/>
        <v>0</v>
      </c>
    </row>
    <row r="556" spans="2:12" x14ac:dyDescent="0.3">
      <c r="B556" s="42"/>
      <c r="C556" s="34"/>
      <c r="D556" s="34"/>
      <c r="E556" s="38"/>
      <c r="F556" s="35" t="s">
        <v>38</v>
      </c>
      <c r="G556" s="50"/>
      <c r="H556" s="39">
        <v>3.6999999999999998E-2</v>
      </c>
      <c r="I556" s="51" t="str">
        <f>IF(F556="EUR",Tabelle1327[[#This Row],[Betrag exkl. MwST.]]*Tabelle1327[[#This Row],[MwSt. Satz]],"Rg. nicht in EUR")</f>
        <v>Rg. nicht in EUR</v>
      </c>
      <c r="J556" s="37">
        <f>IF(F556="EUR",IF(AND(B556&gt;='Umrechnungskurse und Konstanten'!$C$5,B556&lt;='Umrechnungskurse und Konstanten'!$D$5),G556*'Umrechnungskurse und Konstanten'!$E$5,0)+IF(AND(B556&gt;='Umrechnungskurse und Konstanten'!$C$6,B556&lt;='Umrechnungskurse und Konstanten'!$D$6),G556*'Umrechnungskurse und Konstanten'!$E$6,0)+IF(AND(B556&gt;='Umrechnungskurse und Konstanten'!$C$7,B556&lt;='Umrechnungskurse und Konstanten'!$D$7),G556*'Umrechnungskurse und Konstanten'!$E$7,0)+IF(AND(B556&gt;='Umrechnungskurse und Konstanten'!$C$8,B556&lt;='Umrechnungskurse und Konstanten'!$D$8),G556*'Umrechnungskurse und Konstanten'!$E$8,0)+IF(AND(B556&gt;='Umrechnungskurse und Konstanten'!$C$9,B556&lt;='Umrechnungskurse und Konstanten'!$D$9),G556*'Umrechnungskurse und Konstanten'!$E$9,0)+IF(AND(B556&gt;='Umrechnungskurse und Konstanten'!$C$10,B556&lt;='Umrechnungskurse und Konstanten'!$D$10),G556*'Umrechnungskurse und Konstanten'!$E$10,0)+IF(AND(B556&gt;='Umrechnungskurse und Konstanten'!$C$11,B556&lt;='Umrechnungskurse und Konstanten'!$D$11),G556*'Umrechnungskurse und Konstanten'!$E$11,0)+IF(AND(B556&gt;='Umrechnungskurse und Konstanten'!$C$12,B556&lt;='Umrechnungskurse und Konstanten'!$D$12),G556*'Umrechnungskurse und Konstanten'!$E$12,0)+IF(AND(B556&gt;='Umrechnungskurse und Konstanten'!$C$13,B556&lt;='Umrechnungskurse und Konstanten'!$D$13),G556*'Umrechnungskurse und Konstanten'!$E$13,0)+IF(AND(B556&gt;='Umrechnungskurse und Konstanten'!$C$14,B556&lt;='Umrechnungskurse und Konstanten'!$D$14),G556*'Umrechnungskurse und Konstanten'!$E$14,0)+IF(AND(B556&gt;='Umrechnungskurse und Konstanten'!$C$15,B556&lt;='Umrechnungskurse und Konstanten'!$D$15),G556*'Umrechnungskurse und Konstanten'!$E$15,0)+IF(AND(B556&gt;='Umrechnungskurse und Konstanten'!$C$16,B556&lt;='Umrechnungskurse und Konstanten'!$D$16),G556*'Umrechnungskurse und Konstanten'!$E$16,0),G556*1)</f>
        <v>0</v>
      </c>
      <c r="K556" s="37">
        <f t="shared" si="16"/>
        <v>0</v>
      </c>
      <c r="L556" s="37">
        <f t="shared" si="17"/>
        <v>0</v>
      </c>
    </row>
    <row r="557" spans="2:12" x14ac:dyDescent="0.3">
      <c r="B557" s="42"/>
      <c r="C557" s="34"/>
      <c r="D557" s="34"/>
      <c r="E557" s="38"/>
      <c r="F557" s="35" t="s">
        <v>38</v>
      </c>
      <c r="G557" s="50"/>
      <c r="H557" s="39">
        <v>3.6999999999999998E-2</v>
      </c>
      <c r="I557" s="51" t="str">
        <f>IF(F557="EUR",Tabelle1327[[#This Row],[Betrag exkl. MwST.]]*Tabelle1327[[#This Row],[MwSt. Satz]],"Rg. nicht in EUR")</f>
        <v>Rg. nicht in EUR</v>
      </c>
      <c r="J557" s="37">
        <f>IF(F557="EUR",IF(AND(B557&gt;='Umrechnungskurse und Konstanten'!$C$5,B557&lt;='Umrechnungskurse und Konstanten'!$D$5),G557*'Umrechnungskurse und Konstanten'!$E$5,0)+IF(AND(B557&gt;='Umrechnungskurse und Konstanten'!$C$6,B557&lt;='Umrechnungskurse und Konstanten'!$D$6),G557*'Umrechnungskurse und Konstanten'!$E$6,0)+IF(AND(B557&gt;='Umrechnungskurse und Konstanten'!$C$7,B557&lt;='Umrechnungskurse und Konstanten'!$D$7),G557*'Umrechnungskurse und Konstanten'!$E$7,0)+IF(AND(B557&gt;='Umrechnungskurse und Konstanten'!$C$8,B557&lt;='Umrechnungskurse und Konstanten'!$D$8),G557*'Umrechnungskurse und Konstanten'!$E$8,0)+IF(AND(B557&gt;='Umrechnungskurse und Konstanten'!$C$9,B557&lt;='Umrechnungskurse und Konstanten'!$D$9),G557*'Umrechnungskurse und Konstanten'!$E$9,0)+IF(AND(B557&gt;='Umrechnungskurse und Konstanten'!$C$10,B557&lt;='Umrechnungskurse und Konstanten'!$D$10),G557*'Umrechnungskurse und Konstanten'!$E$10,0)+IF(AND(B557&gt;='Umrechnungskurse und Konstanten'!$C$11,B557&lt;='Umrechnungskurse und Konstanten'!$D$11),G557*'Umrechnungskurse und Konstanten'!$E$11,0)+IF(AND(B557&gt;='Umrechnungskurse und Konstanten'!$C$12,B557&lt;='Umrechnungskurse und Konstanten'!$D$12),G557*'Umrechnungskurse und Konstanten'!$E$12,0)+IF(AND(B557&gt;='Umrechnungskurse und Konstanten'!$C$13,B557&lt;='Umrechnungskurse und Konstanten'!$D$13),G557*'Umrechnungskurse und Konstanten'!$E$13,0)+IF(AND(B557&gt;='Umrechnungskurse und Konstanten'!$C$14,B557&lt;='Umrechnungskurse und Konstanten'!$D$14),G557*'Umrechnungskurse und Konstanten'!$E$14,0)+IF(AND(B557&gt;='Umrechnungskurse und Konstanten'!$C$15,B557&lt;='Umrechnungskurse und Konstanten'!$D$15),G557*'Umrechnungskurse und Konstanten'!$E$15,0)+IF(AND(B557&gt;='Umrechnungskurse und Konstanten'!$C$16,B557&lt;='Umrechnungskurse und Konstanten'!$D$16),G557*'Umrechnungskurse und Konstanten'!$E$16,0),G557*1)</f>
        <v>0</v>
      </c>
      <c r="K557" s="37">
        <f t="shared" si="16"/>
        <v>0</v>
      </c>
      <c r="L557" s="37">
        <f t="shared" si="17"/>
        <v>0</v>
      </c>
    </row>
    <row r="558" spans="2:12" x14ac:dyDescent="0.3">
      <c r="B558" s="42"/>
      <c r="C558" s="34"/>
      <c r="D558" s="34"/>
      <c r="E558" s="38"/>
      <c r="F558" s="35" t="s">
        <v>38</v>
      </c>
      <c r="G558" s="50"/>
      <c r="H558" s="39">
        <v>3.6999999999999998E-2</v>
      </c>
      <c r="I558" s="51" t="str">
        <f>IF(F558="EUR",Tabelle1327[[#This Row],[Betrag exkl. MwST.]]*Tabelle1327[[#This Row],[MwSt. Satz]],"Rg. nicht in EUR")</f>
        <v>Rg. nicht in EUR</v>
      </c>
      <c r="J558" s="37">
        <f>IF(F558="EUR",IF(AND(B558&gt;='Umrechnungskurse und Konstanten'!$C$5,B558&lt;='Umrechnungskurse und Konstanten'!$D$5),G558*'Umrechnungskurse und Konstanten'!$E$5,0)+IF(AND(B558&gt;='Umrechnungskurse und Konstanten'!$C$6,B558&lt;='Umrechnungskurse und Konstanten'!$D$6),G558*'Umrechnungskurse und Konstanten'!$E$6,0)+IF(AND(B558&gt;='Umrechnungskurse und Konstanten'!$C$7,B558&lt;='Umrechnungskurse und Konstanten'!$D$7),G558*'Umrechnungskurse und Konstanten'!$E$7,0)+IF(AND(B558&gt;='Umrechnungskurse und Konstanten'!$C$8,B558&lt;='Umrechnungskurse und Konstanten'!$D$8),G558*'Umrechnungskurse und Konstanten'!$E$8,0)+IF(AND(B558&gt;='Umrechnungskurse und Konstanten'!$C$9,B558&lt;='Umrechnungskurse und Konstanten'!$D$9),G558*'Umrechnungskurse und Konstanten'!$E$9,0)+IF(AND(B558&gt;='Umrechnungskurse und Konstanten'!$C$10,B558&lt;='Umrechnungskurse und Konstanten'!$D$10),G558*'Umrechnungskurse und Konstanten'!$E$10,0)+IF(AND(B558&gt;='Umrechnungskurse und Konstanten'!$C$11,B558&lt;='Umrechnungskurse und Konstanten'!$D$11),G558*'Umrechnungskurse und Konstanten'!$E$11,0)+IF(AND(B558&gt;='Umrechnungskurse und Konstanten'!$C$12,B558&lt;='Umrechnungskurse und Konstanten'!$D$12),G558*'Umrechnungskurse und Konstanten'!$E$12,0)+IF(AND(B558&gt;='Umrechnungskurse und Konstanten'!$C$13,B558&lt;='Umrechnungskurse und Konstanten'!$D$13),G558*'Umrechnungskurse und Konstanten'!$E$13,0)+IF(AND(B558&gt;='Umrechnungskurse und Konstanten'!$C$14,B558&lt;='Umrechnungskurse und Konstanten'!$D$14),G558*'Umrechnungskurse und Konstanten'!$E$14,0)+IF(AND(B558&gt;='Umrechnungskurse und Konstanten'!$C$15,B558&lt;='Umrechnungskurse und Konstanten'!$D$15),G558*'Umrechnungskurse und Konstanten'!$E$15,0)+IF(AND(B558&gt;='Umrechnungskurse und Konstanten'!$C$16,B558&lt;='Umrechnungskurse und Konstanten'!$D$16),G558*'Umrechnungskurse und Konstanten'!$E$16,0),G558*1)</f>
        <v>0</v>
      </c>
      <c r="K558" s="37">
        <f t="shared" si="16"/>
        <v>0</v>
      </c>
      <c r="L558" s="37">
        <f t="shared" si="17"/>
        <v>0</v>
      </c>
    </row>
    <row r="559" spans="2:12" x14ac:dyDescent="0.3">
      <c r="B559" s="42"/>
      <c r="C559" s="34"/>
      <c r="D559" s="34"/>
      <c r="E559" s="38"/>
      <c r="F559" s="35" t="s">
        <v>38</v>
      </c>
      <c r="G559" s="50"/>
      <c r="H559" s="39">
        <v>3.6999999999999998E-2</v>
      </c>
      <c r="I559" s="51" t="str">
        <f>IF(F559="EUR",Tabelle1327[[#This Row],[Betrag exkl. MwST.]]*Tabelle1327[[#This Row],[MwSt. Satz]],"Rg. nicht in EUR")</f>
        <v>Rg. nicht in EUR</v>
      </c>
      <c r="J559" s="37">
        <f>IF(F559="EUR",IF(AND(B559&gt;='Umrechnungskurse und Konstanten'!$C$5,B559&lt;='Umrechnungskurse und Konstanten'!$D$5),G559*'Umrechnungskurse und Konstanten'!$E$5,0)+IF(AND(B559&gt;='Umrechnungskurse und Konstanten'!$C$6,B559&lt;='Umrechnungskurse und Konstanten'!$D$6),G559*'Umrechnungskurse und Konstanten'!$E$6,0)+IF(AND(B559&gt;='Umrechnungskurse und Konstanten'!$C$7,B559&lt;='Umrechnungskurse und Konstanten'!$D$7),G559*'Umrechnungskurse und Konstanten'!$E$7,0)+IF(AND(B559&gt;='Umrechnungskurse und Konstanten'!$C$8,B559&lt;='Umrechnungskurse und Konstanten'!$D$8),G559*'Umrechnungskurse und Konstanten'!$E$8,0)+IF(AND(B559&gt;='Umrechnungskurse und Konstanten'!$C$9,B559&lt;='Umrechnungskurse und Konstanten'!$D$9),G559*'Umrechnungskurse und Konstanten'!$E$9,0)+IF(AND(B559&gt;='Umrechnungskurse und Konstanten'!$C$10,B559&lt;='Umrechnungskurse und Konstanten'!$D$10),G559*'Umrechnungskurse und Konstanten'!$E$10,0)+IF(AND(B559&gt;='Umrechnungskurse und Konstanten'!$C$11,B559&lt;='Umrechnungskurse und Konstanten'!$D$11),G559*'Umrechnungskurse und Konstanten'!$E$11,0)+IF(AND(B559&gt;='Umrechnungskurse und Konstanten'!$C$12,B559&lt;='Umrechnungskurse und Konstanten'!$D$12),G559*'Umrechnungskurse und Konstanten'!$E$12,0)+IF(AND(B559&gt;='Umrechnungskurse und Konstanten'!$C$13,B559&lt;='Umrechnungskurse und Konstanten'!$D$13),G559*'Umrechnungskurse und Konstanten'!$E$13,0)+IF(AND(B559&gt;='Umrechnungskurse und Konstanten'!$C$14,B559&lt;='Umrechnungskurse und Konstanten'!$D$14),G559*'Umrechnungskurse und Konstanten'!$E$14,0)+IF(AND(B559&gt;='Umrechnungskurse und Konstanten'!$C$15,B559&lt;='Umrechnungskurse und Konstanten'!$D$15),G559*'Umrechnungskurse und Konstanten'!$E$15,0)+IF(AND(B559&gt;='Umrechnungskurse und Konstanten'!$C$16,B559&lt;='Umrechnungskurse und Konstanten'!$D$16),G559*'Umrechnungskurse und Konstanten'!$E$16,0),G559*1)</f>
        <v>0</v>
      </c>
      <c r="K559" s="37">
        <f t="shared" si="16"/>
        <v>0</v>
      </c>
      <c r="L559" s="37">
        <f t="shared" si="17"/>
        <v>0</v>
      </c>
    </row>
    <row r="560" spans="2:12" x14ac:dyDescent="0.3">
      <c r="B560" s="42"/>
      <c r="C560" s="34"/>
      <c r="D560" s="34"/>
      <c r="E560" s="38"/>
      <c r="F560" s="35" t="s">
        <v>38</v>
      </c>
      <c r="G560" s="50"/>
      <c r="H560" s="39">
        <v>3.6999999999999998E-2</v>
      </c>
      <c r="I560" s="51" t="str">
        <f>IF(F560="EUR",Tabelle1327[[#This Row],[Betrag exkl. MwST.]]*Tabelle1327[[#This Row],[MwSt. Satz]],"Rg. nicht in EUR")</f>
        <v>Rg. nicht in EUR</v>
      </c>
      <c r="J560" s="37">
        <f>IF(F560="EUR",IF(AND(B560&gt;='Umrechnungskurse und Konstanten'!$C$5,B560&lt;='Umrechnungskurse und Konstanten'!$D$5),G560*'Umrechnungskurse und Konstanten'!$E$5,0)+IF(AND(B560&gt;='Umrechnungskurse und Konstanten'!$C$6,B560&lt;='Umrechnungskurse und Konstanten'!$D$6),G560*'Umrechnungskurse und Konstanten'!$E$6,0)+IF(AND(B560&gt;='Umrechnungskurse und Konstanten'!$C$7,B560&lt;='Umrechnungskurse und Konstanten'!$D$7),G560*'Umrechnungskurse und Konstanten'!$E$7,0)+IF(AND(B560&gt;='Umrechnungskurse und Konstanten'!$C$8,B560&lt;='Umrechnungskurse und Konstanten'!$D$8),G560*'Umrechnungskurse und Konstanten'!$E$8,0)+IF(AND(B560&gt;='Umrechnungskurse und Konstanten'!$C$9,B560&lt;='Umrechnungskurse und Konstanten'!$D$9),G560*'Umrechnungskurse und Konstanten'!$E$9,0)+IF(AND(B560&gt;='Umrechnungskurse und Konstanten'!$C$10,B560&lt;='Umrechnungskurse und Konstanten'!$D$10),G560*'Umrechnungskurse und Konstanten'!$E$10,0)+IF(AND(B560&gt;='Umrechnungskurse und Konstanten'!$C$11,B560&lt;='Umrechnungskurse und Konstanten'!$D$11),G560*'Umrechnungskurse und Konstanten'!$E$11,0)+IF(AND(B560&gt;='Umrechnungskurse und Konstanten'!$C$12,B560&lt;='Umrechnungskurse und Konstanten'!$D$12),G560*'Umrechnungskurse und Konstanten'!$E$12,0)+IF(AND(B560&gt;='Umrechnungskurse und Konstanten'!$C$13,B560&lt;='Umrechnungskurse und Konstanten'!$D$13),G560*'Umrechnungskurse und Konstanten'!$E$13,0)+IF(AND(B560&gt;='Umrechnungskurse und Konstanten'!$C$14,B560&lt;='Umrechnungskurse und Konstanten'!$D$14),G560*'Umrechnungskurse und Konstanten'!$E$14,0)+IF(AND(B560&gt;='Umrechnungskurse und Konstanten'!$C$15,B560&lt;='Umrechnungskurse und Konstanten'!$D$15),G560*'Umrechnungskurse und Konstanten'!$E$15,0)+IF(AND(B560&gt;='Umrechnungskurse und Konstanten'!$C$16,B560&lt;='Umrechnungskurse und Konstanten'!$D$16),G560*'Umrechnungskurse und Konstanten'!$E$16,0),G560*1)</f>
        <v>0</v>
      </c>
      <c r="K560" s="37">
        <f t="shared" si="16"/>
        <v>0</v>
      </c>
      <c r="L560" s="37">
        <f t="shared" si="17"/>
        <v>0</v>
      </c>
    </row>
    <row r="561" spans="2:12" x14ac:dyDescent="0.3">
      <c r="B561" s="42"/>
      <c r="C561" s="34"/>
      <c r="D561" s="34"/>
      <c r="E561" s="38"/>
      <c r="F561" s="35" t="s">
        <v>38</v>
      </c>
      <c r="G561" s="50"/>
      <c r="H561" s="39">
        <v>3.6999999999999998E-2</v>
      </c>
      <c r="I561" s="51" t="str">
        <f>IF(F561="EUR",Tabelle1327[[#This Row],[Betrag exkl. MwST.]]*Tabelle1327[[#This Row],[MwSt. Satz]],"Rg. nicht in EUR")</f>
        <v>Rg. nicht in EUR</v>
      </c>
      <c r="J561" s="37">
        <f>IF(F561="EUR",IF(AND(B561&gt;='Umrechnungskurse und Konstanten'!$C$5,B561&lt;='Umrechnungskurse und Konstanten'!$D$5),G561*'Umrechnungskurse und Konstanten'!$E$5,0)+IF(AND(B561&gt;='Umrechnungskurse und Konstanten'!$C$6,B561&lt;='Umrechnungskurse und Konstanten'!$D$6),G561*'Umrechnungskurse und Konstanten'!$E$6,0)+IF(AND(B561&gt;='Umrechnungskurse und Konstanten'!$C$7,B561&lt;='Umrechnungskurse und Konstanten'!$D$7),G561*'Umrechnungskurse und Konstanten'!$E$7,0)+IF(AND(B561&gt;='Umrechnungskurse und Konstanten'!$C$8,B561&lt;='Umrechnungskurse und Konstanten'!$D$8),G561*'Umrechnungskurse und Konstanten'!$E$8,0)+IF(AND(B561&gt;='Umrechnungskurse und Konstanten'!$C$9,B561&lt;='Umrechnungskurse und Konstanten'!$D$9),G561*'Umrechnungskurse und Konstanten'!$E$9,0)+IF(AND(B561&gt;='Umrechnungskurse und Konstanten'!$C$10,B561&lt;='Umrechnungskurse und Konstanten'!$D$10),G561*'Umrechnungskurse und Konstanten'!$E$10,0)+IF(AND(B561&gt;='Umrechnungskurse und Konstanten'!$C$11,B561&lt;='Umrechnungskurse und Konstanten'!$D$11),G561*'Umrechnungskurse und Konstanten'!$E$11,0)+IF(AND(B561&gt;='Umrechnungskurse und Konstanten'!$C$12,B561&lt;='Umrechnungskurse und Konstanten'!$D$12),G561*'Umrechnungskurse und Konstanten'!$E$12,0)+IF(AND(B561&gt;='Umrechnungskurse und Konstanten'!$C$13,B561&lt;='Umrechnungskurse und Konstanten'!$D$13),G561*'Umrechnungskurse und Konstanten'!$E$13,0)+IF(AND(B561&gt;='Umrechnungskurse und Konstanten'!$C$14,B561&lt;='Umrechnungskurse und Konstanten'!$D$14),G561*'Umrechnungskurse und Konstanten'!$E$14,0)+IF(AND(B561&gt;='Umrechnungskurse und Konstanten'!$C$15,B561&lt;='Umrechnungskurse und Konstanten'!$D$15),G561*'Umrechnungskurse und Konstanten'!$E$15,0)+IF(AND(B561&gt;='Umrechnungskurse und Konstanten'!$C$16,B561&lt;='Umrechnungskurse und Konstanten'!$D$16),G561*'Umrechnungskurse und Konstanten'!$E$16,0),G561*1)</f>
        <v>0</v>
      </c>
      <c r="K561" s="37">
        <f t="shared" si="16"/>
        <v>0</v>
      </c>
      <c r="L561" s="37">
        <f t="shared" si="17"/>
        <v>0</v>
      </c>
    </row>
    <row r="562" spans="2:12" x14ac:dyDescent="0.3">
      <c r="B562" s="42"/>
      <c r="C562" s="34"/>
      <c r="D562" s="34"/>
      <c r="E562" s="38"/>
      <c r="F562" s="35" t="s">
        <v>38</v>
      </c>
      <c r="G562" s="50"/>
      <c r="H562" s="39">
        <v>3.6999999999999998E-2</v>
      </c>
      <c r="I562" s="51" t="str">
        <f>IF(F562="EUR",Tabelle1327[[#This Row],[Betrag exkl. MwST.]]*Tabelle1327[[#This Row],[MwSt. Satz]],"Rg. nicht in EUR")</f>
        <v>Rg. nicht in EUR</v>
      </c>
      <c r="J562" s="37">
        <f>IF(F562="EUR",IF(AND(B562&gt;='Umrechnungskurse und Konstanten'!$C$5,B562&lt;='Umrechnungskurse und Konstanten'!$D$5),G562*'Umrechnungskurse und Konstanten'!$E$5,0)+IF(AND(B562&gt;='Umrechnungskurse und Konstanten'!$C$6,B562&lt;='Umrechnungskurse und Konstanten'!$D$6),G562*'Umrechnungskurse und Konstanten'!$E$6,0)+IF(AND(B562&gt;='Umrechnungskurse und Konstanten'!$C$7,B562&lt;='Umrechnungskurse und Konstanten'!$D$7),G562*'Umrechnungskurse und Konstanten'!$E$7,0)+IF(AND(B562&gt;='Umrechnungskurse und Konstanten'!$C$8,B562&lt;='Umrechnungskurse und Konstanten'!$D$8),G562*'Umrechnungskurse und Konstanten'!$E$8,0)+IF(AND(B562&gt;='Umrechnungskurse und Konstanten'!$C$9,B562&lt;='Umrechnungskurse und Konstanten'!$D$9),G562*'Umrechnungskurse und Konstanten'!$E$9,0)+IF(AND(B562&gt;='Umrechnungskurse und Konstanten'!$C$10,B562&lt;='Umrechnungskurse und Konstanten'!$D$10),G562*'Umrechnungskurse und Konstanten'!$E$10,0)+IF(AND(B562&gt;='Umrechnungskurse und Konstanten'!$C$11,B562&lt;='Umrechnungskurse und Konstanten'!$D$11),G562*'Umrechnungskurse und Konstanten'!$E$11,0)+IF(AND(B562&gt;='Umrechnungskurse und Konstanten'!$C$12,B562&lt;='Umrechnungskurse und Konstanten'!$D$12),G562*'Umrechnungskurse und Konstanten'!$E$12,0)+IF(AND(B562&gt;='Umrechnungskurse und Konstanten'!$C$13,B562&lt;='Umrechnungskurse und Konstanten'!$D$13),G562*'Umrechnungskurse und Konstanten'!$E$13,0)+IF(AND(B562&gt;='Umrechnungskurse und Konstanten'!$C$14,B562&lt;='Umrechnungskurse und Konstanten'!$D$14),G562*'Umrechnungskurse und Konstanten'!$E$14,0)+IF(AND(B562&gt;='Umrechnungskurse und Konstanten'!$C$15,B562&lt;='Umrechnungskurse und Konstanten'!$D$15),G562*'Umrechnungskurse und Konstanten'!$E$15,0)+IF(AND(B562&gt;='Umrechnungskurse und Konstanten'!$C$16,B562&lt;='Umrechnungskurse und Konstanten'!$D$16),G562*'Umrechnungskurse und Konstanten'!$E$16,0),G562*1)</f>
        <v>0</v>
      </c>
      <c r="K562" s="37">
        <f t="shared" si="16"/>
        <v>0</v>
      </c>
      <c r="L562" s="37">
        <f t="shared" si="17"/>
        <v>0</v>
      </c>
    </row>
    <row r="563" spans="2:12" x14ac:dyDescent="0.3">
      <c r="B563" s="42"/>
      <c r="C563" s="34"/>
      <c r="D563" s="34"/>
      <c r="E563" s="38"/>
      <c r="F563" s="35" t="s">
        <v>38</v>
      </c>
      <c r="G563" s="50"/>
      <c r="H563" s="39">
        <v>3.6999999999999998E-2</v>
      </c>
      <c r="I563" s="51" t="str">
        <f>IF(F563="EUR",Tabelle1327[[#This Row],[Betrag exkl. MwST.]]*Tabelle1327[[#This Row],[MwSt. Satz]],"Rg. nicht in EUR")</f>
        <v>Rg. nicht in EUR</v>
      </c>
      <c r="J563" s="37">
        <f>IF(F563="EUR",IF(AND(B563&gt;='Umrechnungskurse und Konstanten'!$C$5,B563&lt;='Umrechnungskurse und Konstanten'!$D$5),G563*'Umrechnungskurse und Konstanten'!$E$5,0)+IF(AND(B563&gt;='Umrechnungskurse und Konstanten'!$C$6,B563&lt;='Umrechnungskurse und Konstanten'!$D$6),G563*'Umrechnungskurse und Konstanten'!$E$6,0)+IF(AND(B563&gt;='Umrechnungskurse und Konstanten'!$C$7,B563&lt;='Umrechnungskurse und Konstanten'!$D$7),G563*'Umrechnungskurse und Konstanten'!$E$7,0)+IF(AND(B563&gt;='Umrechnungskurse und Konstanten'!$C$8,B563&lt;='Umrechnungskurse und Konstanten'!$D$8),G563*'Umrechnungskurse und Konstanten'!$E$8,0)+IF(AND(B563&gt;='Umrechnungskurse und Konstanten'!$C$9,B563&lt;='Umrechnungskurse und Konstanten'!$D$9),G563*'Umrechnungskurse und Konstanten'!$E$9,0)+IF(AND(B563&gt;='Umrechnungskurse und Konstanten'!$C$10,B563&lt;='Umrechnungskurse und Konstanten'!$D$10),G563*'Umrechnungskurse und Konstanten'!$E$10,0)+IF(AND(B563&gt;='Umrechnungskurse und Konstanten'!$C$11,B563&lt;='Umrechnungskurse und Konstanten'!$D$11),G563*'Umrechnungskurse und Konstanten'!$E$11,0)+IF(AND(B563&gt;='Umrechnungskurse und Konstanten'!$C$12,B563&lt;='Umrechnungskurse und Konstanten'!$D$12),G563*'Umrechnungskurse und Konstanten'!$E$12,0)+IF(AND(B563&gt;='Umrechnungskurse und Konstanten'!$C$13,B563&lt;='Umrechnungskurse und Konstanten'!$D$13),G563*'Umrechnungskurse und Konstanten'!$E$13,0)+IF(AND(B563&gt;='Umrechnungskurse und Konstanten'!$C$14,B563&lt;='Umrechnungskurse und Konstanten'!$D$14),G563*'Umrechnungskurse und Konstanten'!$E$14,0)+IF(AND(B563&gt;='Umrechnungskurse und Konstanten'!$C$15,B563&lt;='Umrechnungskurse und Konstanten'!$D$15),G563*'Umrechnungskurse und Konstanten'!$E$15,0)+IF(AND(B563&gt;='Umrechnungskurse und Konstanten'!$C$16,B563&lt;='Umrechnungskurse und Konstanten'!$D$16),G563*'Umrechnungskurse und Konstanten'!$E$16,0),G563*1)</f>
        <v>0</v>
      </c>
      <c r="K563" s="37">
        <f t="shared" si="16"/>
        <v>0</v>
      </c>
      <c r="L563" s="37">
        <f t="shared" si="17"/>
        <v>0</v>
      </c>
    </row>
    <row r="564" spans="2:12" x14ac:dyDescent="0.3">
      <c r="B564" s="42"/>
      <c r="C564" s="34"/>
      <c r="D564" s="34"/>
      <c r="E564" s="38"/>
      <c r="F564" s="35" t="s">
        <v>38</v>
      </c>
      <c r="G564" s="50"/>
      <c r="H564" s="39">
        <v>3.6999999999999998E-2</v>
      </c>
      <c r="I564" s="51" t="str">
        <f>IF(F564="EUR",Tabelle1327[[#This Row],[Betrag exkl. MwST.]]*Tabelle1327[[#This Row],[MwSt. Satz]],"Rg. nicht in EUR")</f>
        <v>Rg. nicht in EUR</v>
      </c>
      <c r="J564" s="37">
        <f>IF(F564="EUR",IF(AND(B564&gt;='Umrechnungskurse und Konstanten'!$C$5,B564&lt;='Umrechnungskurse und Konstanten'!$D$5),G564*'Umrechnungskurse und Konstanten'!$E$5,0)+IF(AND(B564&gt;='Umrechnungskurse und Konstanten'!$C$6,B564&lt;='Umrechnungskurse und Konstanten'!$D$6),G564*'Umrechnungskurse und Konstanten'!$E$6,0)+IF(AND(B564&gt;='Umrechnungskurse und Konstanten'!$C$7,B564&lt;='Umrechnungskurse und Konstanten'!$D$7),G564*'Umrechnungskurse und Konstanten'!$E$7,0)+IF(AND(B564&gt;='Umrechnungskurse und Konstanten'!$C$8,B564&lt;='Umrechnungskurse und Konstanten'!$D$8),G564*'Umrechnungskurse und Konstanten'!$E$8,0)+IF(AND(B564&gt;='Umrechnungskurse und Konstanten'!$C$9,B564&lt;='Umrechnungskurse und Konstanten'!$D$9),G564*'Umrechnungskurse und Konstanten'!$E$9,0)+IF(AND(B564&gt;='Umrechnungskurse und Konstanten'!$C$10,B564&lt;='Umrechnungskurse und Konstanten'!$D$10),G564*'Umrechnungskurse und Konstanten'!$E$10,0)+IF(AND(B564&gt;='Umrechnungskurse und Konstanten'!$C$11,B564&lt;='Umrechnungskurse und Konstanten'!$D$11),G564*'Umrechnungskurse und Konstanten'!$E$11,0)+IF(AND(B564&gt;='Umrechnungskurse und Konstanten'!$C$12,B564&lt;='Umrechnungskurse und Konstanten'!$D$12),G564*'Umrechnungskurse und Konstanten'!$E$12,0)+IF(AND(B564&gt;='Umrechnungskurse und Konstanten'!$C$13,B564&lt;='Umrechnungskurse und Konstanten'!$D$13),G564*'Umrechnungskurse und Konstanten'!$E$13,0)+IF(AND(B564&gt;='Umrechnungskurse und Konstanten'!$C$14,B564&lt;='Umrechnungskurse und Konstanten'!$D$14),G564*'Umrechnungskurse und Konstanten'!$E$14,0)+IF(AND(B564&gt;='Umrechnungskurse und Konstanten'!$C$15,B564&lt;='Umrechnungskurse und Konstanten'!$D$15),G564*'Umrechnungskurse und Konstanten'!$E$15,0)+IF(AND(B564&gt;='Umrechnungskurse und Konstanten'!$C$16,B564&lt;='Umrechnungskurse und Konstanten'!$D$16),G564*'Umrechnungskurse und Konstanten'!$E$16,0),G564*1)</f>
        <v>0</v>
      </c>
      <c r="K564" s="37">
        <f t="shared" si="16"/>
        <v>0</v>
      </c>
      <c r="L564" s="37">
        <f t="shared" si="17"/>
        <v>0</v>
      </c>
    </row>
    <row r="565" spans="2:12" x14ac:dyDescent="0.3">
      <c r="B565" s="42"/>
      <c r="C565" s="34"/>
      <c r="D565" s="34"/>
      <c r="E565" s="38"/>
      <c r="F565" s="35" t="s">
        <v>38</v>
      </c>
      <c r="G565" s="50"/>
      <c r="H565" s="39">
        <v>3.6999999999999998E-2</v>
      </c>
      <c r="I565" s="51" t="str">
        <f>IF(F565="EUR",Tabelle1327[[#This Row],[Betrag exkl. MwST.]]*Tabelle1327[[#This Row],[MwSt. Satz]],"Rg. nicht in EUR")</f>
        <v>Rg. nicht in EUR</v>
      </c>
      <c r="J565" s="37">
        <f>IF(F565="EUR",IF(AND(B565&gt;='Umrechnungskurse und Konstanten'!$C$5,B565&lt;='Umrechnungskurse und Konstanten'!$D$5),G565*'Umrechnungskurse und Konstanten'!$E$5,0)+IF(AND(B565&gt;='Umrechnungskurse und Konstanten'!$C$6,B565&lt;='Umrechnungskurse und Konstanten'!$D$6),G565*'Umrechnungskurse und Konstanten'!$E$6,0)+IF(AND(B565&gt;='Umrechnungskurse und Konstanten'!$C$7,B565&lt;='Umrechnungskurse und Konstanten'!$D$7),G565*'Umrechnungskurse und Konstanten'!$E$7,0)+IF(AND(B565&gt;='Umrechnungskurse und Konstanten'!$C$8,B565&lt;='Umrechnungskurse und Konstanten'!$D$8),G565*'Umrechnungskurse und Konstanten'!$E$8,0)+IF(AND(B565&gt;='Umrechnungskurse und Konstanten'!$C$9,B565&lt;='Umrechnungskurse und Konstanten'!$D$9),G565*'Umrechnungskurse und Konstanten'!$E$9,0)+IF(AND(B565&gt;='Umrechnungskurse und Konstanten'!$C$10,B565&lt;='Umrechnungskurse und Konstanten'!$D$10),G565*'Umrechnungskurse und Konstanten'!$E$10,0)+IF(AND(B565&gt;='Umrechnungskurse und Konstanten'!$C$11,B565&lt;='Umrechnungskurse und Konstanten'!$D$11),G565*'Umrechnungskurse und Konstanten'!$E$11,0)+IF(AND(B565&gt;='Umrechnungskurse und Konstanten'!$C$12,B565&lt;='Umrechnungskurse und Konstanten'!$D$12),G565*'Umrechnungskurse und Konstanten'!$E$12,0)+IF(AND(B565&gt;='Umrechnungskurse und Konstanten'!$C$13,B565&lt;='Umrechnungskurse und Konstanten'!$D$13),G565*'Umrechnungskurse und Konstanten'!$E$13,0)+IF(AND(B565&gt;='Umrechnungskurse und Konstanten'!$C$14,B565&lt;='Umrechnungskurse und Konstanten'!$D$14),G565*'Umrechnungskurse und Konstanten'!$E$14,0)+IF(AND(B565&gt;='Umrechnungskurse und Konstanten'!$C$15,B565&lt;='Umrechnungskurse und Konstanten'!$D$15),G565*'Umrechnungskurse und Konstanten'!$E$15,0)+IF(AND(B565&gt;='Umrechnungskurse und Konstanten'!$C$16,B565&lt;='Umrechnungskurse und Konstanten'!$D$16),G565*'Umrechnungskurse und Konstanten'!$E$16,0),G565*1)</f>
        <v>0</v>
      </c>
      <c r="K565" s="37">
        <f t="shared" si="16"/>
        <v>0</v>
      </c>
      <c r="L565" s="37">
        <f t="shared" si="17"/>
        <v>0</v>
      </c>
    </row>
    <row r="566" spans="2:12" x14ac:dyDescent="0.3">
      <c r="B566" s="42"/>
      <c r="C566" s="34"/>
      <c r="D566" s="34"/>
      <c r="E566" s="38"/>
      <c r="F566" s="35" t="s">
        <v>38</v>
      </c>
      <c r="G566" s="50"/>
      <c r="H566" s="39">
        <v>3.6999999999999998E-2</v>
      </c>
      <c r="I566" s="51" t="str">
        <f>IF(F566="EUR",Tabelle1327[[#This Row],[Betrag exkl. MwST.]]*Tabelle1327[[#This Row],[MwSt. Satz]],"Rg. nicht in EUR")</f>
        <v>Rg. nicht in EUR</v>
      </c>
      <c r="J566" s="37">
        <f>IF(F566="EUR",IF(AND(B566&gt;='Umrechnungskurse und Konstanten'!$C$5,B566&lt;='Umrechnungskurse und Konstanten'!$D$5),G566*'Umrechnungskurse und Konstanten'!$E$5,0)+IF(AND(B566&gt;='Umrechnungskurse und Konstanten'!$C$6,B566&lt;='Umrechnungskurse und Konstanten'!$D$6),G566*'Umrechnungskurse und Konstanten'!$E$6,0)+IF(AND(B566&gt;='Umrechnungskurse und Konstanten'!$C$7,B566&lt;='Umrechnungskurse und Konstanten'!$D$7),G566*'Umrechnungskurse und Konstanten'!$E$7,0)+IF(AND(B566&gt;='Umrechnungskurse und Konstanten'!$C$8,B566&lt;='Umrechnungskurse und Konstanten'!$D$8),G566*'Umrechnungskurse und Konstanten'!$E$8,0)+IF(AND(B566&gt;='Umrechnungskurse und Konstanten'!$C$9,B566&lt;='Umrechnungskurse und Konstanten'!$D$9),G566*'Umrechnungskurse und Konstanten'!$E$9,0)+IF(AND(B566&gt;='Umrechnungskurse und Konstanten'!$C$10,B566&lt;='Umrechnungskurse und Konstanten'!$D$10),G566*'Umrechnungskurse und Konstanten'!$E$10,0)+IF(AND(B566&gt;='Umrechnungskurse und Konstanten'!$C$11,B566&lt;='Umrechnungskurse und Konstanten'!$D$11),G566*'Umrechnungskurse und Konstanten'!$E$11,0)+IF(AND(B566&gt;='Umrechnungskurse und Konstanten'!$C$12,B566&lt;='Umrechnungskurse und Konstanten'!$D$12),G566*'Umrechnungskurse und Konstanten'!$E$12,0)+IF(AND(B566&gt;='Umrechnungskurse und Konstanten'!$C$13,B566&lt;='Umrechnungskurse und Konstanten'!$D$13),G566*'Umrechnungskurse und Konstanten'!$E$13,0)+IF(AND(B566&gt;='Umrechnungskurse und Konstanten'!$C$14,B566&lt;='Umrechnungskurse und Konstanten'!$D$14),G566*'Umrechnungskurse und Konstanten'!$E$14,0)+IF(AND(B566&gt;='Umrechnungskurse und Konstanten'!$C$15,B566&lt;='Umrechnungskurse und Konstanten'!$D$15),G566*'Umrechnungskurse und Konstanten'!$E$15,0)+IF(AND(B566&gt;='Umrechnungskurse und Konstanten'!$C$16,B566&lt;='Umrechnungskurse und Konstanten'!$D$16),G566*'Umrechnungskurse und Konstanten'!$E$16,0),G566*1)</f>
        <v>0</v>
      </c>
      <c r="K566" s="37">
        <f t="shared" si="16"/>
        <v>0</v>
      </c>
      <c r="L566" s="37">
        <f t="shared" si="17"/>
        <v>0</v>
      </c>
    </row>
    <row r="567" spans="2:12" x14ac:dyDescent="0.3">
      <c r="B567" s="42"/>
      <c r="C567" s="34"/>
      <c r="D567" s="34"/>
      <c r="E567" s="38"/>
      <c r="F567" s="35" t="s">
        <v>38</v>
      </c>
      <c r="G567" s="50"/>
      <c r="H567" s="39">
        <v>3.6999999999999998E-2</v>
      </c>
      <c r="I567" s="51" t="str">
        <f>IF(F567="EUR",Tabelle1327[[#This Row],[Betrag exkl. MwST.]]*Tabelle1327[[#This Row],[MwSt. Satz]],"Rg. nicht in EUR")</f>
        <v>Rg. nicht in EUR</v>
      </c>
      <c r="J567" s="37">
        <f>IF(F567="EUR",IF(AND(B567&gt;='Umrechnungskurse und Konstanten'!$C$5,B567&lt;='Umrechnungskurse und Konstanten'!$D$5),G567*'Umrechnungskurse und Konstanten'!$E$5,0)+IF(AND(B567&gt;='Umrechnungskurse und Konstanten'!$C$6,B567&lt;='Umrechnungskurse und Konstanten'!$D$6),G567*'Umrechnungskurse und Konstanten'!$E$6,0)+IF(AND(B567&gt;='Umrechnungskurse und Konstanten'!$C$7,B567&lt;='Umrechnungskurse und Konstanten'!$D$7),G567*'Umrechnungskurse und Konstanten'!$E$7,0)+IF(AND(B567&gt;='Umrechnungskurse und Konstanten'!$C$8,B567&lt;='Umrechnungskurse und Konstanten'!$D$8),G567*'Umrechnungskurse und Konstanten'!$E$8,0)+IF(AND(B567&gt;='Umrechnungskurse und Konstanten'!$C$9,B567&lt;='Umrechnungskurse und Konstanten'!$D$9),G567*'Umrechnungskurse und Konstanten'!$E$9,0)+IF(AND(B567&gt;='Umrechnungskurse und Konstanten'!$C$10,B567&lt;='Umrechnungskurse und Konstanten'!$D$10),G567*'Umrechnungskurse und Konstanten'!$E$10,0)+IF(AND(B567&gt;='Umrechnungskurse und Konstanten'!$C$11,B567&lt;='Umrechnungskurse und Konstanten'!$D$11),G567*'Umrechnungskurse und Konstanten'!$E$11,0)+IF(AND(B567&gt;='Umrechnungskurse und Konstanten'!$C$12,B567&lt;='Umrechnungskurse und Konstanten'!$D$12),G567*'Umrechnungskurse und Konstanten'!$E$12,0)+IF(AND(B567&gt;='Umrechnungskurse und Konstanten'!$C$13,B567&lt;='Umrechnungskurse und Konstanten'!$D$13),G567*'Umrechnungskurse und Konstanten'!$E$13,0)+IF(AND(B567&gt;='Umrechnungskurse und Konstanten'!$C$14,B567&lt;='Umrechnungskurse und Konstanten'!$D$14),G567*'Umrechnungskurse und Konstanten'!$E$14,0)+IF(AND(B567&gt;='Umrechnungskurse und Konstanten'!$C$15,B567&lt;='Umrechnungskurse und Konstanten'!$D$15),G567*'Umrechnungskurse und Konstanten'!$E$15,0)+IF(AND(B567&gt;='Umrechnungskurse und Konstanten'!$C$16,B567&lt;='Umrechnungskurse und Konstanten'!$D$16),G567*'Umrechnungskurse und Konstanten'!$E$16,0),G567*1)</f>
        <v>0</v>
      </c>
      <c r="K567" s="37">
        <f t="shared" si="16"/>
        <v>0</v>
      </c>
      <c r="L567" s="37">
        <f t="shared" si="17"/>
        <v>0</v>
      </c>
    </row>
    <row r="568" spans="2:12" x14ac:dyDescent="0.3">
      <c r="B568" s="42"/>
      <c r="C568" s="34"/>
      <c r="D568" s="34"/>
      <c r="E568" s="38"/>
      <c r="F568" s="35" t="s">
        <v>38</v>
      </c>
      <c r="G568" s="50"/>
      <c r="H568" s="39">
        <v>3.6999999999999998E-2</v>
      </c>
      <c r="I568" s="51" t="str">
        <f>IF(F568="EUR",Tabelle1327[[#This Row],[Betrag exkl. MwST.]]*Tabelle1327[[#This Row],[MwSt. Satz]],"Rg. nicht in EUR")</f>
        <v>Rg. nicht in EUR</v>
      </c>
      <c r="J568" s="37">
        <f>IF(F568="EUR",IF(AND(B568&gt;='Umrechnungskurse und Konstanten'!$C$5,B568&lt;='Umrechnungskurse und Konstanten'!$D$5),G568*'Umrechnungskurse und Konstanten'!$E$5,0)+IF(AND(B568&gt;='Umrechnungskurse und Konstanten'!$C$6,B568&lt;='Umrechnungskurse und Konstanten'!$D$6),G568*'Umrechnungskurse und Konstanten'!$E$6,0)+IF(AND(B568&gt;='Umrechnungskurse und Konstanten'!$C$7,B568&lt;='Umrechnungskurse und Konstanten'!$D$7),G568*'Umrechnungskurse und Konstanten'!$E$7,0)+IF(AND(B568&gt;='Umrechnungskurse und Konstanten'!$C$8,B568&lt;='Umrechnungskurse und Konstanten'!$D$8),G568*'Umrechnungskurse und Konstanten'!$E$8,0)+IF(AND(B568&gt;='Umrechnungskurse und Konstanten'!$C$9,B568&lt;='Umrechnungskurse und Konstanten'!$D$9),G568*'Umrechnungskurse und Konstanten'!$E$9,0)+IF(AND(B568&gt;='Umrechnungskurse und Konstanten'!$C$10,B568&lt;='Umrechnungskurse und Konstanten'!$D$10),G568*'Umrechnungskurse und Konstanten'!$E$10,0)+IF(AND(B568&gt;='Umrechnungskurse und Konstanten'!$C$11,B568&lt;='Umrechnungskurse und Konstanten'!$D$11),G568*'Umrechnungskurse und Konstanten'!$E$11,0)+IF(AND(B568&gt;='Umrechnungskurse und Konstanten'!$C$12,B568&lt;='Umrechnungskurse und Konstanten'!$D$12),G568*'Umrechnungskurse und Konstanten'!$E$12,0)+IF(AND(B568&gt;='Umrechnungskurse und Konstanten'!$C$13,B568&lt;='Umrechnungskurse und Konstanten'!$D$13),G568*'Umrechnungskurse und Konstanten'!$E$13,0)+IF(AND(B568&gt;='Umrechnungskurse und Konstanten'!$C$14,B568&lt;='Umrechnungskurse und Konstanten'!$D$14),G568*'Umrechnungskurse und Konstanten'!$E$14,0)+IF(AND(B568&gt;='Umrechnungskurse und Konstanten'!$C$15,B568&lt;='Umrechnungskurse und Konstanten'!$D$15),G568*'Umrechnungskurse und Konstanten'!$E$15,0)+IF(AND(B568&gt;='Umrechnungskurse und Konstanten'!$C$16,B568&lt;='Umrechnungskurse und Konstanten'!$D$16),G568*'Umrechnungskurse und Konstanten'!$E$16,0),G568*1)</f>
        <v>0</v>
      </c>
      <c r="K568" s="37">
        <f t="shared" si="16"/>
        <v>0</v>
      </c>
      <c r="L568" s="37">
        <f t="shared" si="17"/>
        <v>0</v>
      </c>
    </row>
    <row r="569" spans="2:12" x14ac:dyDescent="0.3">
      <c r="B569" s="42"/>
      <c r="C569" s="34"/>
      <c r="D569" s="34"/>
      <c r="E569" s="38"/>
      <c r="F569" s="35" t="s">
        <v>38</v>
      </c>
      <c r="G569" s="50"/>
      <c r="H569" s="39">
        <v>3.6999999999999998E-2</v>
      </c>
      <c r="I569" s="51" t="str">
        <f>IF(F569="EUR",Tabelle1327[[#This Row],[Betrag exkl. MwST.]]*Tabelle1327[[#This Row],[MwSt. Satz]],"Rg. nicht in EUR")</f>
        <v>Rg. nicht in EUR</v>
      </c>
      <c r="J569" s="37">
        <f>IF(F569="EUR",IF(AND(B569&gt;='Umrechnungskurse und Konstanten'!$C$5,B569&lt;='Umrechnungskurse und Konstanten'!$D$5),G569*'Umrechnungskurse und Konstanten'!$E$5,0)+IF(AND(B569&gt;='Umrechnungskurse und Konstanten'!$C$6,B569&lt;='Umrechnungskurse und Konstanten'!$D$6),G569*'Umrechnungskurse und Konstanten'!$E$6,0)+IF(AND(B569&gt;='Umrechnungskurse und Konstanten'!$C$7,B569&lt;='Umrechnungskurse und Konstanten'!$D$7),G569*'Umrechnungskurse und Konstanten'!$E$7,0)+IF(AND(B569&gt;='Umrechnungskurse und Konstanten'!$C$8,B569&lt;='Umrechnungskurse und Konstanten'!$D$8),G569*'Umrechnungskurse und Konstanten'!$E$8,0)+IF(AND(B569&gt;='Umrechnungskurse und Konstanten'!$C$9,B569&lt;='Umrechnungskurse und Konstanten'!$D$9),G569*'Umrechnungskurse und Konstanten'!$E$9,0)+IF(AND(B569&gt;='Umrechnungskurse und Konstanten'!$C$10,B569&lt;='Umrechnungskurse und Konstanten'!$D$10),G569*'Umrechnungskurse und Konstanten'!$E$10,0)+IF(AND(B569&gt;='Umrechnungskurse und Konstanten'!$C$11,B569&lt;='Umrechnungskurse und Konstanten'!$D$11),G569*'Umrechnungskurse und Konstanten'!$E$11,0)+IF(AND(B569&gt;='Umrechnungskurse und Konstanten'!$C$12,B569&lt;='Umrechnungskurse und Konstanten'!$D$12),G569*'Umrechnungskurse und Konstanten'!$E$12,0)+IF(AND(B569&gt;='Umrechnungskurse und Konstanten'!$C$13,B569&lt;='Umrechnungskurse und Konstanten'!$D$13),G569*'Umrechnungskurse und Konstanten'!$E$13,0)+IF(AND(B569&gt;='Umrechnungskurse und Konstanten'!$C$14,B569&lt;='Umrechnungskurse und Konstanten'!$D$14),G569*'Umrechnungskurse und Konstanten'!$E$14,0)+IF(AND(B569&gt;='Umrechnungskurse und Konstanten'!$C$15,B569&lt;='Umrechnungskurse und Konstanten'!$D$15),G569*'Umrechnungskurse und Konstanten'!$E$15,0)+IF(AND(B569&gt;='Umrechnungskurse und Konstanten'!$C$16,B569&lt;='Umrechnungskurse und Konstanten'!$D$16),G569*'Umrechnungskurse und Konstanten'!$E$16,0),G569*1)</f>
        <v>0</v>
      </c>
      <c r="K569" s="37">
        <f t="shared" si="16"/>
        <v>0</v>
      </c>
      <c r="L569" s="37">
        <f t="shared" si="17"/>
        <v>0</v>
      </c>
    </row>
    <row r="570" spans="2:12" x14ac:dyDescent="0.3">
      <c r="B570" s="42"/>
      <c r="C570" s="34"/>
      <c r="D570" s="34"/>
      <c r="E570" s="38"/>
      <c r="F570" s="35" t="s">
        <v>38</v>
      </c>
      <c r="G570" s="50"/>
      <c r="H570" s="39">
        <v>3.6999999999999998E-2</v>
      </c>
      <c r="I570" s="51" t="str">
        <f>IF(F570="EUR",Tabelle1327[[#This Row],[Betrag exkl. MwST.]]*Tabelle1327[[#This Row],[MwSt. Satz]],"Rg. nicht in EUR")</f>
        <v>Rg. nicht in EUR</v>
      </c>
      <c r="J570" s="37">
        <f>IF(F570="EUR",IF(AND(B570&gt;='Umrechnungskurse und Konstanten'!$C$5,B570&lt;='Umrechnungskurse und Konstanten'!$D$5),G570*'Umrechnungskurse und Konstanten'!$E$5,0)+IF(AND(B570&gt;='Umrechnungskurse und Konstanten'!$C$6,B570&lt;='Umrechnungskurse und Konstanten'!$D$6),G570*'Umrechnungskurse und Konstanten'!$E$6,0)+IF(AND(B570&gt;='Umrechnungskurse und Konstanten'!$C$7,B570&lt;='Umrechnungskurse und Konstanten'!$D$7),G570*'Umrechnungskurse und Konstanten'!$E$7,0)+IF(AND(B570&gt;='Umrechnungskurse und Konstanten'!$C$8,B570&lt;='Umrechnungskurse und Konstanten'!$D$8),G570*'Umrechnungskurse und Konstanten'!$E$8,0)+IF(AND(B570&gt;='Umrechnungskurse und Konstanten'!$C$9,B570&lt;='Umrechnungskurse und Konstanten'!$D$9),G570*'Umrechnungskurse und Konstanten'!$E$9,0)+IF(AND(B570&gt;='Umrechnungskurse und Konstanten'!$C$10,B570&lt;='Umrechnungskurse und Konstanten'!$D$10),G570*'Umrechnungskurse und Konstanten'!$E$10,0)+IF(AND(B570&gt;='Umrechnungskurse und Konstanten'!$C$11,B570&lt;='Umrechnungskurse und Konstanten'!$D$11),G570*'Umrechnungskurse und Konstanten'!$E$11,0)+IF(AND(B570&gt;='Umrechnungskurse und Konstanten'!$C$12,B570&lt;='Umrechnungskurse und Konstanten'!$D$12),G570*'Umrechnungskurse und Konstanten'!$E$12,0)+IF(AND(B570&gt;='Umrechnungskurse und Konstanten'!$C$13,B570&lt;='Umrechnungskurse und Konstanten'!$D$13),G570*'Umrechnungskurse und Konstanten'!$E$13,0)+IF(AND(B570&gt;='Umrechnungskurse und Konstanten'!$C$14,B570&lt;='Umrechnungskurse und Konstanten'!$D$14),G570*'Umrechnungskurse und Konstanten'!$E$14,0)+IF(AND(B570&gt;='Umrechnungskurse und Konstanten'!$C$15,B570&lt;='Umrechnungskurse und Konstanten'!$D$15),G570*'Umrechnungskurse und Konstanten'!$E$15,0)+IF(AND(B570&gt;='Umrechnungskurse und Konstanten'!$C$16,B570&lt;='Umrechnungskurse und Konstanten'!$D$16),G570*'Umrechnungskurse und Konstanten'!$E$16,0),G570*1)</f>
        <v>0</v>
      </c>
      <c r="K570" s="37">
        <f t="shared" si="16"/>
        <v>0</v>
      </c>
      <c r="L570" s="37">
        <f t="shared" si="17"/>
        <v>0</v>
      </c>
    </row>
    <row r="571" spans="2:12" x14ac:dyDescent="0.3">
      <c r="B571" s="42"/>
      <c r="C571" s="34"/>
      <c r="D571" s="34"/>
      <c r="E571" s="38"/>
      <c r="F571" s="35" t="s">
        <v>38</v>
      </c>
      <c r="G571" s="50"/>
      <c r="H571" s="39">
        <v>3.6999999999999998E-2</v>
      </c>
      <c r="I571" s="51" t="str">
        <f>IF(F571="EUR",Tabelle1327[[#This Row],[Betrag exkl. MwST.]]*Tabelle1327[[#This Row],[MwSt. Satz]],"Rg. nicht in EUR")</f>
        <v>Rg. nicht in EUR</v>
      </c>
      <c r="J571" s="37">
        <f>IF(F571="EUR",IF(AND(B571&gt;='Umrechnungskurse und Konstanten'!$C$5,B571&lt;='Umrechnungskurse und Konstanten'!$D$5),G571*'Umrechnungskurse und Konstanten'!$E$5,0)+IF(AND(B571&gt;='Umrechnungskurse und Konstanten'!$C$6,B571&lt;='Umrechnungskurse und Konstanten'!$D$6),G571*'Umrechnungskurse und Konstanten'!$E$6,0)+IF(AND(B571&gt;='Umrechnungskurse und Konstanten'!$C$7,B571&lt;='Umrechnungskurse und Konstanten'!$D$7),G571*'Umrechnungskurse und Konstanten'!$E$7,0)+IF(AND(B571&gt;='Umrechnungskurse und Konstanten'!$C$8,B571&lt;='Umrechnungskurse und Konstanten'!$D$8),G571*'Umrechnungskurse und Konstanten'!$E$8,0)+IF(AND(B571&gt;='Umrechnungskurse und Konstanten'!$C$9,B571&lt;='Umrechnungskurse und Konstanten'!$D$9),G571*'Umrechnungskurse und Konstanten'!$E$9,0)+IF(AND(B571&gt;='Umrechnungskurse und Konstanten'!$C$10,B571&lt;='Umrechnungskurse und Konstanten'!$D$10),G571*'Umrechnungskurse und Konstanten'!$E$10,0)+IF(AND(B571&gt;='Umrechnungskurse und Konstanten'!$C$11,B571&lt;='Umrechnungskurse und Konstanten'!$D$11),G571*'Umrechnungskurse und Konstanten'!$E$11,0)+IF(AND(B571&gt;='Umrechnungskurse und Konstanten'!$C$12,B571&lt;='Umrechnungskurse und Konstanten'!$D$12),G571*'Umrechnungskurse und Konstanten'!$E$12,0)+IF(AND(B571&gt;='Umrechnungskurse und Konstanten'!$C$13,B571&lt;='Umrechnungskurse und Konstanten'!$D$13),G571*'Umrechnungskurse und Konstanten'!$E$13,0)+IF(AND(B571&gt;='Umrechnungskurse und Konstanten'!$C$14,B571&lt;='Umrechnungskurse und Konstanten'!$D$14),G571*'Umrechnungskurse und Konstanten'!$E$14,0)+IF(AND(B571&gt;='Umrechnungskurse und Konstanten'!$C$15,B571&lt;='Umrechnungskurse und Konstanten'!$D$15),G571*'Umrechnungskurse und Konstanten'!$E$15,0)+IF(AND(B571&gt;='Umrechnungskurse und Konstanten'!$C$16,B571&lt;='Umrechnungskurse und Konstanten'!$D$16),G571*'Umrechnungskurse und Konstanten'!$E$16,0),G571*1)</f>
        <v>0</v>
      </c>
      <c r="K571" s="37">
        <f t="shared" si="16"/>
        <v>0</v>
      </c>
      <c r="L571" s="37">
        <f t="shared" si="17"/>
        <v>0</v>
      </c>
    </row>
    <row r="572" spans="2:12" x14ac:dyDescent="0.3">
      <c r="B572" s="42"/>
      <c r="C572" s="34"/>
      <c r="D572" s="34"/>
      <c r="E572" s="38"/>
      <c r="F572" s="35" t="s">
        <v>38</v>
      </c>
      <c r="G572" s="50"/>
      <c r="H572" s="39">
        <v>3.6999999999999998E-2</v>
      </c>
      <c r="I572" s="51" t="str">
        <f>IF(F572="EUR",Tabelle1327[[#This Row],[Betrag exkl. MwST.]]*Tabelle1327[[#This Row],[MwSt. Satz]],"Rg. nicht in EUR")</f>
        <v>Rg. nicht in EUR</v>
      </c>
      <c r="J572" s="37">
        <f>IF(F572="EUR",IF(AND(B572&gt;='Umrechnungskurse und Konstanten'!$C$5,B572&lt;='Umrechnungskurse und Konstanten'!$D$5),G572*'Umrechnungskurse und Konstanten'!$E$5,0)+IF(AND(B572&gt;='Umrechnungskurse und Konstanten'!$C$6,B572&lt;='Umrechnungskurse und Konstanten'!$D$6),G572*'Umrechnungskurse und Konstanten'!$E$6,0)+IF(AND(B572&gt;='Umrechnungskurse und Konstanten'!$C$7,B572&lt;='Umrechnungskurse und Konstanten'!$D$7),G572*'Umrechnungskurse und Konstanten'!$E$7,0)+IF(AND(B572&gt;='Umrechnungskurse und Konstanten'!$C$8,B572&lt;='Umrechnungskurse und Konstanten'!$D$8),G572*'Umrechnungskurse und Konstanten'!$E$8,0)+IF(AND(B572&gt;='Umrechnungskurse und Konstanten'!$C$9,B572&lt;='Umrechnungskurse und Konstanten'!$D$9),G572*'Umrechnungskurse und Konstanten'!$E$9,0)+IF(AND(B572&gt;='Umrechnungskurse und Konstanten'!$C$10,B572&lt;='Umrechnungskurse und Konstanten'!$D$10),G572*'Umrechnungskurse und Konstanten'!$E$10,0)+IF(AND(B572&gt;='Umrechnungskurse und Konstanten'!$C$11,B572&lt;='Umrechnungskurse und Konstanten'!$D$11),G572*'Umrechnungskurse und Konstanten'!$E$11,0)+IF(AND(B572&gt;='Umrechnungskurse und Konstanten'!$C$12,B572&lt;='Umrechnungskurse und Konstanten'!$D$12),G572*'Umrechnungskurse und Konstanten'!$E$12,0)+IF(AND(B572&gt;='Umrechnungskurse und Konstanten'!$C$13,B572&lt;='Umrechnungskurse und Konstanten'!$D$13),G572*'Umrechnungskurse und Konstanten'!$E$13,0)+IF(AND(B572&gt;='Umrechnungskurse und Konstanten'!$C$14,B572&lt;='Umrechnungskurse und Konstanten'!$D$14),G572*'Umrechnungskurse und Konstanten'!$E$14,0)+IF(AND(B572&gt;='Umrechnungskurse und Konstanten'!$C$15,B572&lt;='Umrechnungskurse und Konstanten'!$D$15),G572*'Umrechnungskurse und Konstanten'!$E$15,0)+IF(AND(B572&gt;='Umrechnungskurse und Konstanten'!$C$16,B572&lt;='Umrechnungskurse und Konstanten'!$D$16),G572*'Umrechnungskurse und Konstanten'!$E$16,0),G572*1)</f>
        <v>0</v>
      </c>
      <c r="K572" s="37">
        <f t="shared" si="16"/>
        <v>0</v>
      </c>
      <c r="L572" s="37">
        <f t="shared" si="17"/>
        <v>0</v>
      </c>
    </row>
    <row r="573" spans="2:12" x14ac:dyDescent="0.3">
      <c r="B573" s="42"/>
      <c r="C573" s="34"/>
      <c r="D573" s="34"/>
      <c r="E573" s="38"/>
      <c r="F573" s="35" t="s">
        <v>38</v>
      </c>
      <c r="G573" s="50"/>
      <c r="H573" s="39">
        <v>3.6999999999999998E-2</v>
      </c>
      <c r="I573" s="51" t="str">
        <f>IF(F573="EUR",Tabelle1327[[#This Row],[Betrag exkl. MwST.]]*Tabelle1327[[#This Row],[MwSt. Satz]],"Rg. nicht in EUR")</f>
        <v>Rg. nicht in EUR</v>
      </c>
      <c r="J573" s="37">
        <f>IF(F573="EUR",IF(AND(B573&gt;='Umrechnungskurse und Konstanten'!$C$5,B573&lt;='Umrechnungskurse und Konstanten'!$D$5),G573*'Umrechnungskurse und Konstanten'!$E$5,0)+IF(AND(B573&gt;='Umrechnungskurse und Konstanten'!$C$6,B573&lt;='Umrechnungskurse und Konstanten'!$D$6),G573*'Umrechnungskurse und Konstanten'!$E$6,0)+IF(AND(B573&gt;='Umrechnungskurse und Konstanten'!$C$7,B573&lt;='Umrechnungskurse und Konstanten'!$D$7),G573*'Umrechnungskurse und Konstanten'!$E$7,0)+IF(AND(B573&gt;='Umrechnungskurse und Konstanten'!$C$8,B573&lt;='Umrechnungskurse und Konstanten'!$D$8),G573*'Umrechnungskurse und Konstanten'!$E$8,0)+IF(AND(B573&gt;='Umrechnungskurse und Konstanten'!$C$9,B573&lt;='Umrechnungskurse und Konstanten'!$D$9),G573*'Umrechnungskurse und Konstanten'!$E$9,0)+IF(AND(B573&gt;='Umrechnungskurse und Konstanten'!$C$10,B573&lt;='Umrechnungskurse und Konstanten'!$D$10),G573*'Umrechnungskurse und Konstanten'!$E$10,0)+IF(AND(B573&gt;='Umrechnungskurse und Konstanten'!$C$11,B573&lt;='Umrechnungskurse und Konstanten'!$D$11),G573*'Umrechnungskurse und Konstanten'!$E$11,0)+IF(AND(B573&gt;='Umrechnungskurse und Konstanten'!$C$12,B573&lt;='Umrechnungskurse und Konstanten'!$D$12),G573*'Umrechnungskurse und Konstanten'!$E$12,0)+IF(AND(B573&gt;='Umrechnungskurse und Konstanten'!$C$13,B573&lt;='Umrechnungskurse und Konstanten'!$D$13),G573*'Umrechnungskurse und Konstanten'!$E$13,0)+IF(AND(B573&gt;='Umrechnungskurse und Konstanten'!$C$14,B573&lt;='Umrechnungskurse und Konstanten'!$D$14),G573*'Umrechnungskurse und Konstanten'!$E$14,0)+IF(AND(B573&gt;='Umrechnungskurse und Konstanten'!$C$15,B573&lt;='Umrechnungskurse und Konstanten'!$D$15),G573*'Umrechnungskurse und Konstanten'!$E$15,0)+IF(AND(B573&gt;='Umrechnungskurse und Konstanten'!$C$16,B573&lt;='Umrechnungskurse und Konstanten'!$D$16),G573*'Umrechnungskurse und Konstanten'!$E$16,0),G573*1)</f>
        <v>0</v>
      </c>
      <c r="K573" s="37">
        <f t="shared" si="16"/>
        <v>0</v>
      </c>
      <c r="L573" s="37">
        <f t="shared" si="17"/>
        <v>0</v>
      </c>
    </row>
    <row r="574" spans="2:12" x14ac:dyDescent="0.3">
      <c r="B574" s="42"/>
      <c r="C574" s="34"/>
      <c r="D574" s="34"/>
      <c r="E574" s="38"/>
      <c r="F574" s="35" t="s">
        <v>38</v>
      </c>
      <c r="G574" s="50"/>
      <c r="H574" s="39">
        <v>3.6999999999999998E-2</v>
      </c>
      <c r="I574" s="51" t="str">
        <f>IF(F574="EUR",Tabelle1327[[#This Row],[Betrag exkl. MwST.]]*Tabelle1327[[#This Row],[MwSt. Satz]],"Rg. nicht in EUR")</f>
        <v>Rg. nicht in EUR</v>
      </c>
      <c r="J574" s="37">
        <f>IF(F574="EUR",IF(AND(B574&gt;='Umrechnungskurse und Konstanten'!$C$5,B574&lt;='Umrechnungskurse und Konstanten'!$D$5),G574*'Umrechnungskurse und Konstanten'!$E$5,0)+IF(AND(B574&gt;='Umrechnungskurse und Konstanten'!$C$6,B574&lt;='Umrechnungskurse und Konstanten'!$D$6),G574*'Umrechnungskurse und Konstanten'!$E$6,0)+IF(AND(B574&gt;='Umrechnungskurse und Konstanten'!$C$7,B574&lt;='Umrechnungskurse und Konstanten'!$D$7),G574*'Umrechnungskurse und Konstanten'!$E$7,0)+IF(AND(B574&gt;='Umrechnungskurse und Konstanten'!$C$8,B574&lt;='Umrechnungskurse und Konstanten'!$D$8),G574*'Umrechnungskurse und Konstanten'!$E$8,0)+IF(AND(B574&gt;='Umrechnungskurse und Konstanten'!$C$9,B574&lt;='Umrechnungskurse und Konstanten'!$D$9),G574*'Umrechnungskurse und Konstanten'!$E$9,0)+IF(AND(B574&gt;='Umrechnungskurse und Konstanten'!$C$10,B574&lt;='Umrechnungskurse und Konstanten'!$D$10),G574*'Umrechnungskurse und Konstanten'!$E$10,0)+IF(AND(B574&gt;='Umrechnungskurse und Konstanten'!$C$11,B574&lt;='Umrechnungskurse und Konstanten'!$D$11),G574*'Umrechnungskurse und Konstanten'!$E$11,0)+IF(AND(B574&gt;='Umrechnungskurse und Konstanten'!$C$12,B574&lt;='Umrechnungskurse und Konstanten'!$D$12),G574*'Umrechnungskurse und Konstanten'!$E$12,0)+IF(AND(B574&gt;='Umrechnungskurse und Konstanten'!$C$13,B574&lt;='Umrechnungskurse und Konstanten'!$D$13),G574*'Umrechnungskurse und Konstanten'!$E$13,0)+IF(AND(B574&gt;='Umrechnungskurse und Konstanten'!$C$14,B574&lt;='Umrechnungskurse und Konstanten'!$D$14),G574*'Umrechnungskurse und Konstanten'!$E$14,0)+IF(AND(B574&gt;='Umrechnungskurse und Konstanten'!$C$15,B574&lt;='Umrechnungskurse und Konstanten'!$D$15),G574*'Umrechnungskurse und Konstanten'!$E$15,0)+IF(AND(B574&gt;='Umrechnungskurse und Konstanten'!$C$16,B574&lt;='Umrechnungskurse und Konstanten'!$D$16),G574*'Umrechnungskurse und Konstanten'!$E$16,0),G574*1)</f>
        <v>0</v>
      </c>
      <c r="K574" s="37">
        <f t="shared" si="16"/>
        <v>0</v>
      </c>
      <c r="L574" s="37">
        <f t="shared" si="17"/>
        <v>0</v>
      </c>
    </row>
    <row r="575" spans="2:12" x14ac:dyDescent="0.3">
      <c r="B575" s="42"/>
      <c r="C575" s="34"/>
      <c r="D575" s="34"/>
      <c r="E575" s="38"/>
      <c r="F575" s="35" t="s">
        <v>38</v>
      </c>
      <c r="G575" s="50"/>
      <c r="H575" s="39">
        <v>3.6999999999999998E-2</v>
      </c>
      <c r="I575" s="51" t="str">
        <f>IF(F575="EUR",Tabelle1327[[#This Row],[Betrag exkl. MwST.]]*Tabelle1327[[#This Row],[MwSt. Satz]],"Rg. nicht in EUR")</f>
        <v>Rg. nicht in EUR</v>
      </c>
      <c r="J575" s="37">
        <f>IF(F575="EUR",IF(AND(B575&gt;='Umrechnungskurse und Konstanten'!$C$5,B575&lt;='Umrechnungskurse und Konstanten'!$D$5),G575*'Umrechnungskurse und Konstanten'!$E$5,0)+IF(AND(B575&gt;='Umrechnungskurse und Konstanten'!$C$6,B575&lt;='Umrechnungskurse und Konstanten'!$D$6),G575*'Umrechnungskurse und Konstanten'!$E$6,0)+IF(AND(B575&gt;='Umrechnungskurse und Konstanten'!$C$7,B575&lt;='Umrechnungskurse und Konstanten'!$D$7),G575*'Umrechnungskurse und Konstanten'!$E$7,0)+IF(AND(B575&gt;='Umrechnungskurse und Konstanten'!$C$8,B575&lt;='Umrechnungskurse und Konstanten'!$D$8),G575*'Umrechnungskurse und Konstanten'!$E$8,0)+IF(AND(B575&gt;='Umrechnungskurse und Konstanten'!$C$9,B575&lt;='Umrechnungskurse und Konstanten'!$D$9),G575*'Umrechnungskurse und Konstanten'!$E$9,0)+IF(AND(B575&gt;='Umrechnungskurse und Konstanten'!$C$10,B575&lt;='Umrechnungskurse und Konstanten'!$D$10),G575*'Umrechnungskurse und Konstanten'!$E$10,0)+IF(AND(B575&gt;='Umrechnungskurse und Konstanten'!$C$11,B575&lt;='Umrechnungskurse und Konstanten'!$D$11),G575*'Umrechnungskurse und Konstanten'!$E$11,0)+IF(AND(B575&gt;='Umrechnungskurse und Konstanten'!$C$12,B575&lt;='Umrechnungskurse und Konstanten'!$D$12),G575*'Umrechnungskurse und Konstanten'!$E$12,0)+IF(AND(B575&gt;='Umrechnungskurse und Konstanten'!$C$13,B575&lt;='Umrechnungskurse und Konstanten'!$D$13),G575*'Umrechnungskurse und Konstanten'!$E$13,0)+IF(AND(B575&gt;='Umrechnungskurse und Konstanten'!$C$14,B575&lt;='Umrechnungskurse und Konstanten'!$D$14),G575*'Umrechnungskurse und Konstanten'!$E$14,0)+IF(AND(B575&gt;='Umrechnungskurse und Konstanten'!$C$15,B575&lt;='Umrechnungskurse und Konstanten'!$D$15),G575*'Umrechnungskurse und Konstanten'!$E$15,0)+IF(AND(B575&gt;='Umrechnungskurse und Konstanten'!$C$16,B575&lt;='Umrechnungskurse und Konstanten'!$D$16),G575*'Umrechnungskurse und Konstanten'!$E$16,0),G575*1)</f>
        <v>0</v>
      </c>
      <c r="K575" s="37">
        <f t="shared" si="16"/>
        <v>0</v>
      </c>
      <c r="L575" s="37">
        <f t="shared" si="17"/>
        <v>0</v>
      </c>
    </row>
    <row r="576" spans="2:12" x14ac:dyDescent="0.3">
      <c r="B576" s="42"/>
      <c r="C576" s="34"/>
      <c r="D576" s="34"/>
      <c r="E576" s="38"/>
      <c r="F576" s="35" t="s">
        <v>38</v>
      </c>
      <c r="G576" s="50"/>
      <c r="H576" s="39">
        <v>3.6999999999999998E-2</v>
      </c>
      <c r="I576" s="51" t="str">
        <f>IF(F576="EUR",Tabelle1327[[#This Row],[Betrag exkl. MwST.]]*Tabelle1327[[#This Row],[MwSt. Satz]],"Rg. nicht in EUR")</f>
        <v>Rg. nicht in EUR</v>
      </c>
      <c r="J576" s="37">
        <f>IF(F576="EUR",IF(AND(B576&gt;='Umrechnungskurse und Konstanten'!$C$5,B576&lt;='Umrechnungskurse und Konstanten'!$D$5),G576*'Umrechnungskurse und Konstanten'!$E$5,0)+IF(AND(B576&gt;='Umrechnungskurse und Konstanten'!$C$6,B576&lt;='Umrechnungskurse und Konstanten'!$D$6),G576*'Umrechnungskurse und Konstanten'!$E$6,0)+IF(AND(B576&gt;='Umrechnungskurse und Konstanten'!$C$7,B576&lt;='Umrechnungskurse und Konstanten'!$D$7),G576*'Umrechnungskurse und Konstanten'!$E$7,0)+IF(AND(B576&gt;='Umrechnungskurse und Konstanten'!$C$8,B576&lt;='Umrechnungskurse und Konstanten'!$D$8),G576*'Umrechnungskurse und Konstanten'!$E$8,0)+IF(AND(B576&gt;='Umrechnungskurse und Konstanten'!$C$9,B576&lt;='Umrechnungskurse und Konstanten'!$D$9),G576*'Umrechnungskurse und Konstanten'!$E$9,0)+IF(AND(B576&gt;='Umrechnungskurse und Konstanten'!$C$10,B576&lt;='Umrechnungskurse und Konstanten'!$D$10),G576*'Umrechnungskurse und Konstanten'!$E$10,0)+IF(AND(B576&gt;='Umrechnungskurse und Konstanten'!$C$11,B576&lt;='Umrechnungskurse und Konstanten'!$D$11),G576*'Umrechnungskurse und Konstanten'!$E$11,0)+IF(AND(B576&gt;='Umrechnungskurse und Konstanten'!$C$12,B576&lt;='Umrechnungskurse und Konstanten'!$D$12),G576*'Umrechnungskurse und Konstanten'!$E$12,0)+IF(AND(B576&gt;='Umrechnungskurse und Konstanten'!$C$13,B576&lt;='Umrechnungskurse und Konstanten'!$D$13),G576*'Umrechnungskurse und Konstanten'!$E$13,0)+IF(AND(B576&gt;='Umrechnungskurse und Konstanten'!$C$14,B576&lt;='Umrechnungskurse und Konstanten'!$D$14),G576*'Umrechnungskurse und Konstanten'!$E$14,0)+IF(AND(B576&gt;='Umrechnungskurse und Konstanten'!$C$15,B576&lt;='Umrechnungskurse und Konstanten'!$D$15),G576*'Umrechnungskurse und Konstanten'!$E$15,0)+IF(AND(B576&gt;='Umrechnungskurse und Konstanten'!$C$16,B576&lt;='Umrechnungskurse und Konstanten'!$D$16),G576*'Umrechnungskurse und Konstanten'!$E$16,0),G576*1)</f>
        <v>0</v>
      </c>
      <c r="K576" s="37">
        <f t="shared" si="16"/>
        <v>0</v>
      </c>
      <c r="L576" s="37">
        <f t="shared" si="17"/>
        <v>0</v>
      </c>
    </row>
    <row r="577" spans="2:12" x14ac:dyDescent="0.3">
      <c r="B577" s="42"/>
      <c r="C577" s="34"/>
      <c r="D577" s="34"/>
      <c r="E577" s="38"/>
      <c r="F577" s="35" t="s">
        <v>38</v>
      </c>
      <c r="G577" s="50"/>
      <c r="H577" s="39">
        <v>3.6999999999999998E-2</v>
      </c>
      <c r="I577" s="51" t="str">
        <f>IF(F577="EUR",Tabelle1327[[#This Row],[Betrag exkl. MwST.]]*Tabelle1327[[#This Row],[MwSt. Satz]],"Rg. nicht in EUR")</f>
        <v>Rg. nicht in EUR</v>
      </c>
      <c r="J577" s="37">
        <f>IF(F577="EUR",IF(AND(B577&gt;='Umrechnungskurse und Konstanten'!$C$5,B577&lt;='Umrechnungskurse und Konstanten'!$D$5),G577*'Umrechnungskurse und Konstanten'!$E$5,0)+IF(AND(B577&gt;='Umrechnungskurse und Konstanten'!$C$6,B577&lt;='Umrechnungskurse und Konstanten'!$D$6),G577*'Umrechnungskurse und Konstanten'!$E$6,0)+IF(AND(B577&gt;='Umrechnungskurse und Konstanten'!$C$7,B577&lt;='Umrechnungskurse und Konstanten'!$D$7),G577*'Umrechnungskurse und Konstanten'!$E$7,0)+IF(AND(B577&gt;='Umrechnungskurse und Konstanten'!$C$8,B577&lt;='Umrechnungskurse und Konstanten'!$D$8),G577*'Umrechnungskurse und Konstanten'!$E$8,0)+IF(AND(B577&gt;='Umrechnungskurse und Konstanten'!$C$9,B577&lt;='Umrechnungskurse und Konstanten'!$D$9),G577*'Umrechnungskurse und Konstanten'!$E$9,0)+IF(AND(B577&gt;='Umrechnungskurse und Konstanten'!$C$10,B577&lt;='Umrechnungskurse und Konstanten'!$D$10),G577*'Umrechnungskurse und Konstanten'!$E$10,0)+IF(AND(B577&gt;='Umrechnungskurse und Konstanten'!$C$11,B577&lt;='Umrechnungskurse und Konstanten'!$D$11),G577*'Umrechnungskurse und Konstanten'!$E$11,0)+IF(AND(B577&gt;='Umrechnungskurse und Konstanten'!$C$12,B577&lt;='Umrechnungskurse und Konstanten'!$D$12),G577*'Umrechnungskurse und Konstanten'!$E$12,0)+IF(AND(B577&gt;='Umrechnungskurse und Konstanten'!$C$13,B577&lt;='Umrechnungskurse und Konstanten'!$D$13),G577*'Umrechnungskurse und Konstanten'!$E$13,0)+IF(AND(B577&gt;='Umrechnungskurse und Konstanten'!$C$14,B577&lt;='Umrechnungskurse und Konstanten'!$D$14),G577*'Umrechnungskurse und Konstanten'!$E$14,0)+IF(AND(B577&gt;='Umrechnungskurse und Konstanten'!$C$15,B577&lt;='Umrechnungskurse und Konstanten'!$D$15),G577*'Umrechnungskurse und Konstanten'!$E$15,0)+IF(AND(B577&gt;='Umrechnungskurse und Konstanten'!$C$16,B577&lt;='Umrechnungskurse und Konstanten'!$D$16),G577*'Umrechnungskurse und Konstanten'!$E$16,0),G577*1)</f>
        <v>0</v>
      </c>
      <c r="K577" s="37">
        <f t="shared" si="16"/>
        <v>0</v>
      </c>
      <c r="L577" s="37">
        <f t="shared" si="17"/>
        <v>0</v>
      </c>
    </row>
    <row r="578" spans="2:12" x14ac:dyDescent="0.3">
      <c r="B578" s="42"/>
      <c r="C578" s="34"/>
      <c r="D578" s="34"/>
      <c r="E578" s="38"/>
      <c r="F578" s="35" t="s">
        <v>38</v>
      </c>
      <c r="G578" s="50"/>
      <c r="H578" s="39">
        <v>3.6999999999999998E-2</v>
      </c>
      <c r="I578" s="51" t="str">
        <f>IF(F578="EUR",Tabelle1327[[#This Row],[Betrag exkl. MwST.]]*Tabelle1327[[#This Row],[MwSt. Satz]],"Rg. nicht in EUR")</f>
        <v>Rg. nicht in EUR</v>
      </c>
      <c r="J578" s="37">
        <f>IF(F578="EUR",IF(AND(B578&gt;='Umrechnungskurse und Konstanten'!$C$5,B578&lt;='Umrechnungskurse und Konstanten'!$D$5),G578*'Umrechnungskurse und Konstanten'!$E$5,0)+IF(AND(B578&gt;='Umrechnungskurse und Konstanten'!$C$6,B578&lt;='Umrechnungskurse und Konstanten'!$D$6),G578*'Umrechnungskurse und Konstanten'!$E$6,0)+IF(AND(B578&gt;='Umrechnungskurse und Konstanten'!$C$7,B578&lt;='Umrechnungskurse und Konstanten'!$D$7),G578*'Umrechnungskurse und Konstanten'!$E$7,0)+IF(AND(B578&gt;='Umrechnungskurse und Konstanten'!$C$8,B578&lt;='Umrechnungskurse und Konstanten'!$D$8),G578*'Umrechnungskurse und Konstanten'!$E$8,0)+IF(AND(B578&gt;='Umrechnungskurse und Konstanten'!$C$9,B578&lt;='Umrechnungskurse und Konstanten'!$D$9),G578*'Umrechnungskurse und Konstanten'!$E$9,0)+IF(AND(B578&gt;='Umrechnungskurse und Konstanten'!$C$10,B578&lt;='Umrechnungskurse und Konstanten'!$D$10),G578*'Umrechnungskurse und Konstanten'!$E$10,0)+IF(AND(B578&gt;='Umrechnungskurse und Konstanten'!$C$11,B578&lt;='Umrechnungskurse und Konstanten'!$D$11),G578*'Umrechnungskurse und Konstanten'!$E$11,0)+IF(AND(B578&gt;='Umrechnungskurse und Konstanten'!$C$12,B578&lt;='Umrechnungskurse und Konstanten'!$D$12),G578*'Umrechnungskurse und Konstanten'!$E$12,0)+IF(AND(B578&gt;='Umrechnungskurse und Konstanten'!$C$13,B578&lt;='Umrechnungskurse und Konstanten'!$D$13),G578*'Umrechnungskurse und Konstanten'!$E$13,0)+IF(AND(B578&gt;='Umrechnungskurse und Konstanten'!$C$14,B578&lt;='Umrechnungskurse und Konstanten'!$D$14),G578*'Umrechnungskurse und Konstanten'!$E$14,0)+IF(AND(B578&gt;='Umrechnungskurse und Konstanten'!$C$15,B578&lt;='Umrechnungskurse und Konstanten'!$D$15),G578*'Umrechnungskurse und Konstanten'!$E$15,0)+IF(AND(B578&gt;='Umrechnungskurse und Konstanten'!$C$16,B578&lt;='Umrechnungskurse und Konstanten'!$D$16),G578*'Umrechnungskurse und Konstanten'!$E$16,0),G578*1)</f>
        <v>0</v>
      </c>
      <c r="K578" s="37">
        <f t="shared" si="16"/>
        <v>0</v>
      </c>
      <c r="L578" s="37">
        <f t="shared" si="17"/>
        <v>0</v>
      </c>
    </row>
    <row r="579" spans="2:12" x14ac:dyDescent="0.3">
      <c r="B579" s="42"/>
      <c r="C579" s="34"/>
      <c r="D579" s="34"/>
      <c r="E579" s="38"/>
      <c r="F579" s="35" t="s">
        <v>38</v>
      </c>
      <c r="G579" s="50"/>
      <c r="H579" s="39">
        <v>3.6999999999999998E-2</v>
      </c>
      <c r="I579" s="51" t="str">
        <f>IF(F579="EUR",Tabelle1327[[#This Row],[Betrag exkl. MwST.]]*Tabelle1327[[#This Row],[MwSt. Satz]],"Rg. nicht in EUR")</f>
        <v>Rg. nicht in EUR</v>
      </c>
      <c r="J579" s="37">
        <f>IF(F579="EUR",IF(AND(B579&gt;='Umrechnungskurse und Konstanten'!$C$5,B579&lt;='Umrechnungskurse und Konstanten'!$D$5),G579*'Umrechnungskurse und Konstanten'!$E$5,0)+IF(AND(B579&gt;='Umrechnungskurse und Konstanten'!$C$6,B579&lt;='Umrechnungskurse und Konstanten'!$D$6),G579*'Umrechnungskurse und Konstanten'!$E$6,0)+IF(AND(B579&gt;='Umrechnungskurse und Konstanten'!$C$7,B579&lt;='Umrechnungskurse und Konstanten'!$D$7),G579*'Umrechnungskurse und Konstanten'!$E$7,0)+IF(AND(B579&gt;='Umrechnungskurse und Konstanten'!$C$8,B579&lt;='Umrechnungskurse und Konstanten'!$D$8),G579*'Umrechnungskurse und Konstanten'!$E$8,0)+IF(AND(B579&gt;='Umrechnungskurse und Konstanten'!$C$9,B579&lt;='Umrechnungskurse und Konstanten'!$D$9),G579*'Umrechnungskurse und Konstanten'!$E$9,0)+IF(AND(B579&gt;='Umrechnungskurse und Konstanten'!$C$10,B579&lt;='Umrechnungskurse und Konstanten'!$D$10),G579*'Umrechnungskurse und Konstanten'!$E$10,0)+IF(AND(B579&gt;='Umrechnungskurse und Konstanten'!$C$11,B579&lt;='Umrechnungskurse und Konstanten'!$D$11),G579*'Umrechnungskurse und Konstanten'!$E$11,0)+IF(AND(B579&gt;='Umrechnungskurse und Konstanten'!$C$12,B579&lt;='Umrechnungskurse und Konstanten'!$D$12),G579*'Umrechnungskurse und Konstanten'!$E$12,0)+IF(AND(B579&gt;='Umrechnungskurse und Konstanten'!$C$13,B579&lt;='Umrechnungskurse und Konstanten'!$D$13),G579*'Umrechnungskurse und Konstanten'!$E$13,0)+IF(AND(B579&gt;='Umrechnungskurse und Konstanten'!$C$14,B579&lt;='Umrechnungskurse und Konstanten'!$D$14),G579*'Umrechnungskurse und Konstanten'!$E$14,0)+IF(AND(B579&gt;='Umrechnungskurse und Konstanten'!$C$15,B579&lt;='Umrechnungskurse und Konstanten'!$D$15),G579*'Umrechnungskurse und Konstanten'!$E$15,0)+IF(AND(B579&gt;='Umrechnungskurse und Konstanten'!$C$16,B579&lt;='Umrechnungskurse und Konstanten'!$D$16),G579*'Umrechnungskurse und Konstanten'!$E$16,0),G579*1)</f>
        <v>0</v>
      </c>
      <c r="K579" s="37">
        <f t="shared" si="16"/>
        <v>0</v>
      </c>
      <c r="L579" s="37">
        <f t="shared" si="17"/>
        <v>0</v>
      </c>
    </row>
    <row r="580" spans="2:12" x14ac:dyDescent="0.3">
      <c r="B580" s="42"/>
      <c r="C580" s="34"/>
      <c r="D580" s="34"/>
      <c r="E580" s="38"/>
      <c r="F580" s="35" t="s">
        <v>38</v>
      </c>
      <c r="G580" s="50"/>
      <c r="H580" s="39">
        <v>3.6999999999999998E-2</v>
      </c>
      <c r="I580" s="51" t="str">
        <f>IF(F580="EUR",Tabelle1327[[#This Row],[Betrag exkl. MwST.]]*Tabelle1327[[#This Row],[MwSt. Satz]],"Rg. nicht in EUR")</f>
        <v>Rg. nicht in EUR</v>
      </c>
      <c r="J580" s="37">
        <f>IF(F580="EUR",IF(AND(B580&gt;='Umrechnungskurse und Konstanten'!$C$5,B580&lt;='Umrechnungskurse und Konstanten'!$D$5),G580*'Umrechnungskurse und Konstanten'!$E$5,0)+IF(AND(B580&gt;='Umrechnungskurse und Konstanten'!$C$6,B580&lt;='Umrechnungskurse und Konstanten'!$D$6),G580*'Umrechnungskurse und Konstanten'!$E$6,0)+IF(AND(B580&gt;='Umrechnungskurse und Konstanten'!$C$7,B580&lt;='Umrechnungskurse und Konstanten'!$D$7),G580*'Umrechnungskurse und Konstanten'!$E$7,0)+IF(AND(B580&gt;='Umrechnungskurse und Konstanten'!$C$8,B580&lt;='Umrechnungskurse und Konstanten'!$D$8),G580*'Umrechnungskurse und Konstanten'!$E$8,0)+IF(AND(B580&gt;='Umrechnungskurse und Konstanten'!$C$9,B580&lt;='Umrechnungskurse und Konstanten'!$D$9),G580*'Umrechnungskurse und Konstanten'!$E$9,0)+IF(AND(B580&gt;='Umrechnungskurse und Konstanten'!$C$10,B580&lt;='Umrechnungskurse und Konstanten'!$D$10),G580*'Umrechnungskurse und Konstanten'!$E$10,0)+IF(AND(B580&gt;='Umrechnungskurse und Konstanten'!$C$11,B580&lt;='Umrechnungskurse und Konstanten'!$D$11),G580*'Umrechnungskurse und Konstanten'!$E$11,0)+IF(AND(B580&gt;='Umrechnungskurse und Konstanten'!$C$12,B580&lt;='Umrechnungskurse und Konstanten'!$D$12),G580*'Umrechnungskurse und Konstanten'!$E$12,0)+IF(AND(B580&gt;='Umrechnungskurse und Konstanten'!$C$13,B580&lt;='Umrechnungskurse und Konstanten'!$D$13),G580*'Umrechnungskurse und Konstanten'!$E$13,0)+IF(AND(B580&gt;='Umrechnungskurse und Konstanten'!$C$14,B580&lt;='Umrechnungskurse und Konstanten'!$D$14),G580*'Umrechnungskurse und Konstanten'!$E$14,0)+IF(AND(B580&gt;='Umrechnungskurse und Konstanten'!$C$15,B580&lt;='Umrechnungskurse und Konstanten'!$D$15),G580*'Umrechnungskurse und Konstanten'!$E$15,0)+IF(AND(B580&gt;='Umrechnungskurse und Konstanten'!$C$16,B580&lt;='Umrechnungskurse und Konstanten'!$D$16),G580*'Umrechnungskurse und Konstanten'!$E$16,0),G580*1)</f>
        <v>0</v>
      </c>
      <c r="K580" s="37">
        <f t="shared" si="16"/>
        <v>0</v>
      </c>
      <c r="L580" s="37">
        <f t="shared" si="17"/>
        <v>0</v>
      </c>
    </row>
    <row r="581" spans="2:12" x14ac:dyDescent="0.3">
      <c r="B581" s="42"/>
      <c r="C581" s="34"/>
      <c r="D581" s="34"/>
      <c r="E581" s="38"/>
      <c r="F581" s="35" t="s">
        <v>38</v>
      </c>
      <c r="G581" s="50"/>
      <c r="H581" s="39">
        <v>3.6999999999999998E-2</v>
      </c>
      <c r="I581" s="51" t="str">
        <f>IF(F581="EUR",Tabelle1327[[#This Row],[Betrag exkl. MwST.]]*Tabelle1327[[#This Row],[MwSt. Satz]],"Rg. nicht in EUR")</f>
        <v>Rg. nicht in EUR</v>
      </c>
      <c r="J581" s="37">
        <f>IF(F581="EUR",IF(AND(B581&gt;='Umrechnungskurse und Konstanten'!$C$5,B581&lt;='Umrechnungskurse und Konstanten'!$D$5),G581*'Umrechnungskurse und Konstanten'!$E$5,0)+IF(AND(B581&gt;='Umrechnungskurse und Konstanten'!$C$6,B581&lt;='Umrechnungskurse und Konstanten'!$D$6),G581*'Umrechnungskurse und Konstanten'!$E$6,0)+IF(AND(B581&gt;='Umrechnungskurse und Konstanten'!$C$7,B581&lt;='Umrechnungskurse und Konstanten'!$D$7),G581*'Umrechnungskurse und Konstanten'!$E$7,0)+IF(AND(B581&gt;='Umrechnungskurse und Konstanten'!$C$8,B581&lt;='Umrechnungskurse und Konstanten'!$D$8),G581*'Umrechnungskurse und Konstanten'!$E$8,0)+IF(AND(B581&gt;='Umrechnungskurse und Konstanten'!$C$9,B581&lt;='Umrechnungskurse und Konstanten'!$D$9),G581*'Umrechnungskurse und Konstanten'!$E$9,0)+IF(AND(B581&gt;='Umrechnungskurse und Konstanten'!$C$10,B581&lt;='Umrechnungskurse und Konstanten'!$D$10),G581*'Umrechnungskurse und Konstanten'!$E$10,0)+IF(AND(B581&gt;='Umrechnungskurse und Konstanten'!$C$11,B581&lt;='Umrechnungskurse und Konstanten'!$D$11),G581*'Umrechnungskurse und Konstanten'!$E$11,0)+IF(AND(B581&gt;='Umrechnungskurse und Konstanten'!$C$12,B581&lt;='Umrechnungskurse und Konstanten'!$D$12),G581*'Umrechnungskurse und Konstanten'!$E$12,0)+IF(AND(B581&gt;='Umrechnungskurse und Konstanten'!$C$13,B581&lt;='Umrechnungskurse und Konstanten'!$D$13),G581*'Umrechnungskurse und Konstanten'!$E$13,0)+IF(AND(B581&gt;='Umrechnungskurse und Konstanten'!$C$14,B581&lt;='Umrechnungskurse und Konstanten'!$D$14),G581*'Umrechnungskurse und Konstanten'!$E$14,0)+IF(AND(B581&gt;='Umrechnungskurse und Konstanten'!$C$15,B581&lt;='Umrechnungskurse und Konstanten'!$D$15),G581*'Umrechnungskurse und Konstanten'!$E$15,0)+IF(AND(B581&gt;='Umrechnungskurse und Konstanten'!$C$16,B581&lt;='Umrechnungskurse und Konstanten'!$D$16),G581*'Umrechnungskurse und Konstanten'!$E$16,0),G581*1)</f>
        <v>0</v>
      </c>
      <c r="K581" s="37">
        <f t="shared" si="16"/>
        <v>0</v>
      </c>
      <c r="L581" s="37">
        <f t="shared" si="17"/>
        <v>0</v>
      </c>
    </row>
    <row r="582" spans="2:12" x14ac:dyDescent="0.3">
      <c r="B582" s="42"/>
      <c r="C582" s="34"/>
      <c r="D582" s="34"/>
      <c r="E582" s="38"/>
      <c r="F582" s="35" t="s">
        <v>38</v>
      </c>
      <c r="G582" s="50"/>
      <c r="H582" s="39">
        <v>3.6999999999999998E-2</v>
      </c>
      <c r="I582" s="51" t="str">
        <f>IF(F582="EUR",Tabelle1327[[#This Row],[Betrag exkl. MwST.]]*Tabelle1327[[#This Row],[MwSt. Satz]],"Rg. nicht in EUR")</f>
        <v>Rg. nicht in EUR</v>
      </c>
      <c r="J582" s="37">
        <f>IF(F582="EUR",IF(AND(B582&gt;='Umrechnungskurse und Konstanten'!$C$5,B582&lt;='Umrechnungskurse und Konstanten'!$D$5),G582*'Umrechnungskurse und Konstanten'!$E$5,0)+IF(AND(B582&gt;='Umrechnungskurse und Konstanten'!$C$6,B582&lt;='Umrechnungskurse und Konstanten'!$D$6),G582*'Umrechnungskurse und Konstanten'!$E$6,0)+IF(AND(B582&gt;='Umrechnungskurse und Konstanten'!$C$7,B582&lt;='Umrechnungskurse und Konstanten'!$D$7),G582*'Umrechnungskurse und Konstanten'!$E$7,0)+IF(AND(B582&gt;='Umrechnungskurse und Konstanten'!$C$8,B582&lt;='Umrechnungskurse und Konstanten'!$D$8),G582*'Umrechnungskurse und Konstanten'!$E$8,0)+IF(AND(B582&gt;='Umrechnungskurse und Konstanten'!$C$9,B582&lt;='Umrechnungskurse und Konstanten'!$D$9),G582*'Umrechnungskurse und Konstanten'!$E$9,0)+IF(AND(B582&gt;='Umrechnungskurse und Konstanten'!$C$10,B582&lt;='Umrechnungskurse und Konstanten'!$D$10),G582*'Umrechnungskurse und Konstanten'!$E$10,0)+IF(AND(B582&gt;='Umrechnungskurse und Konstanten'!$C$11,B582&lt;='Umrechnungskurse und Konstanten'!$D$11),G582*'Umrechnungskurse und Konstanten'!$E$11,0)+IF(AND(B582&gt;='Umrechnungskurse und Konstanten'!$C$12,B582&lt;='Umrechnungskurse und Konstanten'!$D$12),G582*'Umrechnungskurse und Konstanten'!$E$12,0)+IF(AND(B582&gt;='Umrechnungskurse und Konstanten'!$C$13,B582&lt;='Umrechnungskurse und Konstanten'!$D$13),G582*'Umrechnungskurse und Konstanten'!$E$13,0)+IF(AND(B582&gt;='Umrechnungskurse und Konstanten'!$C$14,B582&lt;='Umrechnungskurse und Konstanten'!$D$14),G582*'Umrechnungskurse und Konstanten'!$E$14,0)+IF(AND(B582&gt;='Umrechnungskurse und Konstanten'!$C$15,B582&lt;='Umrechnungskurse und Konstanten'!$D$15),G582*'Umrechnungskurse und Konstanten'!$E$15,0)+IF(AND(B582&gt;='Umrechnungskurse und Konstanten'!$C$16,B582&lt;='Umrechnungskurse und Konstanten'!$D$16),G582*'Umrechnungskurse und Konstanten'!$E$16,0),G582*1)</f>
        <v>0</v>
      </c>
      <c r="K582" s="37">
        <f t="shared" si="16"/>
        <v>0</v>
      </c>
      <c r="L582" s="37">
        <f t="shared" si="17"/>
        <v>0</v>
      </c>
    </row>
    <row r="583" spans="2:12" x14ac:dyDescent="0.3">
      <c r="B583" s="42"/>
      <c r="C583" s="34"/>
      <c r="D583" s="34"/>
      <c r="E583" s="38"/>
      <c r="F583" s="35" t="s">
        <v>38</v>
      </c>
      <c r="G583" s="50"/>
      <c r="H583" s="39">
        <v>3.6999999999999998E-2</v>
      </c>
      <c r="I583" s="51" t="str">
        <f>IF(F583="EUR",Tabelle1327[[#This Row],[Betrag exkl. MwST.]]*Tabelle1327[[#This Row],[MwSt. Satz]],"Rg. nicht in EUR")</f>
        <v>Rg. nicht in EUR</v>
      </c>
      <c r="J583" s="37">
        <f>IF(F583="EUR",IF(AND(B583&gt;='Umrechnungskurse und Konstanten'!$C$5,B583&lt;='Umrechnungskurse und Konstanten'!$D$5),G583*'Umrechnungskurse und Konstanten'!$E$5,0)+IF(AND(B583&gt;='Umrechnungskurse und Konstanten'!$C$6,B583&lt;='Umrechnungskurse und Konstanten'!$D$6),G583*'Umrechnungskurse und Konstanten'!$E$6,0)+IF(AND(B583&gt;='Umrechnungskurse und Konstanten'!$C$7,B583&lt;='Umrechnungskurse und Konstanten'!$D$7),G583*'Umrechnungskurse und Konstanten'!$E$7,0)+IF(AND(B583&gt;='Umrechnungskurse und Konstanten'!$C$8,B583&lt;='Umrechnungskurse und Konstanten'!$D$8),G583*'Umrechnungskurse und Konstanten'!$E$8,0)+IF(AND(B583&gt;='Umrechnungskurse und Konstanten'!$C$9,B583&lt;='Umrechnungskurse und Konstanten'!$D$9),G583*'Umrechnungskurse und Konstanten'!$E$9,0)+IF(AND(B583&gt;='Umrechnungskurse und Konstanten'!$C$10,B583&lt;='Umrechnungskurse und Konstanten'!$D$10),G583*'Umrechnungskurse und Konstanten'!$E$10,0)+IF(AND(B583&gt;='Umrechnungskurse und Konstanten'!$C$11,B583&lt;='Umrechnungskurse und Konstanten'!$D$11),G583*'Umrechnungskurse und Konstanten'!$E$11,0)+IF(AND(B583&gt;='Umrechnungskurse und Konstanten'!$C$12,B583&lt;='Umrechnungskurse und Konstanten'!$D$12),G583*'Umrechnungskurse und Konstanten'!$E$12,0)+IF(AND(B583&gt;='Umrechnungskurse und Konstanten'!$C$13,B583&lt;='Umrechnungskurse und Konstanten'!$D$13),G583*'Umrechnungskurse und Konstanten'!$E$13,0)+IF(AND(B583&gt;='Umrechnungskurse und Konstanten'!$C$14,B583&lt;='Umrechnungskurse und Konstanten'!$D$14),G583*'Umrechnungskurse und Konstanten'!$E$14,0)+IF(AND(B583&gt;='Umrechnungskurse und Konstanten'!$C$15,B583&lt;='Umrechnungskurse und Konstanten'!$D$15),G583*'Umrechnungskurse und Konstanten'!$E$15,0)+IF(AND(B583&gt;='Umrechnungskurse und Konstanten'!$C$16,B583&lt;='Umrechnungskurse und Konstanten'!$D$16),G583*'Umrechnungskurse und Konstanten'!$E$16,0),G583*1)</f>
        <v>0</v>
      </c>
      <c r="K583" s="37">
        <f t="shared" si="16"/>
        <v>0</v>
      </c>
      <c r="L583" s="37">
        <f t="shared" si="17"/>
        <v>0</v>
      </c>
    </row>
    <row r="584" spans="2:12" x14ac:dyDescent="0.3">
      <c r="B584" s="42"/>
      <c r="C584" s="34"/>
      <c r="D584" s="34"/>
      <c r="E584" s="38"/>
      <c r="F584" s="35" t="s">
        <v>38</v>
      </c>
      <c r="G584" s="50"/>
      <c r="H584" s="39">
        <v>3.6999999999999998E-2</v>
      </c>
      <c r="I584" s="51" t="str">
        <f>IF(F584="EUR",Tabelle1327[[#This Row],[Betrag exkl. MwST.]]*Tabelle1327[[#This Row],[MwSt. Satz]],"Rg. nicht in EUR")</f>
        <v>Rg. nicht in EUR</v>
      </c>
      <c r="J584" s="37">
        <f>IF(F584="EUR",IF(AND(B584&gt;='Umrechnungskurse und Konstanten'!$C$5,B584&lt;='Umrechnungskurse und Konstanten'!$D$5),G584*'Umrechnungskurse und Konstanten'!$E$5,0)+IF(AND(B584&gt;='Umrechnungskurse und Konstanten'!$C$6,B584&lt;='Umrechnungskurse und Konstanten'!$D$6),G584*'Umrechnungskurse und Konstanten'!$E$6,0)+IF(AND(B584&gt;='Umrechnungskurse und Konstanten'!$C$7,B584&lt;='Umrechnungskurse und Konstanten'!$D$7),G584*'Umrechnungskurse und Konstanten'!$E$7,0)+IF(AND(B584&gt;='Umrechnungskurse und Konstanten'!$C$8,B584&lt;='Umrechnungskurse und Konstanten'!$D$8),G584*'Umrechnungskurse und Konstanten'!$E$8,0)+IF(AND(B584&gt;='Umrechnungskurse und Konstanten'!$C$9,B584&lt;='Umrechnungskurse und Konstanten'!$D$9),G584*'Umrechnungskurse und Konstanten'!$E$9,0)+IF(AND(B584&gt;='Umrechnungskurse und Konstanten'!$C$10,B584&lt;='Umrechnungskurse und Konstanten'!$D$10),G584*'Umrechnungskurse und Konstanten'!$E$10,0)+IF(AND(B584&gt;='Umrechnungskurse und Konstanten'!$C$11,B584&lt;='Umrechnungskurse und Konstanten'!$D$11),G584*'Umrechnungskurse und Konstanten'!$E$11,0)+IF(AND(B584&gt;='Umrechnungskurse und Konstanten'!$C$12,B584&lt;='Umrechnungskurse und Konstanten'!$D$12),G584*'Umrechnungskurse und Konstanten'!$E$12,0)+IF(AND(B584&gt;='Umrechnungskurse und Konstanten'!$C$13,B584&lt;='Umrechnungskurse und Konstanten'!$D$13),G584*'Umrechnungskurse und Konstanten'!$E$13,0)+IF(AND(B584&gt;='Umrechnungskurse und Konstanten'!$C$14,B584&lt;='Umrechnungskurse und Konstanten'!$D$14),G584*'Umrechnungskurse und Konstanten'!$E$14,0)+IF(AND(B584&gt;='Umrechnungskurse und Konstanten'!$C$15,B584&lt;='Umrechnungskurse und Konstanten'!$D$15),G584*'Umrechnungskurse und Konstanten'!$E$15,0)+IF(AND(B584&gt;='Umrechnungskurse und Konstanten'!$C$16,B584&lt;='Umrechnungskurse und Konstanten'!$D$16),G584*'Umrechnungskurse und Konstanten'!$E$16,0),G584*1)</f>
        <v>0</v>
      </c>
      <c r="K584" s="37">
        <f t="shared" si="16"/>
        <v>0</v>
      </c>
      <c r="L584" s="37">
        <f t="shared" si="17"/>
        <v>0</v>
      </c>
    </row>
    <row r="585" spans="2:12" x14ac:dyDescent="0.3">
      <c r="B585" s="42"/>
      <c r="C585" s="34"/>
      <c r="D585" s="34"/>
      <c r="E585" s="38"/>
      <c r="F585" s="35" t="s">
        <v>38</v>
      </c>
      <c r="G585" s="50"/>
      <c r="H585" s="39">
        <v>3.6999999999999998E-2</v>
      </c>
      <c r="I585" s="51" t="str">
        <f>IF(F585="EUR",Tabelle1327[[#This Row],[Betrag exkl. MwST.]]*Tabelle1327[[#This Row],[MwSt. Satz]],"Rg. nicht in EUR")</f>
        <v>Rg. nicht in EUR</v>
      </c>
      <c r="J585" s="37">
        <f>IF(F585="EUR",IF(AND(B585&gt;='Umrechnungskurse und Konstanten'!$C$5,B585&lt;='Umrechnungskurse und Konstanten'!$D$5),G585*'Umrechnungskurse und Konstanten'!$E$5,0)+IF(AND(B585&gt;='Umrechnungskurse und Konstanten'!$C$6,B585&lt;='Umrechnungskurse und Konstanten'!$D$6),G585*'Umrechnungskurse und Konstanten'!$E$6,0)+IF(AND(B585&gt;='Umrechnungskurse und Konstanten'!$C$7,B585&lt;='Umrechnungskurse und Konstanten'!$D$7),G585*'Umrechnungskurse und Konstanten'!$E$7,0)+IF(AND(B585&gt;='Umrechnungskurse und Konstanten'!$C$8,B585&lt;='Umrechnungskurse und Konstanten'!$D$8),G585*'Umrechnungskurse und Konstanten'!$E$8,0)+IF(AND(B585&gt;='Umrechnungskurse und Konstanten'!$C$9,B585&lt;='Umrechnungskurse und Konstanten'!$D$9),G585*'Umrechnungskurse und Konstanten'!$E$9,0)+IF(AND(B585&gt;='Umrechnungskurse und Konstanten'!$C$10,B585&lt;='Umrechnungskurse und Konstanten'!$D$10),G585*'Umrechnungskurse und Konstanten'!$E$10,0)+IF(AND(B585&gt;='Umrechnungskurse und Konstanten'!$C$11,B585&lt;='Umrechnungskurse und Konstanten'!$D$11),G585*'Umrechnungskurse und Konstanten'!$E$11,0)+IF(AND(B585&gt;='Umrechnungskurse und Konstanten'!$C$12,B585&lt;='Umrechnungskurse und Konstanten'!$D$12),G585*'Umrechnungskurse und Konstanten'!$E$12,0)+IF(AND(B585&gt;='Umrechnungskurse und Konstanten'!$C$13,B585&lt;='Umrechnungskurse und Konstanten'!$D$13),G585*'Umrechnungskurse und Konstanten'!$E$13,0)+IF(AND(B585&gt;='Umrechnungskurse und Konstanten'!$C$14,B585&lt;='Umrechnungskurse und Konstanten'!$D$14),G585*'Umrechnungskurse und Konstanten'!$E$14,0)+IF(AND(B585&gt;='Umrechnungskurse und Konstanten'!$C$15,B585&lt;='Umrechnungskurse und Konstanten'!$D$15),G585*'Umrechnungskurse und Konstanten'!$E$15,0)+IF(AND(B585&gt;='Umrechnungskurse und Konstanten'!$C$16,B585&lt;='Umrechnungskurse und Konstanten'!$D$16),G585*'Umrechnungskurse und Konstanten'!$E$16,0),G585*1)</f>
        <v>0</v>
      </c>
      <c r="K585" s="37">
        <f t="shared" si="16"/>
        <v>0</v>
      </c>
      <c r="L585" s="37">
        <f t="shared" si="17"/>
        <v>0</v>
      </c>
    </row>
    <row r="586" spans="2:12" x14ac:dyDescent="0.3">
      <c r="B586" s="42"/>
      <c r="C586" s="34"/>
      <c r="D586" s="34"/>
      <c r="E586" s="38"/>
      <c r="F586" s="35" t="s">
        <v>38</v>
      </c>
      <c r="G586" s="50"/>
      <c r="H586" s="39">
        <v>3.6999999999999998E-2</v>
      </c>
      <c r="I586" s="51" t="str">
        <f>IF(F586="EUR",Tabelle1327[[#This Row],[Betrag exkl. MwST.]]*Tabelle1327[[#This Row],[MwSt. Satz]],"Rg. nicht in EUR")</f>
        <v>Rg. nicht in EUR</v>
      </c>
      <c r="J586" s="37">
        <f>IF(F586="EUR",IF(AND(B586&gt;='Umrechnungskurse und Konstanten'!$C$5,B586&lt;='Umrechnungskurse und Konstanten'!$D$5),G586*'Umrechnungskurse und Konstanten'!$E$5,0)+IF(AND(B586&gt;='Umrechnungskurse und Konstanten'!$C$6,B586&lt;='Umrechnungskurse und Konstanten'!$D$6),G586*'Umrechnungskurse und Konstanten'!$E$6,0)+IF(AND(B586&gt;='Umrechnungskurse und Konstanten'!$C$7,B586&lt;='Umrechnungskurse und Konstanten'!$D$7),G586*'Umrechnungskurse und Konstanten'!$E$7,0)+IF(AND(B586&gt;='Umrechnungskurse und Konstanten'!$C$8,B586&lt;='Umrechnungskurse und Konstanten'!$D$8),G586*'Umrechnungskurse und Konstanten'!$E$8,0)+IF(AND(B586&gt;='Umrechnungskurse und Konstanten'!$C$9,B586&lt;='Umrechnungskurse und Konstanten'!$D$9),G586*'Umrechnungskurse und Konstanten'!$E$9,0)+IF(AND(B586&gt;='Umrechnungskurse und Konstanten'!$C$10,B586&lt;='Umrechnungskurse und Konstanten'!$D$10),G586*'Umrechnungskurse und Konstanten'!$E$10,0)+IF(AND(B586&gt;='Umrechnungskurse und Konstanten'!$C$11,B586&lt;='Umrechnungskurse und Konstanten'!$D$11),G586*'Umrechnungskurse und Konstanten'!$E$11,0)+IF(AND(B586&gt;='Umrechnungskurse und Konstanten'!$C$12,B586&lt;='Umrechnungskurse und Konstanten'!$D$12),G586*'Umrechnungskurse und Konstanten'!$E$12,0)+IF(AND(B586&gt;='Umrechnungskurse und Konstanten'!$C$13,B586&lt;='Umrechnungskurse und Konstanten'!$D$13),G586*'Umrechnungskurse und Konstanten'!$E$13,0)+IF(AND(B586&gt;='Umrechnungskurse und Konstanten'!$C$14,B586&lt;='Umrechnungskurse und Konstanten'!$D$14),G586*'Umrechnungskurse und Konstanten'!$E$14,0)+IF(AND(B586&gt;='Umrechnungskurse und Konstanten'!$C$15,B586&lt;='Umrechnungskurse und Konstanten'!$D$15),G586*'Umrechnungskurse und Konstanten'!$E$15,0)+IF(AND(B586&gt;='Umrechnungskurse und Konstanten'!$C$16,B586&lt;='Umrechnungskurse und Konstanten'!$D$16),G586*'Umrechnungskurse und Konstanten'!$E$16,0),G586*1)</f>
        <v>0</v>
      </c>
      <c r="K586" s="37">
        <f t="shared" ref="K586:K649" si="18">H586*J586</f>
        <v>0</v>
      </c>
      <c r="L586" s="37">
        <f t="shared" ref="L586:L649" si="19">J586+K586</f>
        <v>0</v>
      </c>
    </row>
    <row r="587" spans="2:12" x14ac:dyDescent="0.3">
      <c r="B587" s="42"/>
      <c r="C587" s="34"/>
      <c r="D587" s="34"/>
      <c r="E587" s="38"/>
      <c r="F587" s="35" t="s">
        <v>38</v>
      </c>
      <c r="G587" s="50"/>
      <c r="H587" s="39">
        <v>3.6999999999999998E-2</v>
      </c>
      <c r="I587" s="51" t="str">
        <f>IF(F587="EUR",Tabelle1327[[#This Row],[Betrag exkl. MwST.]]*Tabelle1327[[#This Row],[MwSt. Satz]],"Rg. nicht in EUR")</f>
        <v>Rg. nicht in EUR</v>
      </c>
      <c r="J587" s="37">
        <f>IF(F587="EUR",IF(AND(B587&gt;='Umrechnungskurse und Konstanten'!$C$5,B587&lt;='Umrechnungskurse und Konstanten'!$D$5),G587*'Umrechnungskurse und Konstanten'!$E$5,0)+IF(AND(B587&gt;='Umrechnungskurse und Konstanten'!$C$6,B587&lt;='Umrechnungskurse und Konstanten'!$D$6),G587*'Umrechnungskurse und Konstanten'!$E$6,0)+IF(AND(B587&gt;='Umrechnungskurse und Konstanten'!$C$7,B587&lt;='Umrechnungskurse und Konstanten'!$D$7),G587*'Umrechnungskurse und Konstanten'!$E$7,0)+IF(AND(B587&gt;='Umrechnungskurse und Konstanten'!$C$8,B587&lt;='Umrechnungskurse und Konstanten'!$D$8),G587*'Umrechnungskurse und Konstanten'!$E$8,0)+IF(AND(B587&gt;='Umrechnungskurse und Konstanten'!$C$9,B587&lt;='Umrechnungskurse und Konstanten'!$D$9),G587*'Umrechnungskurse und Konstanten'!$E$9,0)+IF(AND(B587&gt;='Umrechnungskurse und Konstanten'!$C$10,B587&lt;='Umrechnungskurse und Konstanten'!$D$10),G587*'Umrechnungskurse und Konstanten'!$E$10,0)+IF(AND(B587&gt;='Umrechnungskurse und Konstanten'!$C$11,B587&lt;='Umrechnungskurse und Konstanten'!$D$11),G587*'Umrechnungskurse und Konstanten'!$E$11,0)+IF(AND(B587&gt;='Umrechnungskurse und Konstanten'!$C$12,B587&lt;='Umrechnungskurse und Konstanten'!$D$12),G587*'Umrechnungskurse und Konstanten'!$E$12,0)+IF(AND(B587&gt;='Umrechnungskurse und Konstanten'!$C$13,B587&lt;='Umrechnungskurse und Konstanten'!$D$13),G587*'Umrechnungskurse und Konstanten'!$E$13,0)+IF(AND(B587&gt;='Umrechnungskurse und Konstanten'!$C$14,B587&lt;='Umrechnungskurse und Konstanten'!$D$14),G587*'Umrechnungskurse und Konstanten'!$E$14,0)+IF(AND(B587&gt;='Umrechnungskurse und Konstanten'!$C$15,B587&lt;='Umrechnungskurse und Konstanten'!$D$15),G587*'Umrechnungskurse und Konstanten'!$E$15,0)+IF(AND(B587&gt;='Umrechnungskurse und Konstanten'!$C$16,B587&lt;='Umrechnungskurse und Konstanten'!$D$16),G587*'Umrechnungskurse und Konstanten'!$E$16,0),G587*1)</f>
        <v>0</v>
      </c>
      <c r="K587" s="37">
        <f t="shared" si="18"/>
        <v>0</v>
      </c>
      <c r="L587" s="37">
        <f t="shared" si="19"/>
        <v>0</v>
      </c>
    </row>
    <row r="588" spans="2:12" x14ac:dyDescent="0.3">
      <c r="B588" s="42"/>
      <c r="C588" s="34"/>
      <c r="D588" s="34"/>
      <c r="E588" s="38"/>
      <c r="F588" s="35" t="s">
        <v>38</v>
      </c>
      <c r="G588" s="50"/>
      <c r="H588" s="39">
        <v>3.6999999999999998E-2</v>
      </c>
      <c r="I588" s="51" t="str">
        <f>IF(F588="EUR",Tabelle1327[[#This Row],[Betrag exkl. MwST.]]*Tabelle1327[[#This Row],[MwSt. Satz]],"Rg. nicht in EUR")</f>
        <v>Rg. nicht in EUR</v>
      </c>
      <c r="J588" s="37">
        <f>IF(F588="EUR",IF(AND(B588&gt;='Umrechnungskurse und Konstanten'!$C$5,B588&lt;='Umrechnungskurse und Konstanten'!$D$5),G588*'Umrechnungskurse und Konstanten'!$E$5,0)+IF(AND(B588&gt;='Umrechnungskurse und Konstanten'!$C$6,B588&lt;='Umrechnungskurse und Konstanten'!$D$6),G588*'Umrechnungskurse und Konstanten'!$E$6,0)+IF(AND(B588&gt;='Umrechnungskurse und Konstanten'!$C$7,B588&lt;='Umrechnungskurse und Konstanten'!$D$7),G588*'Umrechnungskurse und Konstanten'!$E$7,0)+IF(AND(B588&gt;='Umrechnungskurse und Konstanten'!$C$8,B588&lt;='Umrechnungskurse und Konstanten'!$D$8),G588*'Umrechnungskurse und Konstanten'!$E$8,0)+IF(AND(B588&gt;='Umrechnungskurse und Konstanten'!$C$9,B588&lt;='Umrechnungskurse und Konstanten'!$D$9),G588*'Umrechnungskurse und Konstanten'!$E$9,0)+IF(AND(B588&gt;='Umrechnungskurse und Konstanten'!$C$10,B588&lt;='Umrechnungskurse und Konstanten'!$D$10),G588*'Umrechnungskurse und Konstanten'!$E$10,0)+IF(AND(B588&gt;='Umrechnungskurse und Konstanten'!$C$11,B588&lt;='Umrechnungskurse und Konstanten'!$D$11),G588*'Umrechnungskurse und Konstanten'!$E$11,0)+IF(AND(B588&gt;='Umrechnungskurse und Konstanten'!$C$12,B588&lt;='Umrechnungskurse und Konstanten'!$D$12),G588*'Umrechnungskurse und Konstanten'!$E$12,0)+IF(AND(B588&gt;='Umrechnungskurse und Konstanten'!$C$13,B588&lt;='Umrechnungskurse und Konstanten'!$D$13),G588*'Umrechnungskurse und Konstanten'!$E$13,0)+IF(AND(B588&gt;='Umrechnungskurse und Konstanten'!$C$14,B588&lt;='Umrechnungskurse und Konstanten'!$D$14),G588*'Umrechnungskurse und Konstanten'!$E$14,0)+IF(AND(B588&gt;='Umrechnungskurse und Konstanten'!$C$15,B588&lt;='Umrechnungskurse und Konstanten'!$D$15),G588*'Umrechnungskurse und Konstanten'!$E$15,0)+IF(AND(B588&gt;='Umrechnungskurse und Konstanten'!$C$16,B588&lt;='Umrechnungskurse und Konstanten'!$D$16),G588*'Umrechnungskurse und Konstanten'!$E$16,0),G588*1)</f>
        <v>0</v>
      </c>
      <c r="K588" s="37">
        <f t="shared" si="18"/>
        <v>0</v>
      </c>
      <c r="L588" s="37">
        <f t="shared" si="19"/>
        <v>0</v>
      </c>
    </row>
    <row r="589" spans="2:12" x14ac:dyDescent="0.3">
      <c r="B589" s="42"/>
      <c r="C589" s="34"/>
      <c r="D589" s="34"/>
      <c r="E589" s="38"/>
      <c r="F589" s="35" t="s">
        <v>38</v>
      </c>
      <c r="G589" s="50"/>
      <c r="H589" s="39">
        <v>3.6999999999999998E-2</v>
      </c>
      <c r="I589" s="51" t="str">
        <f>IF(F589="EUR",Tabelle1327[[#This Row],[Betrag exkl. MwST.]]*Tabelle1327[[#This Row],[MwSt. Satz]],"Rg. nicht in EUR")</f>
        <v>Rg. nicht in EUR</v>
      </c>
      <c r="J589" s="37">
        <f>IF(F589="EUR",IF(AND(B589&gt;='Umrechnungskurse und Konstanten'!$C$5,B589&lt;='Umrechnungskurse und Konstanten'!$D$5),G589*'Umrechnungskurse und Konstanten'!$E$5,0)+IF(AND(B589&gt;='Umrechnungskurse und Konstanten'!$C$6,B589&lt;='Umrechnungskurse und Konstanten'!$D$6),G589*'Umrechnungskurse und Konstanten'!$E$6,0)+IF(AND(B589&gt;='Umrechnungskurse und Konstanten'!$C$7,B589&lt;='Umrechnungskurse und Konstanten'!$D$7),G589*'Umrechnungskurse und Konstanten'!$E$7,0)+IF(AND(B589&gt;='Umrechnungskurse und Konstanten'!$C$8,B589&lt;='Umrechnungskurse und Konstanten'!$D$8),G589*'Umrechnungskurse und Konstanten'!$E$8,0)+IF(AND(B589&gt;='Umrechnungskurse und Konstanten'!$C$9,B589&lt;='Umrechnungskurse und Konstanten'!$D$9),G589*'Umrechnungskurse und Konstanten'!$E$9,0)+IF(AND(B589&gt;='Umrechnungskurse und Konstanten'!$C$10,B589&lt;='Umrechnungskurse und Konstanten'!$D$10),G589*'Umrechnungskurse und Konstanten'!$E$10,0)+IF(AND(B589&gt;='Umrechnungskurse und Konstanten'!$C$11,B589&lt;='Umrechnungskurse und Konstanten'!$D$11),G589*'Umrechnungskurse und Konstanten'!$E$11,0)+IF(AND(B589&gt;='Umrechnungskurse und Konstanten'!$C$12,B589&lt;='Umrechnungskurse und Konstanten'!$D$12),G589*'Umrechnungskurse und Konstanten'!$E$12,0)+IF(AND(B589&gt;='Umrechnungskurse und Konstanten'!$C$13,B589&lt;='Umrechnungskurse und Konstanten'!$D$13),G589*'Umrechnungskurse und Konstanten'!$E$13,0)+IF(AND(B589&gt;='Umrechnungskurse und Konstanten'!$C$14,B589&lt;='Umrechnungskurse und Konstanten'!$D$14),G589*'Umrechnungskurse und Konstanten'!$E$14,0)+IF(AND(B589&gt;='Umrechnungskurse und Konstanten'!$C$15,B589&lt;='Umrechnungskurse und Konstanten'!$D$15),G589*'Umrechnungskurse und Konstanten'!$E$15,0)+IF(AND(B589&gt;='Umrechnungskurse und Konstanten'!$C$16,B589&lt;='Umrechnungskurse und Konstanten'!$D$16),G589*'Umrechnungskurse und Konstanten'!$E$16,0),G589*1)</f>
        <v>0</v>
      </c>
      <c r="K589" s="37">
        <f t="shared" si="18"/>
        <v>0</v>
      </c>
      <c r="L589" s="37">
        <f t="shared" si="19"/>
        <v>0</v>
      </c>
    </row>
    <row r="590" spans="2:12" x14ac:dyDescent="0.3">
      <c r="B590" s="42"/>
      <c r="C590" s="34"/>
      <c r="D590" s="34"/>
      <c r="E590" s="38"/>
      <c r="F590" s="35" t="s">
        <v>38</v>
      </c>
      <c r="G590" s="50"/>
      <c r="H590" s="39">
        <v>3.6999999999999998E-2</v>
      </c>
      <c r="I590" s="51" t="str">
        <f>IF(F590="EUR",Tabelle1327[[#This Row],[Betrag exkl. MwST.]]*Tabelle1327[[#This Row],[MwSt. Satz]],"Rg. nicht in EUR")</f>
        <v>Rg. nicht in EUR</v>
      </c>
      <c r="J590" s="37">
        <f>IF(F590="EUR",IF(AND(B590&gt;='Umrechnungskurse und Konstanten'!$C$5,B590&lt;='Umrechnungskurse und Konstanten'!$D$5),G590*'Umrechnungskurse und Konstanten'!$E$5,0)+IF(AND(B590&gt;='Umrechnungskurse und Konstanten'!$C$6,B590&lt;='Umrechnungskurse und Konstanten'!$D$6),G590*'Umrechnungskurse und Konstanten'!$E$6,0)+IF(AND(B590&gt;='Umrechnungskurse und Konstanten'!$C$7,B590&lt;='Umrechnungskurse und Konstanten'!$D$7),G590*'Umrechnungskurse und Konstanten'!$E$7,0)+IF(AND(B590&gt;='Umrechnungskurse und Konstanten'!$C$8,B590&lt;='Umrechnungskurse und Konstanten'!$D$8),G590*'Umrechnungskurse und Konstanten'!$E$8,0)+IF(AND(B590&gt;='Umrechnungskurse und Konstanten'!$C$9,B590&lt;='Umrechnungskurse und Konstanten'!$D$9),G590*'Umrechnungskurse und Konstanten'!$E$9,0)+IF(AND(B590&gt;='Umrechnungskurse und Konstanten'!$C$10,B590&lt;='Umrechnungskurse und Konstanten'!$D$10),G590*'Umrechnungskurse und Konstanten'!$E$10,0)+IF(AND(B590&gt;='Umrechnungskurse und Konstanten'!$C$11,B590&lt;='Umrechnungskurse und Konstanten'!$D$11),G590*'Umrechnungskurse und Konstanten'!$E$11,0)+IF(AND(B590&gt;='Umrechnungskurse und Konstanten'!$C$12,B590&lt;='Umrechnungskurse und Konstanten'!$D$12),G590*'Umrechnungskurse und Konstanten'!$E$12,0)+IF(AND(B590&gt;='Umrechnungskurse und Konstanten'!$C$13,B590&lt;='Umrechnungskurse und Konstanten'!$D$13),G590*'Umrechnungskurse und Konstanten'!$E$13,0)+IF(AND(B590&gt;='Umrechnungskurse und Konstanten'!$C$14,B590&lt;='Umrechnungskurse und Konstanten'!$D$14),G590*'Umrechnungskurse und Konstanten'!$E$14,0)+IF(AND(B590&gt;='Umrechnungskurse und Konstanten'!$C$15,B590&lt;='Umrechnungskurse und Konstanten'!$D$15),G590*'Umrechnungskurse und Konstanten'!$E$15,0)+IF(AND(B590&gt;='Umrechnungskurse und Konstanten'!$C$16,B590&lt;='Umrechnungskurse und Konstanten'!$D$16),G590*'Umrechnungskurse und Konstanten'!$E$16,0),G590*1)</f>
        <v>0</v>
      </c>
      <c r="K590" s="37">
        <f t="shared" si="18"/>
        <v>0</v>
      </c>
      <c r="L590" s="37">
        <f t="shared" si="19"/>
        <v>0</v>
      </c>
    </row>
    <row r="591" spans="2:12" x14ac:dyDescent="0.3">
      <c r="B591" s="42"/>
      <c r="C591" s="34"/>
      <c r="D591" s="34"/>
      <c r="E591" s="38"/>
      <c r="F591" s="35" t="s">
        <v>38</v>
      </c>
      <c r="G591" s="50"/>
      <c r="H591" s="39">
        <v>3.6999999999999998E-2</v>
      </c>
      <c r="I591" s="51" t="str">
        <f>IF(F591="EUR",Tabelle1327[[#This Row],[Betrag exkl. MwST.]]*Tabelle1327[[#This Row],[MwSt. Satz]],"Rg. nicht in EUR")</f>
        <v>Rg. nicht in EUR</v>
      </c>
      <c r="J591" s="37">
        <f>IF(F591="EUR",IF(AND(B591&gt;='Umrechnungskurse und Konstanten'!$C$5,B591&lt;='Umrechnungskurse und Konstanten'!$D$5),G591*'Umrechnungskurse und Konstanten'!$E$5,0)+IF(AND(B591&gt;='Umrechnungskurse und Konstanten'!$C$6,B591&lt;='Umrechnungskurse und Konstanten'!$D$6),G591*'Umrechnungskurse und Konstanten'!$E$6,0)+IF(AND(B591&gt;='Umrechnungskurse und Konstanten'!$C$7,B591&lt;='Umrechnungskurse und Konstanten'!$D$7),G591*'Umrechnungskurse und Konstanten'!$E$7,0)+IF(AND(B591&gt;='Umrechnungskurse und Konstanten'!$C$8,B591&lt;='Umrechnungskurse und Konstanten'!$D$8),G591*'Umrechnungskurse und Konstanten'!$E$8,0)+IF(AND(B591&gt;='Umrechnungskurse und Konstanten'!$C$9,B591&lt;='Umrechnungskurse und Konstanten'!$D$9),G591*'Umrechnungskurse und Konstanten'!$E$9,0)+IF(AND(B591&gt;='Umrechnungskurse und Konstanten'!$C$10,B591&lt;='Umrechnungskurse und Konstanten'!$D$10),G591*'Umrechnungskurse und Konstanten'!$E$10,0)+IF(AND(B591&gt;='Umrechnungskurse und Konstanten'!$C$11,B591&lt;='Umrechnungskurse und Konstanten'!$D$11),G591*'Umrechnungskurse und Konstanten'!$E$11,0)+IF(AND(B591&gt;='Umrechnungskurse und Konstanten'!$C$12,B591&lt;='Umrechnungskurse und Konstanten'!$D$12),G591*'Umrechnungskurse und Konstanten'!$E$12,0)+IF(AND(B591&gt;='Umrechnungskurse und Konstanten'!$C$13,B591&lt;='Umrechnungskurse und Konstanten'!$D$13),G591*'Umrechnungskurse und Konstanten'!$E$13,0)+IF(AND(B591&gt;='Umrechnungskurse und Konstanten'!$C$14,B591&lt;='Umrechnungskurse und Konstanten'!$D$14),G591*'Umrechnungskurse und Konstanten'!$E$14,0)+IF(AND(B591&gt;='Umrechnungskurse und Konstanten'!$C$15,B591&lt;='Umrechnungskurse und Konstanten'!$D$15),G591*'Umrechnungskurse und Konstanten'!$E$15,0)+IF(AND(B591&gt;='Umrechnungskurse und Konstanten'!$C$16,B591&lt;='Umrechnungskurse und Konstanten'!$D$16),G591*'Umrechnungskurse und Konstanten'!$E$16,0),G591*1)</f>
        <v>0</v>
      </c>
      <c r="K591" s="37">
        <f t="shared" si="18"/>
        <v>0</v>
      </c>
      <c r="L591" s="37">
        <f t="shared" si="19"/>
        <v>0</v>
      </c>
    </row>
    <row r="592" spans="2:12" x14ac:dyDescent="0.3">
      <c r="B592" s="42"/>
      <c r="C592" s="34"/>
      <c r="D592" s="34"/>
      <c r="E592" s="38"/>
      <c r="F592" s="35" t="s">
        <v>38</v>
      </c>
      <c r="G592" s="50"/>
      <c r="H592" s="39">
        <v>3.6999999999999998E-2</v>
      </c>
      <c r="I592" s="51" t="str">
        <f>IF(F592="EUR",Tabelle1327[[#This Row],[Betrag exkl. MwST.]]*Tabelle1327[[#This Row],[MwSt. Satz]],"Rg. nicht in EUR")</f>
        <v>Rg. nicht in EUR</v>
      </c>
      <c r="J592" s="37">
        <f>IF(F592="EUR",IF(AND(B592&gt;='Umrechnungskurse und Konstanten'!$C$5,B592&lt;='Umrechnungskurse und Konstanten'!$D$5),G592*'Umrechnungskurse und Konstanten'!$E$5,0)+IF(AND(B592&gt;='Umrechnungskurse und Konstanten'!$C$6,B592&lt;='Umrechnungskurse und Konstanten'!$D$6),G592*'Umrechnungskurse und Konstanten'!$E$6,0)+IF(AND(B592&gt;='Umrechnungskurse und Konstanten'!$C$7,B592&lt;='Umrechnungskurse und Konstanten'!$D$7),G592*'Umrechnungskurse und Konstanten'!$E$7,0)+IF(AND(B592&gt;='Umrechnungskurse und Konstanten'!$C$8,B592&lt;='Umrechnungskurse und Konstanten'!$D$8),G592*'Umrechnungskurse und Konstanten'!$E$8,0)+IF(AND(B592&gt;='Umrechnungskurse und Konstanten'!$C$9,B592&lt;='Umrechnungskurse und Konstanten'!$D$9),G592*'Umrechnungskurse und Konstanten'!$E$9,0)+IF(AND(B592&gt;='Umrechnungskurse und Konstanten'!$C$10,B592&lt;='Umrechnungskurse und Konstanten'!$D$10),G592*'Umrechnungskurse und Konstanten'!$E$10,0)+IF(AND(B592&gt;='Umrechnungskurse und Konstanten'!$C$11,B592&lt;='Umrechnungskurse und Konstanten'!$D$11),G592*'Umrechnungskurse und Konstanten'!$E$11,0)+IF(AND(B592&gt;='Umrechnungskurse und Konstanten'!$C$12,B592&lt;='Umrechnungskurse und Konstanten'!$D$12),G592*'Umrechnungskurse und Konstanten'!$E$12,0)+IF(AND(B592&gt;='Umrechnungskurse und Konstanten'!$C$13,B592&lt;='Umrechnungskurse und Konstanten'!$D$13),G592*'Umrechnungskurse und Konstanten'!$E$13,0)+IF(AND(B592&gt;='Umrechnungskurse und Konstanten'!$C$14,B592&lt;='Umrechnungskurse und Konstanten'!$D$14),G592*'Umrechnungskurse und Konstanten'!$E$14,0)+IF(AND(B592&gt;='Umrechnungskurse und Konstanten'!$C$15,B592&lt;='Umrechnungskurse und Konstanten'!$D$15),G592*'Umrechnungskurse und Konstanten'!$E$15,0)+IF(AND(B592&gt;='Umrechnungskurse und Konstanten'!$C$16,B592&lt;='Umrechnungskurse und Konstanten'!$D$16),G592*'Umrechnungskurse und Konstanten'!$E$16,0),G592*1)</f>
        <v>0</v>
      </c>
      <c r="K592" s="37">
        <f t="shared" si="18"/>
        <v>0</v>
      </c>
      <c r="L592" s="37">
        <f t="shared" si="19"/>
        <v>0</v>
      </c>
    </row>
    <row r="593" spans="2:12" x14ac:dyDescent="0.3">
      <c r="B593" s="42"/>
      <c r="C593" s="34"/>
      <c r="D593" s="34"/>
      <c r="E593" s="38"/>
      <c r="F593" s="35" t="s">
        <v>38</v>
      </c>
      <c r="G593" s="50"/>
      <c r="H593" s="39">
        <v>3.6999999999999998E-2</v>
      </c>
      <c r="I593" s="51" t="str">
        <f>IF(F593="EUR",Tabelle1327[[#This Row],[Betrag exkl. MwST.]]*Tabelle1327[[#This Row],[MwSt. Satz]],"Rg. nicht in EUR")</f>
        <v>Rg. nicht in EUR</v>
      </c>
      <c r="J593" s="37">
        <f>IF(F593="EUR",IF(AND(B593&gt;='Umrechnungskurse und Konstanten'!$C$5,B593&lt;='Umrechnungskurse und Konstanten'!$D$5),G593*'Umrechnungskurse und Konstanten'!$E$5,0)+IF(AND(B593&gt;='Umrechnungskurse und Konstanten'!$C$6,B593&lt;='Umrechnungskurse und Konstanten'!$D$6),G593*'Umrechnungskurse und Konstanten'!$E$6,0)+IF(AND(B593&gt;='Umrechnungskurse und Konstanten'!$C$7,B593&lt;='Umrechnungskurse und Konstanten'!$D$7),G593*'Umrechnungskurse und Konstanten'!$E$7,0)+IF(AND(B593&gt;='Umrechnungskurse und Konstanten'!$C$8,B593&lt;='Umrechnungskurse und Konstanten'!$D$8),G593*'Umrechnungskurse und Konstanten'!$E$8,0)+IF(AND(B593&gt;='Umrechnungskurse und Konstanten'!$C$9,B593&lt;='Umrechnungskurse und Konstanten'!$D$9),G593*'Umrechnungskurse und Konstanten'!$E$9,0)+IF(AND(B593&gt;='Umrechnungskurse und Konstanten'!$C$10,B593&lt;='Umrechnungskurse und Konstanten'!$D$10),G593*'Umrechnungskurse und Konstanten'!$E$10,0)+IF(AND(B593&gt;='Umrechnungskurse und Konstanten'!$C$11,B593&lt;='Umrechnungskurse und Konstanten'!$D$11),G593*'Umrechnungskurse und Konstanten'!$E$11,0)+IF(AND(B593&gt;='Umrechnungskurse und Konstanten'!$C$12,B593&lt;='Umrechnungskurse und Konstanten'!$D$12),G593*'Umrechnungskurse und Konstanten'!$E$12,0)+IF(AND(B593&gt;='Umrechnungskurse und Konstanten'!$C$13,B593&lt;='Umrechnungskurse und Konstanten'!$D$13),G593*'Umrechnungskurse und Konstanten'!$E$13,0)+IF(AND(B593&gt;='Umrechnungskurse und Konstanten'!$C$14,B593&lt;='Umrechnungskurse und Konstanten'!$D$14),G593*'Umrechnungskurse und Konstanten'!$E$14,0)+IF(AND(B593&gt;='Umrechnungskurse und Konstanten'!$C$15,B593&lt;='Umrechnungskurse und Konstanten'!$D$15),G593*'Umrechnungskurse und Konstanten'!$E$15,0)+IF(AND(B593&gt;='Umrechnungskurse und Konstanten'!$C$16,B593&lt;='Umrechnungskurse und Konstanten'!$D$16),G593*'Umrechnungskurse und Konstanten'!$E$16,0),G593*1)</f>
        <v>0</v>
      </c>
      <c r="K593" s="37">
        <f t="shared" si="18"/>
        <v>0</v>
      </c>
      <c r="L593" s="37">
        <f t="shared" si="19"/>
        <v>0</v>
      </c>
    </row>
    <row r="594" spans="2:12" x14ac:dyDescent="0.3">
      <c r="B594" s="42"/>
      <c r="C594" s="34"/>
      <c r="D594" s="34"/>
      <c r="E594" s="38"/>
      <c r="F594" s="35" t="s">
        <v>38</v>
      </c>
      <c r="G594" s="50"/>
      <c r="H594" s="39">
        <v>3.6999999999999998E-2</v>
      </c>
      <c r="I594" s="51" t="str">
        <f>IF(F594="EUR",Tabelle1327[[#This Row],[Betrag exkl. MwST.]]*Tabelle1327[[#This Row],[MwSt. Satz]],"Rg. nicht in EUR")</f>
        <v>Rg. nicht in EUR</v>
      </c>
      <c r="J594" s="37">
        <f>IF(F594="EUR",IF(AND(B594&gt;='Umrechnungskurse und Konstanten'!$C$5,B594&lt;='Umrechnungskurse und Konstanten'!$D$5),G594*'Umrechnungskurse und Konstanten'!$E$5,0)+IF(AND(B594&gt;='Umrechnungskurse und Konstanten'!$C$6,B594&lt;='Umrechnungskurse und Konstanten'!$D$6),G594*'Umrechnungskurse und Konstanten'!$E$6,0)+IF(AND(B594&gt;='Umrechnungskurse und Konstanten'!$C$7,B594&lt;='Umrechnungskurse und Konstanten'!$D$7),G594*'Umrechnungskurse und Konstanten'!$E$7,0)+IF(AND(B594&gt;='Umrechnungskurse und Konstanten'!$C$8,B594&lt;='Umrechnungskurse und Konstanten'!$D$8),G594*'Umrechnungskurse und Konstanten'!$E$8,0)+IF(AND(B594&gt;='Umrechnungskurse und Konstanten'!$C$9,B594&lt;='Umrechnungskurse und Konstanten'!$D$9),G594*'Umrechnungskurse und Konstanten'!$E$9,0)+IF(AND(B594&gt;='Umrechnungskurse und Konstanten'!$C$10,B594&lt;='Umrechnungskurse und Konstanten'!$D$10),G594*'Umrechnungskurse und Konstanten'!$E$10,0)+IF(AND(B594&gt;='Umrechnungskurse und Konstanten'!$C$11,B594&lt;='Umrechnungskurse und Konstanten'!$D$11),G594*'Umrechnungskurse und Konstanten'!$E$11,0)+IF(AND(B594&gt;='Umrechnungskurse und Konstanten'!$C$12,B594&lt;='Umrechnungskurse und Konstanten'!$D$12),G594*'Umrechnungskurse und Konstanten'!$E$12,0)+IF(AND(B594&gt;='Umrechnungskurse und Konstanten'!$C$13,B594&lt;='Umrechnungskurse und Konstanten'!$D$13),G594*'Umrechnungskurse und Konstanten'!$E$13,0)+IF(AND(B594&gt;='Umrechnungskurse und Konstanten'!$C$14,B594&lt;='Umrechnungskurse und Konstanten'!$D$14),G594*'Umrechnungskurse und Konstanten'!$E$14,0)+IF(AND(B594&gt;='Umrechnungskurse und Konstanten'!$C$15,B594&lt;='Umrechnungskurse und Konstanten'!$D$15),G594*'Umrechnungskurse und Konstanten'!$E$15,0)+IF(AND(B594&gt;='Umrechnungskurse und Konstanten'!$C$16,B594&lt;='Umrechnungskurse und Konstanten'!$D$16),G594*'Umrechnungskurse und Konstanten'!$E$16,0),G594*1)</f>
        <v>0</v>
      </c>
      <c r="K594" s="37">
        <f t="shared" si="18"/>
        <v>0</v>
      </c>
      <c r="L594" s="37">
        <f t="shared" si="19"/>
        <v>0</v>
      </c>
    </row>
    <row r="595" spans="2:12" x14ac:dyDescent="0.3">
      <c r="B595" s="42"/>
      <c r="C595" s="34"/>
      <c r="D595" s="34"/>
      <c r="E595" s="38"/>
      <c r="F595" s="35" t="s">
        <v>38</v>
      </c>
      <c r="G595" s="50"/>
      <c r="H595" s="39">
        <v>3.6999999999999998E-2</v>
      </c>
      <c r="I595" s="51" t="str">
        <f>IF(F595="EUR",Tabelle1327[[#This Row],[Betrag exkl. MwST.]]*Tabelle1327[[#This Row],[MwSt. Satz]],"Rg. nicht in EUR")</f>
        <v>Rg. nicht in EUR</v>
      </c>
      <c r="J595" s="37">
        <f>IF(F595="EUR",IF(AND(B595&gt;='Umrechnungskurse und Konstanten'!$C$5,B595&lt;='Umrechnungskurse und Konstanten'!$D$5),G595*'Umrechnungskurse und Konstanten'!$E$5,0)+IF(AND(B595&gt;='Umrechnungskurse und Konstanten'!$C$6,B595&lt;='Umrechnungskurse und Konstanten'!$D$6),G595*'Umrechnungskurse und Konstanten'!$E$6,0)+IF(AND(B595&gt;='Umrechnungskurse und Konstanten'!$C$7,B595&lt;='Umrechnungskurse und Konstanten'!$D$7),G595*'Umrechnungskurse und Konstanten'!$E$7,0)+IF(AND(B595&gt;='Umrechnungskurse und Konstanten'!$C$8,B595&lt;='Umrechnungskurse und Konstanten'!$D$8),G595*'Umrechnungskurse und Konstanten'!$E$8,0)+IF(AND(B595&gt;='Umrechnungskurse und Konstanten'!$C$9,B595&lt;='Umrechnungskurse und Konstanten'!$D$9),G595*'Umrechnungskurse und Konstanten'!$E$9,0)+IF(AND(B595&gt;='Umrechnungskurse und Konstanten'!$C$10,B595&lt;='Umrechnungskurse und Konstanten'!$D$10),G595*'Umrechnungskurse und Konstanten'!$E$10,0)+IF(AND(B595&gt;='Umrechnungskurse und Konstanten'!$C$11,B595&lt;='Umrechnungskurse und Konstanten'!$D$11),G595*'Umrechnungskurse und Konstanten'!$E$11,0)+IF(AND(B595&gt;='Umrechnungskurse und Konstanten'!$C$12,B595&lt;='Umrechnungskurse und Konstanten'!$D$12),G595*'Umrechnungskurse und Konstanten'!$E$12,0)+IF(AND(B595&gt;='Umrechnungskurse und Konstanten'!$C$13,B595&lt;='Umrechnungskurse und Konstanten'!$D$13),G595*'Umrechnungskurse und Konstanten'!$E$13,0)+IF(AND(B595&gt;='Umrechnungskurse und Konstanten'!$C$14,B595&lt;='Umrechnungskurse und Konstanten'!$D$14),G595*'Umrechnungskurse und Konstanten'!$E$14,0)+IF(AND(B595&gt;='Umrechnungskurse und Konstanten'!$C$15,B595&lt;='Umrechnungskurse und Konstanten'!$D$15),G595*'Umrechnungskurse und Konstanten'!$E$15,0)+IF(AND(B595&gt;='Umrechnungskurse und Konstanten'!$C$16,B595&lt;='Umrechnungskurse und Konstanten'!$D$16),G595*'Umrechnungskurse und Konstanten'!$E$16,0),G595*1)</f>
        <v>0</v>
      </c>
      <c r="K595" s="37">
        <f t="shared" si="18"/>
        <v>0</v>
      </c>
      <c r="L595" s="37">
        <f t="shared" si="19"/>
        <v>0</v>
      </c>
    </row>
    <row r="596" spans="2:12" x14ac:dyDescent="0.3">
      <c r="B596" s="42"/>
      <c r="C596" s="34"/>
      <c r="D596" s="34"/>
      <c r="E596" s="38"/>
      <c r="F596" s="35" t="s">
        <v>38</v>
      </c>
      <c r="G596" s="50"/>
      <c r="H596" s="39">
        <v>3.6999999999999998E-2</v>
      </c>
      <c r="I596" s="51" t="str">
        <f>IF(F596="EUR",Tabelle1327[[#This Row],[Betrag exkl. MwST.]]*Tabelle1327[[#This Row],[MwSt. Satz]],"Rg. nicht in EUR")</f>
        <v>Rg. nicht in EUR</v>
      </c>
      <c r="J596" s="37">
        <f>IF(F596="EUR",IF(AND(B596&gt;='Umrechnungskurse und Konstanten'!$C$5,B596&lt;='Umrechnungskurse und Konstanten'!$D$5),G596*'Umrechnungskurse und Konstanten'!$E$5,0)+IF(AND(B596&gt;='Umrechnungskurse und Konstanten'!$C$6,B596&lt;='Umrechnungskurse und Konstanten'!$D$6),G596*'Umrechnungskurse und Konstanten'!$E$6,0)+IF(AND(B596&gt;='Umrechnungskurse und Konstanten'!$C$7,B596&lt;='Umrechnungskurse und Konstanten'!$D$7),G596*'Umrechnungskurse und Konstanten'!$E$7,0)+IF(AND(B596&gt;='Umrechnungskurse und Konstanten'!$C$8,B596&lt;='Umrechnungskurse und Konstanten'!$D$8),G596*'Umrechnungskurse und Konstanten'!$E$8,0)+IF(AND(B596&gt;='Umrechnungskurse und Konstanten'!$C$9,B596&lt;='Umrechnungskurse und Konstanten'!$D$9),G596*'Umrechnungskurse und Konstanten'!$E$9,0)+IF(AND(B596&gt;='Umrechnungskurse und Konstanten'!$C$10,B596&lt;='Umrechnungskurse und Konstanten'!$D$10),G596*'Umrechnungskurse und Konstanten'!$E$10,0)+IF(AND(B596&gt;='Umrechnungskurse und Konstanten'!$C$11,B596&lt;='Umrechnungskurse und Konstanten'!$D$11),G596*'Umrechnungskurse und Konstanten'!$E$11,0)+IF(AND(B596&gt;='Umrechnungskurse und Konstanten'!$C$12,B596&lt;='Umrechnungskurse und Konstanten'!$D$12),G596*'Umrechnungskurse und Konstanten'!$E$12,0)+IF(AND(B596&gt;='Umrechnungskurse und Konstanten'!$C$13,B596&lt;='Umrechnungskurse und Konstanten'!$D$13),G596*'Umrechnungskurse und Konstanten'!$E$13,0)+IF(AND(B596&gt;='Umrechnungskurse und Konstanten'!$C$14,B596&lt;='Umrechnungskurse und Konstanten'!$D$14),G596*'Umrechnungskurse und Konstanten'!$E$14,0)+IF(AND(B596&gt;='Umrechnungskurse und Konstanten'!$C$15,B596&lt;='Umrechnungskurse und Konstanten'!$D$15),G596*'Umrechnungskurse und Konstanten'!$E$15,0)+IF(AND(B596&gt;='Umrechnungskurse und Konstanten'!$C$16,B596&lt;='Umrechnungskurse und Konstanten'!$D$16),G596*'Umrechnungskurse und Konstanten'!$E$16,0),G596*1)</f>
        <v>0</v>
      </c>
      <c r="K596" s="37">
        <f t="shared" si="18"/>
        <v>0</v>
      </c>
      <c r="L596" s="37">
        <f t="shared" si="19"/>
        <v>0</v>
      </c>
    </row>
    <row r="597" spans="2:12" x14ac:dyDescent="0.3">
      <c r="B597" s="42"/>
      <c r="C597" s="34"/>
      <c r="D597" s="34"/>
      <c r="E597" s="38"/>
      <c r="F597" s="35" t="s">
        <v>38</v>
      </c>
      <c r="G597" s="50"/>
      <c r="H597" s="39">
        <v>3.6999999999999998E-2</v>
      </c>
      <c r="I597" s="51" t="str">
        <f>IF(F597="EUR",Tabelle1327[[#This Row],[Betrag exkl. MwST.]]*Tabelle1327[[#This Row],[MwSt. Satz]],"Rg. nicht in EUR")</f>
        <v>Rg. nicht in EUR</v>
      </c>
      <c r="J597" s="37">
        <f>IF(F597="EUR",IF(AND(B597&gt;='Umrechnungskurse und Konstanten'!$C$5,B597&lt;='Umrechnungskurse und Konstanten'!$D$5),G597*'Umrechnungskurse und Konstanten'!$E$5,0)+IF(AND(B597&gt;='Umrechnungskurse und Konstanten'!$C$6,B597&lt;='Umrechnungskurse und Konstanten'!$D$6),G597*'Umrechnungskurse und Konstanten'!$E$6,0)+IF(AND(B597&gt;='Umrechnungskurse und Konstanten'!$C$7,B597&lt;='Umrechnungskurse und Konstanten'!$D$7),G597*'Umrechnungskurse und Konstanten'!$E$7,0)+IF(AND(B597&gt;='Umrechnungskurse und Konstanten'!$C$8,B597&lt;='Umrechnungskurse und Konstanten'!$D$8),G597*'Umrechnungskurse und Konstanten'!$E$8,0)+IF(AND(B597&gt;='Umrechnungskurse und Konstanten'!$C$9,B597&lt;='Umrechnungskurse und Konstanten'!$D$9),G597*'Umrechnungskurse und Konstanten'!$E$9,0)+IF(AND(B597&gt;='Umrechnungskurse und Konstanten'!$C$10,B597&lt;='Umrechnungskurse und Konstanten'!$D$10),G597*'Umrechnungskurse und Konstanten'!$E$10,0)+IF(AND(B597&gt;='Umrechnungskurse und Konstanten'!$C$11,B597&lt;='Umrechnungskurse und Konstanten'!$D$11),G597*'Umrechnungskurse und Konstanten'!$E$11,0)+IF(AND(B597&gt;='Umrechnungskurse und Konstanten'!$C$12,B597&lt;='Umrechnungskurse und Konstanten'!$D$12),G597*'Umrechnungskurse und Konstanten'!$E$12,0)+IF(AND(B597&gt;='Umrechnungskurse und Konstanten'!$C$13,B597&lt;='Umrechnungskurse und Konstanten'!$D$13),G597*'Umrechnungskurse und Konstanten'!$E$13,0)+IF(AND(B597&gt;='Umrechnungskurse und Konstanten'!$C$14,B597&lt;='Umrechnungskurse und Konstanten'!$D$14),G597*'Umrechnungskurse und Konstanten'!$E$14,0)+IF(AND(B597&gt;='Umrechnungskurse und Konstanten'!$C$15,B597&lt;='Umrechnungskurse und Konstanten'!$D$15),G597*'Umrechnungskurse und Konstanten'!$E$15,0)+IF(AND(B597&gt;='Umrechnungskurse und Konstanten'!$C$16,B597&lt;='Umrechnungskurse und Konstanten'!$D$16),G597*'Umrechnungskurse und Konstanten'!$E$16,0),G597*1)</f>
        <v>0</v>
      </c>
      <c r="K597" s="37">
        <f t="shared" si="18"/>
        <v>0</v>
      </c>
      <c r="L597" s="37">
        <f t="shared" si="19"/>
        <v>0</v>
      </c>
    </row>
    <row r="598" spans="2:12" x14ac:dyDescent="0.3">
      <c r="B598" s="42"/>
      <c r="C598" s="34"/>
      <c r="D598" s="34"/>
      <c r="E598" s="38"/>
      <c r="F598" s="35" t="s">
        <v>38</v>
      </c>
      <c r="G598" s="50"/>
      <c r="H598" s="39">
        <v>3.6999999999999998E-2</v>
      </c>
      <c r="I598" s="51" t="str">
        <f>IF(F598="EUR",Tabelle1327[[#This Row],[Betrag exkl. MwST.]]*Tabelle1327[[#This Row],[MwSt. Satz]],"Rg. nicht in EUR")</f>
        <v>Rg. nicht in EUR</v>
      </c>
      <c r="J598" s="37">
        <f>IF(F598="EUR",IF(AND(B598&gt;='Umrechnungskurse und Konstanten'!$C$5,B598&lt;='Umrechnungskurse und Konstanten'!$D$5),G598*'Umrechnungskurse und Konstanten'!$E$5,0)+IF(AND(B598&gt;='Umrechnungskurse und Konstanten'!$C$6,B598&lt;='Umrechnungskurse und Konstanten'!$D$6),G598*'Umrechnungskurse und Konstanten'!$E$6,0)+IF(AND(B598&gt;='Umrechnungskurse und Konstanten'!$C$7,B598&lt;='Umrechnungskurse und Konstanten'!$D$7),G598*'Umrechnungskurse und Konstanten'!$E$7,0)+IF(AND(B598&gt;='Umrechnungskurse und Konstanten'!$C$8,B598&lt;='Umrechnungskurse und Konstanten'!$D$8),G598*'Umrechnungskurse und Konstanten'!$E$8,0)+IF(AND(B598&gt;='Umrechnungskurse und Konstanten'!$C$9,B598&lt;='Umrechnungskurse und Konstanten'!$D$9),G598*'Umrechnungskurse und Konstanten'!$E$9,0)+IF(AND(B598&gt;='Umrechnungskurse und Konstanten'!$C$10,B598&lt;='Umrechnungskurse und Konstanten'!$D$10),G598*'Umrechnungskurse und Konstanten'!$E$10,0)+IF(AND(B598&gt;='Umrechnungskurse und Konstanten'!$C$11,B598&lt;='Umrechnungskurse und Konstanten'!$D$11),G598*'Umrechnungskurse und Konstanten'!$E$11,0)+IF(AND(B598&gt;='Umrechnungskurse und Konstanten'!$C$12,B598&lt;='Umrechnungskurse und Konstanten'!$D$12),G598*'Umrechnungskurse und Konstanten'!$E$12,0)+IF(AND(B598&gt;='Umrechnungskurse und Konstanten'!$C$13,B598&lt;='Umrechnungskurse und Konstanten'!$D$13),G598*'Umrechnungskurse und Konstanten'!$E$13,0)+IF(AND(B598&gt;='Umrechnungskurse und Konstanten'!$C$14,B598&lt;='Umrechnungskurse und Konstanten'!$D$14),G598*'Umrechnungskurse und Konstanten'!$E$14,0)+IF(AND(B598&gt;='Umrechnungskurse und Konstanten'!$C$15,B598&lt;='Umrechnungskurse und Konstanten'!$D$15),G598*'Umrechnungskurse und Konstanten'!$E$15,0)+IF(AND(B598&gt;='Umrechnungskurse und Konstanten'!$C$16,B598&lt;='Umrechnungskurse und Konstanten'!$D$16),G598*'Umrechnungskurse und Konstanten'!$E$16,0),G598*1)</f>
        <v>0</v>
      </c>
      <c r="K598" s="37">
        <f t="shared" si="18"/>
        <v>0</v>
      </c>
      <c r="L598" s="37">
        <f t="shared" si="19"/>
        <v>0</v>
      </c>
    </row>
    <row r="599" spans="2:12" x14ac:dyDescent="0.3">
      <c r="B599" s="42"/>
      <c r="C599" s="34"/>
      <c r="D599" s="34"/>
      <c r="E599" s="38"/>
      <c r="F599" s="35" t="s">
        <v>38</v>
      </c>
      <c r="G599" s="50"/>
      <c r="H599" s="39">
        <v>3.6999999999999998E-2</v>
      </c>
      <c r="I599" s="51" t="str">
        <f>IF(F599="EUR",Tabelle1327[[#This Row],[Betrag exkl. MwST.]]*Tabelle1327[[#This Row],[MwSt. Satz]],"Rg. nicht in EUR")</f>
        <v>Rg. nicht in EUR</v>
      </c>
      <c r="J599" s="37">
        <f>IF(F599="EUR",IF(AND(B599&gt;='Umrechnungskurse und Konstanten'!$C$5,B599&lt;='Umrechnungskurse und Konstanten'!$D$5),G599*'Umrechnungskurse und Konstanten'!$E$5,0)+IF(AND(B599&gt;='Umrechnungskurse und Konstanten'!$C$6,B599&lt;='Umrechnungskurse und Konstanten'!$D$6),G599*'Umrechnungskurse und Konstanten'!$E$6,0)+IF(AND(B599&gt;='Umrechnungskurse und Konstanten'!$C$7,B599&lt;='Umrechnungskurse und Konstanten'!$D$7),G599*'Umrechnungskurse und Konstanten'!$E$7,0)+IF(AND(B599&gt;='Umrechnungskurse und Konstanten'!$C$8,B599&lt;='Umrechnungskurse und Konstanten'!$D$8),G599*'Umrechnungskurse und Konstanten'!$E$8,0)+IF(AND(B599&gt;='Umrechnungskurse und Konstanten'!$C$9,B599&lt;='Umrechnungskurse und Konstanten'!$D$9),G599*'Umrechnungskurse und Konstanten'!$E$9,0)+IF(AND(B599&gt;='Umrechnungskurse und Konstanten'!$C$10,B599&lt;='Umrechnungskurse und Konstanten'!$D$10),G599*'Umrechnungskurse und Konstanten'!$E$10,0)+IF(AND(B599&gt;='Umrechnungskurse und Konstanten'!$C$11,B599&lt;='Umrechnungskurse und Konstanten'!$D$11),G599*'Umrechnungskurse und Konstanten'!$E$11,0)+IF(AND(B599&gt;='Umrechnungskurse und Konstanten'!$C$12,B599&lt;='Umrechnungskurse und Konstanten'!$D$12),G599*'Umrechnungskurse und Konstanten'!$E$12,0)+IF(AND(B599&gt;='Umrechnungskurse und Konstanten'!$C$13,B599&lt;='Umrechnungskurse und Konstanten'!$D$13),G599*'Umrechnungskurse und Konstanten'!$E$13,0)+IF(AND(B599&gt;='Umrechnungskurse und Konstanten'!$C$14,B599&lt;='Umrechnungskurse und Konstanten'!$D$14),G599*'Umrechnungskurse und Konstanten'!$E$14,0)+IF(AND(B599&gt;='Umrechnungskurse und Konstanten'!$C$15,B599&lt;='Umrechnungskurse und Konstanten'!$D$15),G599*'Umrechnungskurse und Konstanten'!$E$15,0)+IF(AND(B599&gt;='Umrechnungskurse und Konstanten'!$C$16,B599&lt;='Umrechnungskurse und Konstanten'!$D$16),G599*'Umrechnungskurse und Konstanten'!$E$16,0),G599*1)</f>
        <v>0</v>
      </c>
      <c r="K599" s="37">
        <f t="shared" si="18"/>
        <v>0</v>
      </c>
      <c r="L599" s="37">
        <f t="shared" si="19"/>
        <v>0</v>
      </c>
    </row>
    <row r="600" spans="2:12" x14ac:dyDescent="0.3">
      <c r="B600" s="42"/>
      <c r="C600" s="34"/>
      <c r="D600" s="34"/>
      <c r="E600" s="38"/>
      <c r="F600" s="35" t="s">
        <v>38</v>
      </c>
      <c r="G600" s="50"/>
      <c r="H600" s="39">
        <v>3.6999999999999998E-2</v>
      </c>
      <c r="I600" s="51" t="str">
        <f>IF(F600="EUR",Tabelle1327[[#This Row],[Betrag exkl. MwST.]]*Tabelle1327[[#This Row],[MwSt. Satz]],"Rg. nicht in EUR")</f>
        <v>Rg. nicht in EUR</v>
      </c>
      <c r="J600" s="37">
        <f>IF(F600="EUR",IF(AND(B600&gt;='Umrechnungskurse und Konstanten'!$C$5,B600&lt;='Umrechnungskurse und Konstanten'!$D$5),G600*'Umrechnungskurse und Konstanten'!$E$5,0)+IF(AND(B600&gt;='Umrechnungskurse und Konstanten'!$C$6,B600&lt;='Umrechnungskurse und Konstanten'!$D$6),G600*'Umrechnungskurse und Konstanten'!$E$6,0)+IF(AND(B600&gt;='Umrechnungskurse und Konstanten'!$C$7,B600&lt;='Umrechnungskurse und Konstanten'!$D$7),G600*'Umrechnungskurse und Konstanten'!$E$7,0)+IF(AND(B600&gt;='Umrechnungskurse und Konstanten'!$C$8,B600&lt;='Umrechnungskurse und Konstanten'!$D$8),G600*'Umrechnungskurse und Konstanten'!$E$8,0)+IF(AND(B600&gt;='Umrechnungskurse und Konstanten'!$C$9,B600&lt;='Umrechnungskurse und Konstanten'!$D$9),G600*'Umrechnungskurse und Konstanten'!$E$9,0)+IF(AND(B600&gt;='Umrechnungskurse und Konstanten'!$C$10,B600&lt;='Umrechnungskurse und Konstanten'!$D$10),G600*'Umrechnungskurse und Konstanten'!$E$10,0)+IF(AND(B600&gt;='Umrechnungskurse und Konstanten'!$C$11,B600&lt;='Umrechnungskurse und Konstanten'!$D$11),G600*'Umrechnungskurse und Konstanten'!$E$11,0)+IF(AND(B600&gt;='Umrechnungskurse und Konstanten'!$C$12,B600&lt;='Umrechnungskurse und Konstanten'!$D$12),G600*'Umrechnungskurse und Konstanten'!$E$12,0)+IF(AND(B600&gt;='Umrechnungskurse und Konstanten'!$C$13,B600&lt;='Umrechnungskurse und Konstanten'!$D$13),G600*'Umrechnungskurse und Konstanten'!$E$13,0)+IF(AND(B600&gt;='Umrechnungskurse und Konstanten'!$C$14,B600&lt;='Umrechnungskurse und Konstanten'!$D$14),G600*'Umrechnungskurse und Konstanten'!$E$14,0)+IF(AND(B600&gt;='Umrechnungskurse und Konstanten'!$C$15,B600&lt;='Umrechnungskurse und Konstanten'!$D$15),G600*'Umrechnungskurse und Konstanten'!$E$15,0)+IF(AND(B600&gt;='Umrechnungskurse und Konstanten'!$C$16,B600&lt;='Umrechnungskurse und Konstanten'!$D$16),G600*'Umrechnungskurse und Konstanten'!$E$16,0),G600*1)</f>
        <v>0</v>
      </c>
      <c r="K600" s="37">
        <f t="shared" si="18"/>
        <v>0</v>
      </c>
      <c r="L600" s="37">
        <f t="shared" si="19"/>
        <v>0</v>
      </c>
    </row>
    <row r="601" spans="2:12" x14ac:dyDescent="0.3">
      <c r="B601" s="42"/>
      <c r="C601" s="34"/>
      <c r="D601" s="34"/>
      <c r="E601" s="38"/>
      <c r="F601" s="35" t="s">
        <v>38</v>
      </c>
      <c r="G601" s="50"/>
      <c r="H601" s="39">
        <v>3.6999999999999998E-2</v>
      </c>
      <c r="I601" s="51" t="str">
        <f>IF(F601="EUR",Tabelle1327[[#This Row],[Betrag exkl. MwST.]]*Tabelle1327[[#This Row],[MwSt. Satz]],"Rg. nicht in EUR")</f>
        <v>Rg. nicht in EUR</v>
      </c>
      <c r="J601" s="37">
        <f>IF(F601="EUR",IF(AND(B601&gt;='Umrechnungskurse und Konstanten'!$C$5,B601&lt;='Umrechnungskurse und Konstanten'!$D$5),G601*'Umrechnungskurse und Konstanten'!$E$5,0)+IF(AND(B601&gt;='Umrechnungskurse und Konstanten'!$C$6,B601&lt;='Umrechnungskurse und Konstanten'!$D$6),G601*'Umrechnungskurse und Konstanten'!$E$6,0)+IF(AND(B601&gt;='Umrechnungskurse und Konstanten'!$C$7,B601&lt;='Umrechnungskurse und Konstanten'!$D$7),G601*'Umrechnungskurse und Konstanten'!$E$7,0)+IF(AND(B601&gt;='Umrechnungskurse und Konstanten'!$C$8,B601&lt;='Umrechnungskurse und Konstanten'!$D$8),G601*'Umrechnungskurse und Konstanten'!$E$8,0)+IF(AND(B601&gt;='Umrechnungskurse und Konstanten'!$C$9,B601&lt;='Umrechnungskurse und Konstanten'!$D$9),G601*'Umrechnungskurse und Konstanten'!$E$9,0)+IF(AND(B601&gt;='Umrechnungskurse und Konstanten'!$C$10,B601&lt;='Umrechnungskurse und Konstanten'!$D$10),G601*'Umrechnungskurse und Konstanten'!$E$10,0)+IF(AND(B601&gt;='Umrechnungskurse und Konstanten'!$C$11,B601&lt;='Umrechnungskurse und Konstanten'!$D$11),G601*'Umrechnungskurse und Konstanten'!$E$11,0)+IF(AND(B601&gt;='Umrechnungskurse und Konstanten'!$C$12,B601&lt;='Umrechnungskurse und Konstanten'!$D$12),G601*'Umrechnungskurse und Konstanten'!$E$12,0)+IF(AND(B601&gt;='Umrechnungskurse und Konstanten'!$C$13,B601&lt;='Umrechnungskurse und Konstanten'!$D$13),G601*'Umrechnungskurse und Konstanten'!$E$13,0)+IF(AND(B601&gt;='Umrechnungskurse und Konstanten'!$C$14,B601&lt;='Umrechnungskurse und Konstanten'!$D$14),G601*'Umrechnungskurse und Konstanten'!$E$14,0)+IF(AND(B601&gt;='Umrechnungskurse und Konstanten'!$C$15,B601&lt;='Umrechnungskurse und Konstanten'!$D$15),G601*'Umrechnungskurse und Konstanten'!$E$15,0)+IF(AND(B601&gt;='Umrechnungskurse und Konstanten'!$C$16,B601&lt;='Umrechnungskurse und Konstanten'!$D$16),G601*'Umrechnungskurse und Konstanten'!$E$16,0),G601*1)</f>
        <v>0</v>
      </c>
      <c r="K601" s="37">
        <f t="shared" si="18"/>
        <v>0</v>
      </c>
      <c r="L601" s="37">
        <f t="shared" si="19"/>
        <v>0</v>
      </c>
    </row>
    <row r="602" spans="2:12" x14ac:dyDescent="0.3">
      <c r="B602" s="42"/>
      <c r="C602" s="34"/>
      <c r="D602" s="34"/>
      <c r="E602" s="38"/>
      <c r="F602" s="35" t="s">
        <v>38</v>
      </c>
      <c r="G602" s="50"/>
      <c r="H602" s="39">
        <v>3.6999999999999998E-2</v>
      </c>
      <c r="I602" s="51" t="str">
        <f>IF(F602="EUR",Tabelle1327[[#This Row],[Betrag exkl. MwST.]]*Tabelle1327[[#This Row],[MwSt. Satz]],"Rg. nicht in EUR")</f>
        <v>Rg. nicht in EUR</v>
      </c>
      <c r="J602" s="37">
        <f>IF(F602="EUR",IF(AND(B602&gt;='Umrechnungskurse und Konstanten'!$C$5,B602&lt;='Umrechnungskurse und Konstanten'!$D$5),G602*'Umrechnungskurse und Konstanten'!$E$5,0)+IF(AND(B602&gt;='Umrechnungskurse und Konstanten'!$C$6,B602&lt;='Umrechnungskurse und Konstanten'!$D$6),G602*'Umrechnungskurse und Konstanten'!$E$6,0)+IF(AND(B602&gt;='Umrechnungskurse und Konstanten'!$C$7,B602&lt;='Umrechnungskurse und Konstanten'!$D$7),G602*'Umrechnungskurse und Konstanten'!$E$7,0)+IF(AND(B602&gt;='Umrechnungskurse und Konstanten'!$C$8,B602&lt;='Umrechnungskurse und Konstanten'!$D$8),G602*'Umrechnungskurse und Konstanten'!$E$8,0)+IF(AND(B602&gt;='Umrechnungskurse und Konstanten'!$C$9,B602&lt;='Umrechnungskurse und Konstanten'!$D$9),G602*'Umrechnungskurse und Konstanten'!$E$9,0)+IF(AND(B602&gt;='Umrechnungskurse und Konstanten'!$C$10,B602&lt;='Umrechnungskurse und Konstanten'!$D$10),G602*'Umrechnungskurse und Konstanten'!$E$10,0)+IF(AND(B602&gt;='Umrechnungskurse und Konstanten'!$C$11,B602&lt;='Umrechnungskurse und Konstanten'!$D$11),G602*'Umrechnungskurse und Konstanten'!$E$11,0)+IF(AND(B602&gt;='Umrechnungskurse und Konstanten'!$C$12,B602&lt;='Umrechnungskurse und Konstanten'!$D$12),G602*'Umrechnungskurse und Konstanten'!$E$12,0)+IF(AND(B602&gt;='Umrechnungskurse und Konstanten'!$C$13,B602&lt;='Umrechnungskurse und Konstanten'!$D$13),G602*'Umrechnungskurse und Konstanten'!$E$13,0)+IF(AND(B602&gt;='Umrechnungskurse und Konstanten'!$C$14,B602&lt;='Umrechnungskurse und Konstanten'!$D$14),G602*'Umrechnungskurse und Konstanten'!$E$14,0)+IF(AND(B602&gt;='Umrechnungskurse und Konstanten'!$C$15,B602&lt;='Umrechnungskurse und Konstanten'!$D$15),G602*'Umrechnungskurse und Konstanten'!$E$15,0)+IF(AND(B602&gt;='Umrechnungskurse und Konstanten'!$C$16,B602&lt;='Umrechnungskurse und Konstanten'!$D$16),G602*'Umrechnungskurse und Konstanten'!$E$16,0),G602*1)</f>
        <v>0</v>
      </c>
      <c r="K602" s="37">
        <f t="shared" si="18"/>
        <v>0</v>
      </c>
      <c r="L602" s="37">
        <f t="shared" si="19"/>
        <v>0</v>
      </c>
    </row>
    <row r="603" spans="2:12" x14ac:dyDescent="0.3">
      <c r="B603" s="42"/>
      <c r="C603" s="34"/>
      <c r="D603" s="34"/>
      <c r="E603" s="38"/>
      <c r="F603" s="35" t="s">
        <v>38</v>
      </c>
      <c r="G603" s="50"/>
      <c r="H603" s="39">
        <v>3.6999999999999998E-2</v>
      </c>
      <c r="I603" s="51" t="str">
        <f>IF(F603="EUR",Tabelle1327[[#This Row],[Betrag exkl. MwST.]]*Tabelle1327[[#This Row],[MwSt. Satz]],"Rg. nicht in EUR")</f>
        <v>Rg. nicht in EUR</v>
      </c>
      <c r="J603" s="37">
        <f>IF(F603="EUR",IF(AND(B603&gt;='Umrechnungskurse und Konstanten'!$C$5,B603&lt;='Umrechnungskurse und Konstanten'!$D$5),G603*'Umrechnungskurse und Konstanten'!$E$5,0)+IF(AND(B603&gt;='Umrechnungskurse und Konstanten'!$C$6,B603&lt;='Umrechnungskurse und Konstanten'!$D$6),G603*'Umrechnungskurse und Konstanten'!$E$6,0)+IF(AND(B603&gt;='Umrechnungskurse und Konstanten'!$C$7,B603&lt;='Umrechnungskurse und Konstanten'!$D$7),G603*'Umrechnungskurse und Konstanten'!$E$7,0)+IF(AND(B603&gt;='Umrechnungskurse und Konstanten'!$C$8,B603&lt;='Umrechnungskurse und Konstanten'!$D$8),G603*'Umrechnungskurse und Konstanten'!$E$8,0)+IF(AND(B603&gt;='Umrechnungskurse und Konstanten'!$C$9,B603&lt;='Umrechnungskurse und Konstanten'!$D$9),G603*'Umrechnungskurse und Konstanten'!$E$9,0)+IF(AND(B603&gt;='Umrechnungskurse und Konstanten'!$C$10,B603&lt;='Umrechnungskurse und Konstanten'!$D$10),G603*'Umrechnungskurse und Konstanten'!$E$10,0)+IF(AND(B603&gt;='Umrechnungskurse und Konstanten'!$C$11,B603&lt;='Umrechnungskurse und Konstanten'!$D$11),G603*'Umrechnungskurse und Konstanten'!$E$11,0)+IF(AND(B603&gt;='Umrechnungskurse und Konstanten'!$C$12,B603&lt;='Umrechnungskurse und Konstanten'!$D$12),G603*'Umrechnungskurse und Konstanten'!$E$12,0)+IF(AND(B603&gt;='Umrechnungskurse und Konstanten'!$C$13,B603&lt;='Umrechnungskurse und Konstanten'!$D$13),G603*'Umrechnungskurse und Konstanten'!$E$13,0)+IF(AND(B603&gt;='Umrechnungskurse und Konstanten'!$C$14,B603&lt;='Umrechnungskurse und Konstanten'!$D$14),G603*'Umrechnungskurse und Konstanten'!$E$14,0)+IF(AND(B603&gt;='Umrechnungskurse und Konstanten'!$C$15,B603&lt;='Umrechnungskurse und Konstanten'!$D$15),G603*'Umrechnungskurse und Konstanten'!$E$15,0)+IF(AND(B603&gt;='Umrechnungskurse und Konstanten'!$C$16,B603&lt;='Umrechnungskurse und Konstanten'!$D$16),G603*'Umrechnungskurse und Konstanten'!$E$16,0),G603*1)</f>
        <v>0</v>
      </c>
      <c r="K603" s="37">
        <f t="shared" si="18"/>
        <v>0</v>
      </c>
      <c r="L603" s="37">
        <f t="shared" si="19"/>
        <v>0</v>
      </c>
    </row>
    <row r="604" spans="2:12" x14ac:dyDescent="0.3">
      <c r="B604" s="42"/>
      <c r="C604" s="34"/>
      <c r="D604" s="34"/>
      <c r="E604" s="38"/>
      <c r="F604" s="35" t="s">
        <v>38</v>
      </c>
      <c r="G604" s="50"/>
      <c r="H604" s="39">
        <v>3.6999999999999998E-2</v>
      </c>
      <c r="I604" s="51" t="str">
        <f>IF(F604="EUR",Tabelle1327[[#This Row],[Betrag exkl. MwST.]]*Tabelle1327[[#This Row],[MwSt. Satz]],"Rg. nicht in EUR")</f>
        <v>Rg. nicht in EUR</v>
      </c>
      <c r="J604" s="37">
        <f>IF(F604="EUR",IF(AND(B604&gt;='Umrechnungskurse und Konstanten'!$C$5,B604&lt;='Umrechnungskurse und Konstanten'!$D$5),G604*'Umrechnungskurse und Konstanten'!$E$5,0)+IF(AND(B604&gt;='Umrechnungskurse und Konstanten'!$C$6,B604&lt;='Umrechnungskurse und Konstanten'!$D$6),G604*'Umrechnungskurse und Konstanten'!$E$6,0)+IF(AND(B604&gt;='Umrechnungskurse und Konstanten'!$C$7,B604&lt;='Umrechnungskurse und Konstanten'!$D$7),G604*'Umrechnungskurse und Konstanten'!$E$7,0)+IF(AND(B604&gt;='Umrechnungskurse und Konstanten'!$C$8,B604&lt;='Umrechnungskurse und Konstanten'!$D$8),G604*'Umrechnungskurse und Konstanten'!$E$8,0)+IF(AND(B604&gt;='Umrechnungskurse und Konstanten'!$C$9,B604&lt;='Umrechnungskurse und Konstanten'!$D$9),G604*'Umrechnungskurse und Konstanten'!$E$9,0)+IF(AND(B604&gt;='Umrechnungskurse und Konstanten'!$C$10,B604&lt;='Umrechnungskurse und Konstanten'!$D$10),G604*'Umrechnungskurse und Konstanten'!$E$10,0)+IF(AND(B604&gt;='Umrechnungskurse und Konstanten'!$C$11,B604&lt;='Umrechnungskurse und Konstanten'!$D$11),G604*'Umrechnungskurse und Konstanten'!$E$11,0)+IF(AND(B604&gt;='Umrechnungskurse und Konstanten'!$C$12,B604&lt;='Umrechnungskurse und Konstanten'!$D$12),G604*'Umrechnungskurse und Konstanten'!$E$12,0)+IF(AND(B604&gt;='Umrechnungskurse und Konstanten'!$C$13,B604&lt;='Umrechnungskurse und Konstanten'!$D$13),G604*'Umrechnungskurse und Konstanten'!$E$13,0)+IF(AND(B604&gt;='Umrechnungskurse und Konstanten'!$C$14,B604&lt;='Umrechnungskurse und Konstanten'!$D$14),G604*'Umrechnungskurse und Konstanten'!$E$14,0)+IF(AND(B604&gt;='Umrechnungskurse und Konstanten'!$C$15,B604&lt;='Umrechnungskurse und Konstanten'!$D$15),G604*'Umrechnungskurse und Konstanten'!$E$15,0)+IF(AND(B604&gt;='Umrechnungskurse und Konstanten'!$C$16,B604&lt;='Umrechnungskurse und Konstanten'!$D$16),G604*'Umrechnungskurse und Konstanten'!$E$16,0),G604*1)</f>
        <v>0</v>
      </c>
      <c r="K604" s="37">
        <f t="shared" si="18"/>
        <v>0</v>
      </c>
      <c r="L604" s="37">
        <f t="shared" si="19"/>
        <v>0</v>
      </c>
    </row>
    <row r="605" spans="2:12" x14ac:dyDescent="0.3">
      <c r="B605" s="42"/>
      <c r="C605" s="34"/>
      <c r="D605" s="34"/>
      <c r="E605" s="38"/>
      <c r="F605" s="35" t="s">
        <v>38</v>
      </c>
      <c r="G605" s="50"/>
      <c r="H605" s="39">
        <v>3.6999999999999998E-2</v>
      </c>
      <c r="I605" s="51" t="str">
        <f>IF(F605="EUR",Tabelle1327[[#This Row],[Betrag exkl. MwST.]]*Tabelle1327[[#This Row],[MwSt. Satz]],"Rg. nicht in EUR")</f>
        <v>Rg. nicht in EUR</v>
      </c>
      <c r="J605" s="37">
        <f>IF(F605="EUR",IF(AND(B605&gt;='Umrechnungskurse und Konstanten'!$C$5,B605&lt;='Umrechnungskurse und Konstanten'!$D$5),G605*'Umrechnungskurse und Konstanten'!$E$5,0)+IF(AND(B605&gt;='Umrechnungskurse und Konstanten'!$C$6,B605&lt;='Umrechnungskurse und Konstanten'!$D$6),G605*'Umrechnungskurse und Konstanten'!$E$6,0)+IF(AND(B605&gt;='Umrechnungskurse und Konstanten'!$C$7,B605&lt;='Umrechnungskurse und Konstanten'!$D$7),G605*'Umrechnungskurse und Konstanten'!$E$7,0)+IF(AND(B605&gt;='Umrechnungskurse und Konstanten'!$C$8,B605&lt;='Umrechnungskurse und Konstanten'!$D$8),G605*'Umrechnungskurse und Konstanten'!$E$8,0)+IF(AND(B605&gt;='Umrechnungskurse und Konstanten'!$C$9,B605&lt;='Umrechnungskurse und Konstanten'!$D$9),G605*'Umrechnungskurse und Konstanten'!$E$9,0)+IF(AND(B605&gt;='Umrechnungskurse und Konstanten'!$C$10,B605&lt;='Umrechnungskurse und Konstanten'!$D$10),G605*'Umrechnungskurse und Konstanten'!$E$10,0)+IF(AND(B605&gt;='Umrechnungskurse und Konstanten'!$C$11,B605&lt;='Umrechnungskurse und Konstanten'!$D$11),G605*'Umrechnungskurse und Konstanten'!$E$11,0)+IF(AND(B605&gt;='Umrechnungskurse und Konstanten'!$C$12,B605&lt;='Umrechnungskurse und Konstanten'!$D$12),G605*'Umrechnungskurse und Konstanten'!$E$12,0)+IF(AND(B605&gt;='Umrechnungskurse und Konstanten'!$C$13,B605&lt;='Umrechnungskurse und Konstanten'!$D$13),G605*'Umrechnungskurse und Konstanten'!$E$13,0)+IF(AND(B605&gt;='Umrechnungskurse und Konstanten'!$C$14,B605&lt;='Umrechnungskurse und Konstanten'!$D$14),G605*'Umrechnungskurse und Konstanten'!$E$14,0)+IF(AND(B605&gt;='Umrechnungskurse und Konstanten'!$C$15,B605&lt;='Umrechnungskurse und Konstanten'!$D$15),G605*'Umrechnungskurse und Konstanten'!$E$15,0)+IF(AND(B605&gt;='Umrechnungskurse und Konstanten'!$C$16,B605&lt;='Umrechnungskurse und Konstanten'!$D$16),G605*'Umrechnungskurse und Konstanten'!$E$16,0),G605*1)</f>
        <v>0</v>
      </c>
      <c r="K605" s="37">
        <f t="shared" si="18"/>
        <v>0</v>
      </c>
      <c r="L605" s="37">
        <f t="shared" si="19"/>
        <v>0</v>
      </c>
    </row>
    <row r="606" spans="2:12" x14ac:dyDescent="0.3">
      <c r="B606" s="42"/>
      <c r="C606" s="34"/>
      <c r="D606" s="34"/>
      <c r="E606" s="38"/>
      <c r="F606" s="35" t="s">
        <v>38</v>
      </c>
      <c r="G606" s="50"/>
      <c r="H606" s="39">
        <v>3.6999999999999998E-2</v>
      </c>
      <c r="I606" s="51" t="str">
        <f>IF(F606="EUR",Tabelle1327[[#This Row],[Betrag exkl. MwST.]]*Tabelle1327[[#This Row],[MwSt. Satz]],"Rg. nicht in EUR")</f>
        <v>Rg. nicht in EUR</v>
      </c>
      <c r="J606" s="37">
        <f>IF(F606="EUR",IF(AND(B606&gt;='Umrechnungskurse und Konstanten'!$C$5,B606&lt;='Umrechnungskurse und Konstanten'!$D$5),G606*'Umrechnungskurse und Konstanten'!$E$5,0)+IF(AND(B606&gt;='Umrechnungskurse und Konstanten'!$C$6,B606&lt;='Umrechnungskurse und Konstanten'!$D$6),G606*'Umrechnungskurse und Konstanten'!$E$6,0)+IF(AND(B606&gt;='Umrechnungskurse und Konstanten'!$C$7,B606&lt;='Umrechnungskurse und Konstanten'!$D$7),G606*'Umrechnungskurse und Konstanten'!$E$7,0)+IF(AND(B606&gt;='Umrechnungskurse und Konstanten'!$C$8,B606&lt;='Umrechnungskurse und Konstanten'!$D$8),G606*'Umrechnungskurse und Konstanten'!$E$8,0)+IF(AND(B606&gt;='Umrechnungskurse und Konstanten'!$C$9,B606&lt;='Umrechnungskurse und Konstanten'!$D$9),G606*'Umrechnungskurse und Konstanten'!$E$9,0)+IF(AND(B606&gt;='Umrechnungskurse und Konstanten'!$C$10,B606&lt;='Umrechnungskurse und Konstanten'!$D$10),G606*'Umrechnungskurse und Konstanten'!$E$10,0)+IF(AND(B606&gt;='Umrechnungskurse und Konstanten'!$C$11,B606&lt;='Umrechnungskurse und Konstanten'!$D$11),G606*'Umrechnungskurse und Konstanten'!$E$11,0)+IF(AND(B606&gt;='Umrechnungskurse und Konstanten'!$C$12,B606&lt;='Umrechnungskurse und Konstanten'!$D$12),G606*'Umrechnungskurse und Konstanten'!$E$12,0)+IF(AND(B606&gt;='Umrechnungskurse und Konstanten'!$C$13,B606&lt;='Umrechnungskurse und Konstanten'!$D$13),G606*'Umrechnungskurse und Konstanten'!$E$13,0)+IF(AND(B606&gt;='Umrechnungskurse und Konstanten'!$C$14,B606&lt;='Umrechnungskurse und Konstanten'!$D$14),G606*'Umrechnungskurse und Konstanten'!$E$14,0)+IF(AND(B606&gt;='Umrechnungskurse und Konstanten'!$C$15,B606&lt;='Umrechnungskurse und Konstanten'!$D$15),G606*'Umrechnungskurse und Konstanten'!$E$15,0)+IF(AND(B606&gt;='Umrechnungskurse und Konstanten'!$C$16,B606&lt;='Umrechnungskurse und Konstanten'!$D$16),G606*'Umrechnungskurse und Konstanten'!$E$16,0),G606*1)</f>
        <v>0</v>
      </c>
      <c r="K606" s="37">
        <f t="shared" si="18"/>
        <v>0</v>
      </c>
      <c r="L606" s="37">
        <f t="shared" si="19"/>
        <v>0</v>
      </c>
    </row>
    <row r="607" spans="2:12" x14ac:dyDescent="0.3">
      <c r="B607" s="42"/>
      <c r="C607" s="34"/>
      <c r="D607" s="34"/>
      <c r="E607" s="38"/>
      <c r="F607" s="35" t="s">
        <v>38</v>
      </c>
      <c r="G607" s="50"/>
      <c r="H607" s="39">
        <v>3.6999999999999998E-2</v>
      </c>
      <c r="I607" s="51" t="str">
        <f>IF(F607="EUR",Tabelle1327[[#This Row],[Betrag exkl. MwST.]]*Tabelle1327[[#This Row],[MwSt. Satz]],"Rg. nicht in EUR")</f>
        <v>Rg. nicht in EUR</v>
      </c>
      <c r="J607" s="37">
        <f>IF(F607="EUR",IF(AND(B607&gt;='Umrechnungskurse und Konstanten'!$C$5,B607&lt;='Umrechnungskurse und Konstanten'!$D$5),G607*'Umrechnungskurse und Konstanten'!$E$5,0)+IF(AND(B607&gt;='Umrechnungskurse und Konstanten'!$C$6,B607&lt;='Umrechnungskurse und Konstanten'!$D$6),G607*'Umrechnungskurse und Konstanten'!$E$6,0)+IF(AND(B607&gt;='Umrechnungskurse und Konstanten'!$C$7,B607&lt;='Umrechnungskurse und Konstanten'!$D$7),G607*'Umrechnungskurse und Konstanten'!$E$7,0)+IF(AND(B607&gt;='Umrechnungskurse und Konstanten'!$C$8,B607&lt;='Umrechnungskurse und Konstanten'!$D$8),G607*'Umrechnungskurse und Konstanten'!$E$8,0)+IF(AND(B607&gt;='Umrechnungskurse und Konstanten'!$C$9,B607&lt;='Umrechnungskurse und Konstanten'!$D$9),G607*'Umrechnungskurse und Konstanten'!$E$9,0)+IF(AND(B607&gt;='Umrechnungskurse und Konstanten'!$C$10,B607&lt;='Umrechnungskurse und Konstanten'!$D$10),G607*'Umrechnungskurse und Konstanten'!$E$10,0)+IF(AND(B607&gt;='Umrechnungskurse und Konstanten'!$C$11,B607&lt;='Umrechnungskurse und Konstanten'!$D$11),G607*'Umrechnungskurse und Konstanten'!$E$11,0)+IF(AND(B607&gt;='Umrechnungskurse und Konstanten'!$C$12,B607&lt;='Umrechnungskurse und Konstanten'!$D$12),G607*'Umrechnungskurse und Konstanten'!$E$12,0)+IF(AND(B607&gt;='Umrechnungskurse und Konstanten'!$C$13,B607&lt;='Umrechnungskurse und Konstanten'!$D$13),G607*'Umrechnungskurse und Konstanten'!$E$13,0)+IF(AND(B607&gt;='Umrechnungskurse und Konstanten'!$C$14,B607&lt;='Umrechnungskurse und Konstanten'!$D$14),G607*'Umrechnungskurse und Konstanten'!$E$14,0)+IF(AND(B607&gt;='Umrechnungskurse und Konstanten'!$C$15,B607&lt;='Umrechnungskurse und Konstanten'!$D$15),G607*'Umrechnungskurse und Konstanten'!$E$15,0)+IF(AND(B607&gt;='Umrechnungskurse und Konstanten'!$C$16,B607&lt;='Umrechnungskurse und Konstanten'!$D$16),G607*'Umrechnungskurse und Konstanten'!$E$16,0),G607*1)</f>
        <v>0</v>
      </c>
      <c r="K607" s="37">
        <f t="shared" si="18"/>
        <v>0</v>
      </c>
      <c r="L607" s="37">
        <f t="shared" si="19"/>
        <v>0</v>
      </c>
    </row>
    <row r="608" spans="2:12" x14ac:dyDescent="0.3">
      <c r="B608" s="42"/>
      <c r="C608" s="34"/>
      <c r="D608" s="34"/>
      <c r="E608" s="38"/>
      <c r="F608" s="35" t="s">
        <v>38</v>
      </c>
      <c r="G608" s="50"/>
      <c r="H608" s="39">
        <v>3.6999999999999998E-2</v>
      </c>
      <c r="I608" s="51" t="str">
        <f>IF(F608="EUR",Tabelle1327[[#This Row],[Betrag exkl. MwST.]]*Tabelle1327[[#This Row],[MwSt. Satz]],"Rg. nicht in EUR")</f>
        <v>Rg. nicht in EUR</v>
      </c>
      <c r="J608" s="37">
        <f>IF(F608="EUR",IF(AND(B608&gt;='Umrechnungskurse und Konstanten'!$C$5,B608&lt;='Umrechnungskurse und Konstanten'!$D$5),G608*'Umrechnungskurse und Konstanten'!$E$5,0)+IF(AND(B608&gt;='Umrechnungskurse und Konstanten'!$C$6,B608&lt;='Umrechnungskurse und Konstanten'!$D$6),G608*'Umrechnungskurse und Konstanten'!$E$6,0)+IF(AND(B608&gt;='Umrechnungskurse und Konstanten'!$C$7,B608&lt;='Umrechnungskurse und Konstanten'!$D$7),G608*'Umrechnungskurse und Konstanten'!$E$7,0)+IF(AND(B608&gt;='Umrechnungskurse und Konstanten'!$C$8,B608&lt;='Umrechnungskurse und Konstanten'!$D$8),G608*'Umrechnungskurse und Konstanten'!$E$8,0)+IF(AND(B608&gt;='Umrechnungskurse und Konstanten'!$C$9,B608&lt;='Umrechnungskurse und Konstanten'!$D$9),G608*'Umrechnungskurse und Konstanten'!$E$9,0)+IF(AND(B608&gt;='Umrechnungskurse und Konstanten'!$C$10,B608&lt;='Umrechnungskurse und Konstanten'!$D$10),G608*'Umrechnungskurse und Konstanten'!$E$10,0)+IF(AND(B608&gt;='Umrechnungskurse und Konstanten'!$C$11,B608&lt;='Umrechnungskurse und Konstanten'!$D$11),G608*'Umrechnungskurse und Konstanten'!$E$11,0)+IF(AND(B608&gt;='Umrechnungskurse und Konstanten'!$C$12,B608&lt;='Umrechnungskurse und Konstanten'!$D$12),G608*'Umrechnungskurse und Konstanten'!$E$12,0)+IF(AND(B608&gt;='Umrechnungskurse und Konstanten'!$C$13,B608&lt;='Umrechnungskurse und Konstanten'!$D$13),G608*'Umrechnungskurse und Konstanten'!$E$13,0)+IF(AND(B608&gt;='Umrechnungskurse und Konstanten'!$C$14,B608&lt;='Umrechnungskurse und Konstanten'!$D$14),G608*'Umrechnungskurse und Konstanten'!$E$14,0)+IF(AND(B608&gt;='Umrechnungskurse und Konstanten'!$C$15,B608&lt;='Umrechnungskurse und Konstanten'!$D$15),G608*'Umrechnungskurse und Konstanten'!$E$15,0)+IF(AND(B608&gt;='Umrechnungskurse und Konstanten'!$C$16,B608&lt;='Umrechnungskurse und Konstanten'!$D$16),G608*'Umrechnungskurse und Konstanten'!$E$16,0),G608*1)</f>
        <v>0</v>
      </c>
      <c r="K608" s="37">
        <f t="shared" si="18"/>
        <v>0</v>
      </c>
      <c r="L608" s="37">
        <f t="shared" si="19"/>
        <v>0</v>
      </c>
    </row>
    <row r="609" spans="2:12" x14ac:dyDescent="0.3">
      <c r="B609" s="42"/>
      <c r="C609" s="34"/>
      <c r="D609" s="34"/>
      <c r="E609" s="38"/>
      <c r="F609" s="35" t="s">
        <v>38</v>
      </c>
      <c r="G609" s="50"/>
      <c r="H609" s="39">
        <v>3.6999999999999998E-2</v>
      </c>
      <c r="I609" s="51" t="str">
        <f>IF(F609="EUR",Tabelle1327[[#This Row],[Betrag exkl. MwST.]]*Tabelle1327[[#This Row],[MwSt. Satz]],"Rg. nicht in EUR")</f>
        <v>Rg. nicht in EUR</v>
      </c>
      <c r="J609" s="37">
        <f>IF(F609="EUR",IF(AND(B609&gt;='Umrechnungskurse und Konstanten'!$C$5,B609&lt;='Umrechnungskurse und Konstanten'!$D$5),G609*'Umrechnungskurse und Konstanten'!$E$5,0)+IF(AND(B609&gt;='Umrechnungskurse und Konstanten'!$C$6,B609&lt;='Umrechnungskurse und Konstanten'!$D$6),G609*'Umrechnungskurse und Konstanten'!$E$6,0)+IF(AND(B609&gt;='Umrechnungskurse und Konstanten'!$C$7,B609&lt;='Umrechnungskurse und Konstanten'!$D$7),G609*'Umrechnungskurse und Konstanten'!$E$7,0)+IF(AND(B609&gt;='Umrechnungskurse und Konstanten'!$C$8,B609&lt;='Umrechnungskurse und Konstanten'!$D$8),G609*'Umrechnungskurse und Konstanten'!$E$8,0)+IF(AND(B609&gt;='Umrechnungskurse und Konstanten'!$C$9,B609&lt;='Umrechnungskurse und Konstanten'!$D$9),G609*'Umrechnungskurse und Konstanten'!$E$9,0)+IF(AND(B609&gt;='Umrechnungskurse und Konstanten'!$C$10,B609&lt;='Umrechnungskurse und Konstanten'!$D$10),G609*'Umrechnungskurse und Konstanten'!$E$10,0)+IF(AND(B609&gt;='Umrechnungskurse und Konstanten'!$C$11,B609&lt;='Umrechnungskurse und Konstanten'!$D$11),G609*'Umrechnungskurse und Konstanten'!$E$11,0)+IF(AND(B609&gt;='Umrechnungskurse und Konstanten'!$C$12,B609&lt;='Umrechnungskurse und Konstanten'!$D$12),G609*'Umrechnungskurse und Konstanten'!$E$12,0)+IF(AND(B609&gt;='Umrechnungskurse und Konstanten'!$C$13,B609&lt;='Umrechnungskurse und Konstanten'!$D$13),G609*'Umrechnungskurse und Konstanten'!$E$13,0)+IF(AND(B609&gt;='Umrechnungskurse und Konstanten'!$C$14,B609&lt;='Umrechnungskurse und Konstanten'!$D$14),G609*'Umrechnungskurse und Konstanten'!$E$14,0)+IF(AND(B609&gt;='Umrechnungskurse und Konstanten'!$C$15,B609&lt;='Umrechnungskurse und Konstanten'!$D$15),G609*'Umrechnungskurse und Konstanten'!$E$15,0)+IF(AND(B609&gt;='Umrechnungskurse und Konstanten'!$C$16,B609&lt;='Umrechnungskurse und Konstanten'!$D$16),G609*'Umrechnungskurse und Konstanten'!$E$16,0),G609*1)</f>
        <v>0</v>
      </c>
      <c r="K609" s="37">
        <f t="shared" si="18"/>
        <v>0</v>
      </c>
      <c r="L609" s="37">
        <f t="shared" si="19"/>
        <v>0</v>
      </c>
    </row>
    <row r="610" spans="2:12" x14ac:dyDescent="0.3">
      <c r="B610" s="42"/>
      <c r="C610" s="34"/>
      <c r="D610" s="34"/>
      <c r="E610" s="38"/>
      <c r="F610" s="35" t="s">
        <v>38</v>
      </c>
      <c r="G610" s="50"/>
      <c r="H610" s="39">
        <v>3.6999999999999998E-2</v>
      </c>
      <c r="I610" s="51" t="str">
        <f>IF(F610="EUR",Tabelle1327[[#This Row],[Betrag exkl. MwST.]]*Tabelle1327[[#This Row],[MwSt. Satz]],"Rg. nicht in EUR")</f>
        <v>Rg. nicht in EUR</v>
      </c>
      <c r="J610" s="37">
        <f>IF(F610="EUR",IF(AND(B610&gt;='Umrechnungskurse und Konstanten'!$C$5,B610&lt;='Umrechnungskurse und Konstanten'!$D$5),G610*'Umrechnungskurse und Konstanten'!$E$5,0)+IF(AND(B610&gt;='Umrechnungskurse und Konstanten'!$C$6,B610&lt;='Umrechnungskurse und Konstanten'!$D$6),G610*'Umrechnungskurse und Konstanten'!$E$6,0)+IF(AND(B610&gt;='Umrechnungskurse und Konstanten'!$C$7,B610&lt;='Umrechnungskurse und Konstanten'!$D$7),G610*'Umrechnungskurse und Konstanten'!$E$7,0)+IF(AND(B610&gt;='Umrechnungskurse und Konstanten'!$C$8,B610&lt;='Umrechnungskurse und Konstanten'!$D$8),G610*'Umrechnungskurse und Konstanten'!$E$8,0)+IF(AND(B610&gt;='Umrechnungskurse und Konstanten'!$C$9,B610&lt;='Umrechnungskurse und Konstanten'!$D$9),G610*'Umrechnungskurse und Konstanten'!$E$9,0)+IF(AND(B610&gt;='Umrechnungskurse und Konstanten'!$C$10,B610&lt;='Umrechnungskurse und Konstanten'!$D$10),G610*'Umrechnungskurse und Konstanten'!$E$10,0)+IF(AND(B610&gt;='Umrechnungskurse und Konstanten'!$C$11,B610&lt;='Umrechnungskurse und Konstanten'!$D$11),G610*'Umrechnungskurse und Konstanten'!$E$11,0)+IF(AND(B610&gt;='Umrechnungskurse und Konstanten'!$C$12,B610&lt;='Umrechnungskurse und Konstanten'!$D$12),G610*'Umrechnungskurse und Konstanten'!$E$12,0)+IF(AND(B610&gt;='Umrechnungskurse und Konstanten'!$C$13,B610&lt;='Umrechnungskurse und Konstanten'!$D$13),G610*'Umrechnungskurse und Konstanten'!$E$13,0)+IF(AND(B610&gt;='Umrechnungskurse und Konstanten'!$C$14,B610&lt;='Umrechnungskurse und Konstanten'!$D$14),G610*'Umrechnungskurse und Konstanten'!$E$14,0)+IF(AND(B610&gt;='Umrechnungskurse und Konstanten'!$C$15,B610&lt;='Umrechnungskurse und Konstanten'!$D$15),G610*'Umrechnungskurse und Konstanten'!$E$15,0)+IF(AND(B610&gt;='Umrechnungskurse und Konstanten'!$C$16,B610&lt;='Umrechnungskurse und Konstanten'!$D$16),G610*'Umrechnungskurse und Konstanten'!$E$16,0),G610*1)</f>
        <v>0</v>
      </c>
      <c r="K610" s="37">
        <f t="shared" si="18"/>
        <v>0</v>
      </c>
      <c r="L610" s="37">
        <f t="shared" si="19"/>
        <v>0</v>
      </c>
    </row>
    <row r="611" spans="2:12" x14ac:dyDescent="0.3">
      <c r="B611" s="42"/>
      <c r="C611" s="34"/>
      <c r="D611" s="34"/>
      <c r="E611" s="38"/>
      <c r="F611" s="35" t="s">
        <v>38</v>
      </c>
      <c r="G611" s="50"/>
      <c r="H611" s="39">
        <v>3.6999999999999998E-2</v>
      </c>
      <c r="I611" s="51" t="str">
        <f>IF(F611="EUR",Tabelle1327[[#This Row],[Betrag exkl. MwST.]]*Tabelle1327[[#This Row],[MwSt. Satz]],"Rg. nicht in EUR")</f>
        <v>Rg. nicht in EUR</v>
      </c>
      <c r="J611" s="37">
        <f>IF(F611="EUR",IF(AND(B611&gt;='Umrechnungskurse und Konstanten'!$C$5,B611&lt;='Umrechnungskurse und Konstanten'!$D$5),G611*'Umrechnungskurse und Konstanten'!$E$5,0)+IF(AND(B611&gt;='Umrechnungskurse und Konstanten'!$C$6,B611&lt;='Umrechnungskurse und Konstanten'!$D$6),G611*'Umrechnungskurse und Konstanten'!$E$6,0)+IF(AND(B611&gt;='Umrechnungskurse und Konstanten'!$C$7,B611&lt;='Umrechnungskurse und Konstanten'!$D$7),G611*'Umrechnungskurse und Konstanten'!$E$7,0)+IF(AND(B611&gt;='Umrechnungskurse und Konstanten'!$C$8,B611&lt;='Umrechnungskurse und Konstanten'!$D$8),G611*'Umrechnungskurse und Konstanten'!$E$8,0)+IF(AND(B611&gt;='Umrechnungskurse und Konstanten'!$C$9,B611&lt;='Umrechnungskurse und Konstanten'!$D$9),G611*'Umrechnungskurse und Konstanten'!$E$9,0)+IF(AND(B611&gt;='Umrechnungskurse und Konstanten'!$C$10,B611&lt;='Umrechnungskurse und Konstanten'!$D$10),G611*'Umrechnungskurse und Konstanten'!$E$10,0)+IF(AND(B611&gt;='Umrechnungskurse und Konstanten'!$C$11,B611&lt;='Umrechnungskurse und Konstanten'!$D$11),G611*'Umrechnungskurse und Konstanten'!$E$11,0)+IF(AND(B611&gt;='Umrechnungskurse und Konstanten'!$C$12,B611&lt;='Umrechnungskurse und Konstanten'!$D$12),G611*'Umrechnungskurse und Konstanten'!$E$12,0)+IF(AND(B611&gt;='Umrechnungskurse und Konstanten'!$C$13,B611&lt;='Umrechnungskurse und Konstanten'!$D$13),G611*'Umrechnungskurse und Konstanten'!$E$13,0)+IF(AND(B611&gt;='Umrechnungskurse und Konstanten'!$C$14,B611&lt;='Umrechnungskurse und Konstanten'!$D$14),G611*'Umrechnungskurse und Konstanten'!$E$14,0)+IF(AND(B611&gt;='Umrechnungskurse und Konstanten'!$C$15,B611&lt;='Umrechnungskurse und Konstanten'!$D$15),G611*'Umrechnungskurse und Konstanten'!$E$15,0)+IF(AND(B611&gt;='Umrechnungskurse und Konstanten'!$C$16,B611&lt;='Umrechnungskurse und Konstanten'!$D$16),G611*'Umrechnungskurse und Konstanten'!$E$16,0),G611*1)</f>
        <v>0</v>
      </c>
      <c r="K611" s="37">
        <f t="shared" si="18"/>
        <v>0</v>
      </c>
      <c r="L611" s="37">
        <f t="shared" si="19"/>
        <v>0</v>
      </c>
    </row>
    <row r="612" spans="2:12" x14ac:dyDescent="0.3">
      <c r="B612" s="42"/>
      <c r="C612" s="34"/>
      <c r="D612" s="34"/>
      <c r="E612" s="38"/>
      <c r="F612" s="35" t="s">
        <v>38</v>
      </c>
      <c r="G612" s="50"/>
      <c r="H612" s="39">
        <v>3.6999999999999998E-2</v>
      </c>
      <c r="I612" s="51" t="str">
        <f>IF(F612="EUR",Tabelle1327[[#This Row],[Betrag exkl. MwST.]]*Tabelle1327[[#This Row],[MwSt. Satz]],"Rg. nicht in EUR")</f>
        <v>Rg. nicht in EUR</v>
      </c>
      <c r="J612" s="37">
        <f>IF(F612="EUR",IF(AND(B612&gt;='Umrechnungskurse und Konstanten'!$C$5,B612&lt;='Umrechnungskurse und Konstanten'!$D$5),G612*'Umrechnungskurse und Konstanten'!$E$5,0)+IF(AND(B612&gt;='Umrechnungskurse und Konstanten'!$C$6,B612&lt;='Umrechnungskurse und Konstanten'!$D$6),G612*'Umrechnungskurse und Konstanten'!$E$6,0)+IF(AND(B612&gt;='Umrechnungskurse und Konstanten'!$C$7,B612&lt;='Umrechnungskurse und Konstanten'!$D$7),G612*'Umrechnungskurse und Konstanten'!$E$7,0)+IF(AND(B612&gt;='Umrechnungskurse und Konstanten'!$C$8,B612&lt;='Umrechnungskurse und Konstanten'!$D$8),G612*'Umrechnungskurse und Konstanten'!$E$8,0)+IF(AND(B612&gt;='Umrechnungskurse und Konstanten'!$C$9,B612&lt;='Umrechnungskurse und Konstanten'!$D$9),G612*'Umrechnungskurse und Konstanten'!$E$9,0)+IF(AND(B612&gt;='Umrechnungskurse und Konstanten'!$C$10,B612&lt;='Umrechnungskurse und Konstanten'!$D$10),G612*'Umrechnungskurse und Konstanten'!$E$10,0)+IF(AND(B612&gt;='Umrechnungskurse und Konstanten'!$C$11,B612&lt;='Umrechnungskurse und Konstanten'!$D$11),G612*'Umrechnungskurse und Konstanten'!$E$11,0)+IF(AND(B612&gt;='Umrechnungskurse und Konstanten'!$C$12,B612&lt;='Umrechnungskurse und Konstanten'!$D$12),G612*'Umrechnungskurse und Konstanten'!$E$12,0)+IF(AND(B612&gt;='Umrechnungskurse und Konstanten'!$C$13,B612&lt;='Umrechnungskurse und Konstanten'!$D$13),G612*'Umrechnungskurse und Konstanten'!$E$13,0)+IF(AND(B612&gt;='Umrechnungskurse und Konstanten'!$C$14,B612&lt;='Umrechnungskurse und Konstanten'!$D$14),G612*'Umrechnungskurse und Konstanten'!$E$14,0)+IF(AND(B612&gt;='Umrechnungskurse und Konstanten'!$C$15,B612&lt;='Umrechnungskurse und Konstanten'!$D$15),G612*'Umrechnungskurse und Konstanten'!$E$15,0)+IF(AND(B612&gt;='Umrechnungskurse und Konstanten'!$C$16,B612&lt;='Umrechnungskurse und Konstanten'!$D$16),G612*'Umrechnungskurse und Konstanten'!$E$16,0),G612*1)</f>
        <v>0</v>
      </c>
      <c r="K612" s="37">
        <f t="shared" si="18"/>
        <v>0</v>
      </c>
      <c r="L612" s="37">
        <f t="shared" si="19"/>
        <v>0</v>
      </c>
    </row>
    <row r="613" spans="2:12" x14ac:dyDescent="0.3">
      <c r="B613" s="42"/>
      <c r="C613" s="34"/>
      <c r="D613" s="34"/>
      <c r="E613" s="38"/>
      <c r="F613" s="35" t="s">
        <v>38</v>
      </c>
      <c r="G613" s="50"/>
      <c r="H613" s="39">
        <v>3.6999999999999998E-2</v>
      </c>
      <c r="I613" s="51" t="str">
        <f>IF(F613="EUR",Tabelle1327[[#This Row],[Betrag exkl. MwST.]]*Tabelle1327[[#This Row],[MwSt. Satz]],"Rg. nicht in EUR")</f>
        <v>Rg. nicht in EUR</v>
      </c>
      <c r="J613" s="37">
        <f>IF(F613="EUR",IF(AND(B613&gt;='Umrechnungskurse und Konstanten'!$C$5,B613&lt;='Umrechnungskurse und Konstanten'!$D$5),G613*'Umrechnungskurse und Konstanten'!$E$5,0)+IF(AND(B613&gt;='Umrechnungskurse und Konstanten'!$C$6,B613&lt;='Umrechnungskurse und Konstanten'!$D$6),G613*'Umrechnungskurse und Konstanten'!$E$6,0)+IF(AND(B613&gt;='Umrechnungskurse und Konstanten'!$C$7,B613&lt;='Umrechnungskurse und Konstanten'!$D$7),G613*'Umrechnungskurse und Konstanten'!$E$7,0)+IF(AND(B613&gt;='Umrechnungskurse und Konstanten'!$C$8,B613&lt;='Umrechnungskurse und Konstanten'!$D$8),G613*'Umrechnungskurse und Konstanten'!$E$8,0)+IF(AND(B613&gt;='Umrechnungskurse und Konstanten'!$C$9,B613&lt;='Umrechnungskurse und Konstanten'!$D$9),G613*'Umrechnungskurse und Konstanten'!$E$9,0)+IF(AND(B613&gt;='Umrechnungskurse und Konstanten'!$C$10,B613&lt;='Umrechnungskurse und Konstanten'!$D$10),G613*'Umrechnungskurse und Konstanten'!$E$10,0)+IF(AND(B613&gt;='Umrechnungskurse und Konstanten'!$C$11,B613&lt;='Umrechnungskurse und Konstanten'!$D$11),G613*'Umrechnungskurse und Konstanten'!$E$11,0)+IF(AND(B613&gt;='Umrechnungskurse und Konstanten'!$C$12,B613&lt;='Umrechnungskurse und Konstanten'!$D$12),G613*'Umrechnungskurse und Konstanten'!$E$12,0)+IF(AND(B613&gt;='Umrechnungskurse und Konstanten'!$C$13,B613&lt;='Umrechnungskurse und Konstanten'!$D$13),G613*'Umrechnungskurse und Konstanten'!$E$13,0)+IF(AND(B613&gt;='Umrechnungskurse und Konstanten'!$C$14,B613&lt;='Umrechnungskurse und Konstanten'!$D$14),G613*'Umrechnungskurse und Konstanten'!$E$14,0)+IF(AND(B613&gt;='Umrechnungskurse und Konstanten'!$C$15,B613&lt;='Umrechnungskurse und Konstanten'!$D$15),G613*'Umrechnungskurse und Konstanten'!$E$15,0)+IF(AND(B613&gt;='Umrechnungskurse und Konstanten'!$C$16,B613&lt;='Umrechnungskurse und Konstanten'!$D$16),G613*'Umrechnungskurse und Konstanten'!$E$16,0),G613*1)</f>
        <v>0</v>
      </c>
      <c r="K613" s="37">
        <f t="shared" si="18"/>
        <v>0</v>
      </c>
      <c r="L613" s="37">
        <f t="shared" si="19"/>
        <v>0</v>
      </c>
    </row>
    <row r="614" spans="2:12" x14ac:dyDescent="0.3">
      <c r="B614" s="42"/>
      <c r="C614" s="34"/>
      <c r="D614" s="34"/>
      <c r="E614" s="38"/>
      <c r="F614" s="35" t="s">
        <v>38</v>
      </c>
      <c r="G614" s="50"/>
      <c r="H614" s="39">
        <v>3.6999999999999998E-2</v>
      </c>
      <c r="I614" s="51" t="str">
        <f>IF(F614="EUR",Tabelle1327[[#This Row],[Betrag exkl. MwST.]]*Tabelle1327[[#This Row],[MwSt. Satz]],"Rg. nicht in EUR")</f>
        <v>Rg. nicht in EUR</v>
      </c>
      <c r="J614" s="37">
        <f>IF(F614="EUR",IF(AND(B614&gt;='Umrechnungskurse und Konstanten'!$C$5,B614&lt;='Umrechnungskurse und Konstanten'!$D$5),G614*'Umrechnungskurse und Konstanten'!$E$5,0)+IF(AND(B614&gt;='Umrechnungskurse und Konstanten'!$C$6,B614&lt;='Umrechnungskurse und Konstanten'!$D$6),G614*'Umrechnungskurse und Konstanten'!$E$6,0)+IF(AND(B614&gt;='Umrechnungskurse und Konstanten'!$C$7,B614&lt;='Umrechnungskurse und Konstanten'!$D$7),G614*'Umrechnungskurse und Konstanten'!$E$7,0)+IF(AND(B614&gt;='Umrechnungskurse und Konstanten'!$C$8,B614&lt;='Umrechnungskurse und Konstanten'!$D$8),G614*'Umrechnungskurse und Konstanten'!$E$8,0)+IF(AND(B614&gt;='Umrechnungskurse und Konstanten'!$C$9,B614&lt;='Umrechnungskurse und Konstanten'!$D$9),G614*'Umrechnungskurse und Konstanten'!$E$9,0)+IF(AND(B614&gt;='Umrechnungskurse und Konstanten'!$C$10,B614&lt;='Umrechnungskurse und Konstanten'!$D$10),G614*'Umrechnungskurse und Konstanten'!$E$10,0)+IF(AND(B614&gt;='Umrechnungskurse und Konstanten'!$C$11,B614&lt;='Umrechnungskurse und Konstanten'!$D$11),G614*'Umrechnungskurse und Konstanten'!$E$11,0)+IF(AND(B614&gt;='Umrechnungskurse und Konstanten'!$C$12,B614&lt;='Umrechnungskurse und Konstanten'!$D$12),G614*'Umrechnungskurse und Konstanten'!$E$12,0)+IF(AND(B614&gt;='Umrechnungskurse und Konstanten'!$C$13,B614&lt;='Umrechnungskurse und Konstanten'!$D$13),G614*'Umrechnungskurse und Konstanten'!$E$13,0)+IF(AND(B614&gt;='Umrechnungskurse und Konstanten'!$C$14,B614&lt;='Umrechnungskurse und Konstanten'!$D$14),G614*'Umrechnungskurse und Konstanten'!$E$14,0)+IF(AND(B614&gt;='Umrechnungskurse und Konstanten'!$C$15,B614&lt;='Umrechnungskurse und Konstanten'!$D$15),G614*'Umrechnungskurse und Konstanten'!$E$15,0)+IF(AND(B614&gt;='Umrechnungskurse und Konstanten'!$C$16,B614&lt;='Umrechnungskurse und Konstanten'!$D$16),G614*'Umrechnungskurse und Konstanten'!$E$16,0),G614*1)</f>
        <v>0</v>
      </c>
      <c r="K614" s="37">
        <f t="shared" si="18"/>
        <v>0</v>
      </c>
      <c r="L614" s="37">
        <f t="shared" si="19"/>
        <v>0</v>
      </c>
    </row>
    <row r="615" spans="2:12" x14ac:dyDescent="0.3">
      <c r="B615" s="42"/>
      <c r="C615" s="34"/>
      <c r="D615" s="34"/>
      <c r="E615" s="38"/>
      <c r="F615" s="35" t="s">
        <v>38</v>
      </c>
      <c r="G615" s="50"/>
      <c r="H615" s="39">
        <v>3.6999999999999998E-2</v>
      </c>
      <c r="I615" s="51" t="str">
        <f>IF(F615="EUR",Tabelle1327[[#This Row],[Betrag exkl. MwST.]]*Tabelle1327[[#This Row],[MwSt. Satz]],"Rg. nicht in EUR")</f>
        <v>Rg. nicht in EUR</v>
      </c>
      <c r="J615" s="37">
        <f>IF(F615="EUR",IF(AND(B615&gt;='Umrechnungskurse und Konstanten'!$C$5,B615&lt;='Umrechnungskurse und Konstanten'!$D$5),G615*'Umrechnungskurse und Konstanten'!$E$5,0)+IF(AND(B615&gt;='Umrechnungskurse und Konstanten'!$C$6,B615&lt;='Umrechnungskurse und Konstanten'!$D$6),G615*'Umrechnungskurse und Konstanten'!$E$6,0)+IF(AND(B615&gt;='Umrechnungskurse und Konstanten'!$C$7,B615&lt;='Umrechnungskurse und Konstanten'!$D$7),G615*'Umrechnungskurse und Konstanten'!$E$7,0)+IF(AND(B615&gt;='Umrechnungskurse und Konstanten'!$C$8,B615&lt;='Umrechnungskurse und Konstanten'!$D$8),G615*'Umrechnungskurse und Konstanten'!$E$8,0)+IF(AND(B615&gt;='Umrechnungskurse und Konstanten'!$C$9,B615&lt;='Umrechnungskurse und Konstanten'!$D$9),G615*'Umrechnungskurse und Konstanten'!$E$9,0)+IF(AND(B615&gt;='Umrechnungskurse und Konstanten'!$C$10,B615&lt;='Umrechnungskurse und Konstanten'!$D$10),G615*'Umrechnungskurse und Konstanten'!$E$10,0)+IF(AND(B615&gt;='Umrechnungskurse und Konstanten'!$C$11,B615&lt;='Umrechnungskurse und Konstanten'!$D$11),G615*'Umrechnungskurse und Konstanten'!$E$11,0)+IF(AND(B615&gt;='Umrechnungskurse und Konstanten'!$C$12,B615&lt;='Umrechnungskurse und Konstanten'!$D$12),G615*'Umrechnungskurse und Konstanten'!$E$12,0)+IF(AND(B615&gt;='Umrechnungskurse und Konstanten'!$C$13,B615&lt;='Umrechnungskurse und Konstanten'!$D$13),G615*'Umrechnungskurse und Konstanten'!$E$13,0)+IF(AND(B615&gt;='Umrechnungskurse und Konstanten'!$C$14,B615&lt;='Umrechnungskurse und Konstanten'!$D$14),G615*'Umrechnungskurse und Konstanten'!$E$14,0)+IF(AND(B615&gt;='Umrechnungskurse und Konstanten'!$C$15,B615&lt;='Umrechnungskurse und Konstanten'!$D$15),G615*'Umrechnungskurse und Konstanten'!$E$15,0)+IF(AND(B615&gt;='Umrechnungskurse und Konstanten'!$C$16,B615&lt;='Umrechnungskurse und Konstanten'!$D$16),G615*'Umrechnungskurse und Konstanten'!$E$16,0),G615*1)</f>
        <v>0</v>
      </c>
      <c r="K615" s="37">
        <f t="shared" si="18"/>
        <v>0</v>
      </c>
      <c r="L615" s="37">
        <f t="shared" si="19"/>
        <v>0</v>
      </c>
    </row>
    <row r="616" spans="2:12" x14ac:dyDescent="0.3">
      <c r="B616" s="42"/>
      <c r="C616" s="34"/>
      <c r="D616" s="34"/>
      <c r="E616" s="38"/>
      <c r="F616" s="35" t="s">
        <v>38</v>
      </c>
      <c r="G616" s="50"/>
      <c r="H616" s="39">
        <v>3.6999999999999998E-2</v>
      </c>
      <c r="I616" s="51" t="str">
        <f>IF(F616="EUR",Tabelle1327[[#This Row],[Betrag exkl. MwST.]]*Tabelle1327[[#This Row],[MwSt. Satz]],"Rg. nicht in EUR")</f>
        <v>Rg. nicht in EUR</v>
      </c>
      <c r="J616" s="37">
        <f>IF(F616="EUR",IF(AND(B616&gt;='Umrechnungskurse und Konstanten'!$C$5,B616&lt;='Umrechnungskurse und Konstanten'!$D$5),G616*'Umrechnungskurse und Konstanten'!$E$5,0)+IF(AND(B616&gt;='Umrechnungskurse und Konstanten'!$C$6,B616&lt;='Umrechnungskurse und Konstanten'!$D$6),G616*'Umrechnungskurse und Konstanten'!$E$6,0)+IF(AND(B616&gt;='Umrechnungskurse und Konstanten'!$C$7,B616&lt;='Umrechnungskurse und Konstanten'!$D$7),G616*'Umrechnungskurse und Konstanten'!$E$7,0)+IF(AND(B616&gt;='Umrechnungskurse und Konstanten'!$C$8,B616&lt;='Umrechnungskurse und Konstanten'!$D$8),G616*'Umrechnungskurse und Konstanten'!$E$8,0)+IF(AND(B616&gt;='Umrechnungskurse und Konstanten'!$C$9,B616&lt;='Umrechnungskurse und Konstanten'!$D$9),G616*'Umrechnungskurse und Konstanten'!$E$9,0)+IF(AND(B616&gt;='Umrechnungskurse und Konstanten'!$C$10,B616&lt;='Umrechnungskurse und Konstanten'!$D$10),G616*'Umrechnungskurse und Konstanten'!$E$10,0)+IF(AND(B616&gt;='Umrechnungskurse und Konstanten'!$C$11,B616&lt;='Umrechnungskurse und Konstanten'!$D$11),G616*'Umrechnungskurse und Konstanten'!$E$11,0)+IF(AND(B616&gt;='Umrechnungskurse und Konstanten'!$C$12,B616&lt;='Umrechnungskurse und Konstanten'!$D$12),G616*'Umrechnungskurse und Konstanten'!$E$12,0)+IF(AND(B616&gt;='Umrechnungskurse und Konstanten'!$C$13,B616&lt;='Umrechnungskurse und Konstanten'!$D$13),G616*'Umrechnungskurse und Konstanten'!$E$13,0)+IF(AND(B616&gt;='Umrechnungskurse und Konstanten'!$C$14,B616&lt;='Umrechnungskurse und Konstanten'!$D$14),G616*'Umrechnungskurse und Konstanten'!$E$14,0)+IF(AND(B616&gt;='Umrechnungskurse und Konstanten'!$C$15,B616&lt;='Umrechnungskurse und Konstanten'!$D$15),G616*'Umrechnungskurse und Konstanten'!$E$15,0)+IF(AND(B616&gt;='Umrechnungskurse und Konstanten'!$C$16,B616&lt;='Umrechnungskurse und Konstanten'!$D$16),G616*'Umrechnungskurse und Konstanten'!$E$16,0),G616*1)</f>
        <v>0</v>
      </c>
      <c r="K616" s="37">
        <f t="shared" si="18"/>
        <v>0</v>
      </c>
      <c r="L616" s="37">
        <f t="shared" si="19"/>
        <v>0</v>
      </c>
    </row>
    <row r="617" spans="2:12" x14ac:dyDescent="0.3">
      <c r="B617" s="42"/>
      <c r="C617" s="34"/>
      <c r="D617" s="34"/>
      <c r="E617" s="38"/>
      <c r="F617" s="35" t="s">
        <v>38</v>
      </c>
      <c r="G617" s="50"/>
      <c r="H617" s="39">
        <v>3.6999999999999998E-2</v>
      </c>
      <c r="I617" s="51" t="str">
        <f>IF(F617="EUR",Tabelle1327[[#This Row],[Betrag exkl. MwST.]]*Tabelle1327[[#This Row],[MwSt. Satz]],"Rg. nicht in EUR")</f>
        <v>Rg. nicht in EUR</v>
      </c>
      <c r="J617" s="37">
        <f>IF(F617="EUR",IF(AND(B617&gt;='Umrechnungskurse und Konstanten'!$C$5,B617&lt;='Umrechnungskurse und Konstanten'!$D$5),G617*'Umrechnungskurse und Konstanten'!$E$5,0)+IF(AND(B617&gt;='Umrechnungskurse und Konstanten'!$C$6,B617&lt;='Umrechnungskurse und Konstanten'!$D$6),G617*'Umrechnungskurse und Konstanten'!$E$6,0)+IF(AND(B617&gt;='Umrechnungskurse und Konstanten'!$C$7,B617&lt;='Umrechnungskurse und Konstanten'!$D$7),G617*'Umrechnungskurse und Konstanten'!$E$7,0)+IF(AND(B617&gt;='Umrechnungskurse und Konstanten'!$C$8,B617&lt;='Umrechnungskurse und Konstanten'!$D$8),G617*'Umrechnungskurse und Konstanten'!$E$8,0)+IF(AND(B617&gt;='Umrechnungskurse und Konstanten'!$C$9,B617&lt;='Umrechnungskurse und Konstanten'!$D$9),G617*'Umrechnungskurse und Konstanten'!$E$9,0)+IF(AND(B617&gt;='Umrechnungskurse und Konstanten'!$C$10,B617&lt;='Umrechnungskurse und Konstanten'!$D$10),G617*'Umrechnungskurse und Konstanten'!$E$10,0)+IF(AND(B617&gt;='Umrechnungskurse und Konstanten'!$C$11,B617&lt;='Umrechnungskurse und Konstanten'!$D$11),G617*'Umrechnungskurse und Konstanten'!$E$11,0)+IF(AND(B617&gt;='Umrechnungskurse und Konstanten'!$C$12,B617&lt;='Umrechnungskurse und Konstanten'!$D$12),G617*'Umrechnungskurse und Konstanten'!$E$12,0)+IF(AND(B617&gt;='Umrechnungskurse und Konstanten'!$C$13,B617&lt;='Umrechnungskurse und Konstanten'!$D$13),G617*'Umrechnungskurse und Konstanten'!$E$13,0)+IF(AND(B617&gt;='Umrechnungskurse und Konstanten'!$C$14,B617&lt;='Umrechnungskurse und Konstanten'!$D$14),G617*'Umrechnungskurse und Konstanten'!$E$14,0)+IF(AND(B617&gt;='Umrechnungskurse und Konstanten'!$C$15,B617&lt;='Umrechnungskurse und Konstanten'!$D$15),G617*'Umrechnungskurse und Konstanten'!$E$15,0)+IF(AND(B617&gt;='Umrechnungskurse und Konstanten'!$C$16,B617&lt;='Umrechnungskurse und Konstanten'!$D$16),G617*'Umrechnungskurse und Konstanten'!$E$16,0),G617*1)</f>
        <v>0</v>
      </c>
      <c r="K617" s="37">
        <f t="shared" si="18"/>
        <v>0</v>
      </c>
      <c r="L617" s="37">
        <f t="shared" si="19"/>
        <v>0</v>
      </c>
    </row>
    <row r="618" spans="2:12" x14ac:dyDescent="0.3">
      <c r="B618" s="42"/>
      <c r="C618" s="34"/>
      <c r="D618" s="34"/>
      <c r="E618" s="38"/>
      <c r="F618" s="35" t="s">
        <v>38</v>
      </c>
      <c r="G618" s="50"/>
      <c r="H618" s="39">
        <v>3.6999999999999998E-2</v>
      </c>
      <c r="I618" s="51" t="str">
        <f>IF(F618="EUR",Tabelle1327[[#This Row],[Betrag exkl. MwST.]]*Tabelle1327[[#This Row],[MwSt. Satz]],"Rg. nicht in EUR")</f>
        <v>Rg. nicht in EUR</v>
      </c>
      <c r="J618" s="37">
        <f>IF(F618="EUR",IF(AND(B618&gt;='Umrechnungskurse und Konstanten'!$C$5,B618&lt;='Umrechnungskurse und Konstanten'!$D$5),G618*'Umrechnungskurse und Konstanten'!$E$5,0)+IF(AND(B618&gt;='Umrechnungskurse und Konstanten'!$C$6,B618&lt;='Umrechnungskurse und Konstanten'!$D$6),G618*'Umrechnungskurse und Konstanten'!$E$6,0)+IF(AND(B618&gt;='Umrechnungskurse und Konstanten'!$C$7,B618&lt;='Umrechnungskurse und Konstanten'!$D$7),G618*'Umrechnungskurse und Konstanten'!$E$7,0)+IF(AND(B618&gt;='Umrechnungskurse und Konstanten'!$C$8,B618&lt;='Umrechnungskurse und Konstanten'!$D$8),G618*'Umrechnungskurse und Konstanten'!$E$8,0)+IF(AND(B618&gt;='Umrechnungskurse und Konstanten'!$C$9,B618&lt;='Umrechnungskurse und Konstanten'!$D$9),G618*'Umrechnungskurse und Konstanten'!$E$9,0)+IF(AND(B618&gt;='Umrechnungskurse und Konstanten'!$C$10,B618&lt;='Umrechnungskurse und Konstanten'!$D$10),G618*'Umrechnungskurse und Konstanten'!$E$10,0)+IF(AND(B618&gt;='Umrechnungskurse und Konstanten'!$C$11,B618&lt;='Umrechnungskurse und Konstanten'!$D$11),G618*'Umrechnungskurse und Konstanten'!$E$11,0)+IF(AND(B618&gt;='Umrechnungskurse und Konstanten'!$C$12,B618&lt;='Umrechnungskurse und Konstanten'!$D$12),G618*'Umrechnungskurse und Konstanten'!$E$12,0)+IF(AND(B618&gt;='Umrechnungskurse und Konstanten'!$C$13,B618&lt;='Umrechnungskurse und Konstanten'!$D$13),G618*'Umrechnungskurse und Konstanten'!$E$13,0)+IF(AND(B618&gt;='Umrechnungskurse und Konstanten'!$C$14,B618&lt;='Umrechnungskurse und Konstanten'!$D$14),G618*'Umrechnungskurse und Konstanten'!$E$14,0)+IF(AND(B618&gt;='Umrechnungskurse und Konstanten'!$C$15,B618&lt;='Umrechnungskurse und Konstanten'!$D$15),G618*'Umrechnungskurse und Konstanten'!$E$15,0)+IF(AND(B618&gt;='Umrechnungskurse und Konstanten'!$C$16,B618&lt;='Umrechnungskurse und Konstanten'!$D$16),G618*'Umrechnungskurse und Konstanten'!$E$16,0),G618*1)</f>
        <v>0</v>
      </c>
      <c r="K618" s="37">
        <f t="shared" si="18"/>
        <v>0</v>
      </c>
      <c r="L618" s="37">
        <f t="shared" si="19"/>
        <v>0</v>
      </c>
    </row>
    <row r="619" spans="2:12" x14ac:dyDescent="0.3">
      <c r="B619" s="42"/>
      <c r="C619" s="34"/>
      <c r="D619" s="34"/>
      <c r="E619" s="38"/>
      <c r="F619" s="35" t="s">
        <v>38</v>
      </c>
      <c r="G619" s="50"/>
      <c r="H619" s="39">
        <v>3.6999999999999998E-2</v>
      </c>
      <c r="I619" s="51" t="str">
        <f>IF(F619="EUR",Tabelle1327[[#This Row],[Betrag exkl. MwST.]]*Tabelle1327[[#This Row],[MwSt. Satz]],"Rg. nicht in EUR")</f>
        <v>Rg. nicht in EUR</v>
      </c>
      <c r="J619" s="37">
        <f>IF(F619="EUR",IF(AND(B619&gt;='Umrechnungskurse und Konstanten'!$C$5,B619&lt;='Umrechnungskurse und Konstanten'!$D$5),G619*'Umrechnungskurse und Konstanten'!$E$5,0)+IF(AND(B619&gt;='Umrechnungskurse und Konstanten'!$C$6,B619&lt;='Umrechnungskurse und Konstanten'!$D$6),G619*'Umrechnungskurse und Konstanten'!$E$6,0)+IF(AND(B619&gt;='Umrechnungskurse und Konstanten'!$C$7,B619&lt;='Umrechnungskurse und Konstanten'!$D$7),G619*'Umrechnungskurse und Konstanten'!$E$7,0)+IF(AND(B619&gt;='Umrechnungskurse und Konstanten'!$C$8,B619&lt;='Umrechnungskurse und Konstanten'!$D$8),G619*'Umrechnungskurse und Konstanten'!$E$8,0)+IF(AND(B619&gt;='Umrechnungskurse und Konstanten'!$C$9,B619&lt;='Umrechnungskurse und Konstanten'!$D$9),G619*'Umrechnungskurse und Konstanten'!$E$9,0)+IF(AND(B619&gt;='Umrechnungskurse und Konstanten'!$C$10,B619&lt;='Umrechnungskurse und Konstanten'!$D$10),G619*'Umrechnungskurse und Konstanten'!$E$10,0)+IF(AND(B619&gt;='Umrechnungskurse und Konstanten'!$C$11,B619&lt;='Umrechnungskurse und Konstanten'!$D$11),G619*'Umrechnungskurse und Konstanten'!$E$11,0)+IF(AND(B619&gt;='Umrechnungskurse und Konstanten'!$C$12,B619&lt;='Umrechnungskurse und Konstanten'!$D$12),G619*'Umrechnungskurse und Konstanten'!$E$12,0)+IF(AND(B619&gt;='Umrechnungskurse und Konstanten'!$C$13,B619&lt;='Umrechnungskurse und Konstanten'!$D$13),G619*'Umrechnungskurse und Konstanten'!$E$13,0)+IF(AND(B619&gt;='Umrechnungskurse und Konstanten'!$C$14,B619&lt;='Umrechnungskurse und Konstanten'!$D$14),G619*'Umrechnungskurse und Konstanten'!$E$14,0)+IF(AND(B619&gt;='Umrechnungskurse und Konstanten'!$C$15,B619&lt;='Umrechnungskurse und Konstanten'!$D$15),G619*'Umrechnungskurse und Konstanten'!$E$15,0)+IF(AND(B619&gt;='Umrechnungskurse und Konstanten'!$C$16,B619&lt;='Umrechnungskurse und Konstanten'!$D$16),G619*'Umrechnungskurse und Konstanten'!$E$16,0),G619*1)</f>
        <v>0</v>
      </c>
      <c r="K619" s="37">
        <f t="shared" si="18"/>
        <v>0</v>
      </c>
      <c r="L619" s="37">
        <f t="shared" si="19"/>
        <v>0</v>
      </c>
    </row>
    <row r="620" spans="2:12" x14ac:dyDescent="0.3">
      <c r="B620" s="42"/>
      <c r="C620" s="34"/>
      <c r="D620" s="34"/>
      <c r="E620" s="38"/>
      <c r="F620" s="35" t="s">
        <v>38</v>
      </c>
      <c r="G620" s="50"/>
      <c r="H620" s="39">
        <v>3.6999999999999998E-2</v>
      </c>
      <c r="I620" s="51" t="str">
        <f>IF(F620="EUR",Tabelle1327[[#This Row],[Betrag exkl. MwST.]]*Tabelle1327[[#This Row],[MwSt. Satz]],"Rg. nicht in EUR")</f>
        <v>Rg. nicht in EUR</v>
      </c>
      <c r="J620" s="37">
        <f>IF(F620="EUR",IF(AND(B620&gt;='Umrechnungskurse und Konstanten'!$C$5,B620&lt;='Umrechnungskurse und Konstanten'!$D$5),G620*'Umrechnungskurse und Konstanten'!$E$5,0)+IF(AND(B620&gt;='Umrechnungskurse und Konstanten'!$C$6,B620&lt;='Umrechnungskurse und Konstanten'!$D$6),G620*'Umrechnungskurse und Konstanten'!$E$6,0)+IF(AND(B620&gt;='Umrechnungskurse und Konstanten'!$C$7,B620&lt;='Umrechnungskurse und Konstanten'!$D$7),G620*'Umrechnungskurse und Konstanten'!$E$7,0)+IF(AND(B620&gt;='Umrechnungskurse und Konstanten'!$C$8,B620&lt;='Umrechnungskurse und Konstanten'!$D$8),G620*'Umrechnungskurse und Konstanten'!$E$8,0)+IF(AND(B620&gt;='Umrechnungskurse und Konstanten'!$C$9,B620&lt;='Umrechnungskurse und Konstanten'!$D$9),G620*'Umrechnungskurse und Konstanten'!$E$9,0)+IF(AND(B620&gt;='Umrechnungskurse und Konstanten'!$C$10,B620&lt;='Umrechnungskurse und Konstanten'!$D$10),G620*'Umrechnungskurse und Konstanten'!$E$10,0)+IF(AND(B620&gt;='Umrechnungskurse und Konstanten'!$C$11,B620&lt;='Umrechnungskurse und Konstanten'!$D$11),G620*'Umrechnungskurse und Konstanten'!$E$11,0)+IF(AND(B620&gt;='Umrechnungskurse und Konstanten'!$C$12,B620&lt;='Umrechnungskurse und Konstanten'!$D$12),G620*'Umrechnungskurse und Konstanten'!$E$12,0)+IF(AND(B620&gt;='Umrechnungskurse und Konstanten'!$C$13,B620&lt;='Umrechnungskurse und Konstanten'!$D$13),G620*'Umrechnungskurse und Konstanten'!$E$13,0)+IF(AND(B620&gt;='Umrechnungskurse und Konstanten'!$C$14,B620&lt;='Umrechnungskurse und Konstanten'!$D$14),G620*'Umrechnungskurse und Konstanten'!$E$14,0)+IF(AND(B620&gt;='Umrechnungskurse und Konstanten'!$C$15,B620&lt;='Umrechnungskurse und Konstanten'!$D$15),G620*'Umrechnungskurse und Konstanten'!$E$15,0)+IF(AND(B620&gt;='Umrechnungskurse und Konstanten'!$C$16,B620&lt;='Umrechnungskurse und Konstanten'!$D$16),G620*'Umrechnungskurse und Konstanten'!$E$16,0),G620*1)</f>
        <v>0</v>
      </c>
      <c r="K620" s="37">
        <f t="shared" si="18"/>
        <v>0</v>
      </c>
      <c r="L620" s="37">
        <f t="shared" si="19"/>
        <v>0</v>
      </c>
    </row>
    <row r="621" spans="2:12" x14ac:dyDescent="0.3">
      <c r="B621" s="42"/>
      <c r="C621" s="34"/>
      <c r="D621" s="34"/>
      <c r="E621" s="38"/>
      <c r="F621" s="35" t="s">
        <v>38</v>
      </c>
      <c r="G621" s="50"/>
      <c r="H621" s="39">
        <v>3.6999999999999998E-2</v>
      </c>
      <c r="I621" s="51" t="str">
        <f>IF(F621="EUR",Tabelle1327[[#This Row],[Betrag exkl. MwST.]]*Tabelle1327[[#This Row],[MwSt. Satz]],"Rg. nicht in EUR")</f>
        <v>Rg. nicht in EUR</v>
      </c>
      <c r="J621" s="37">
        <f>IF(F621="EUR",IF(AND(B621&gt;='Umrechnungskurse und Konstanten'!$C$5,B621&lt;='Umrechnungskurse und Konstanten'!$D$5),G621*'Umrechnungskurse und Konstanten'!$E$5,0)+IF(AND(B621&gt;='Umrechnungskurse und Konstanten'!$C$6,B621&lt;='Umrechnungskurse und Konstanten'!$D$6),G621*'Umrechnungskurse und Konstanten'!$E$6,0)+IF(AND(B621&gt;='Umrechnungskurse und Konstanten'!$C$7,B621&lt;='Umrechnungskurse und Konstanten'!$D$7),G621*'Umrechnungskurse und Konstanten'!$E$7,0)+IF(AND(B621&gt;='Umrechnungskurse und Konstanten'!$C$8,B621&lt;='Umrechnungskurse und Konstanten'!$D$8),G621*'Umrechnungskurse und Konstanten'!$E$8,0)+IF(AND(B621&gt;='Umrechnungskurse und Konstanten'!$C$9,B621&lt;='Umrechnungskurse und Konstanten'!$D$9),G621*'Umrechnungskurse und Konstanten'!$E$9,0)+IF(AND(B621&gt;='Umrechnungskurse und Konstanten'!$C$10,B621&lt;='Umrechnungskurse und Konstanten'!$D$10),G621*'Umrechnungskurse und Konstanten'!$E$10,0)+IF(AND(B621&gt;='Umrechnungskurse und Konstanten'!$C$11,B621&lt;='Umrechnungskurse und Konstanten'!$D$11),G621*'Umrechnungskurse und Konstanten'!$E$11,0)+IF(AND(B621&gt;='Umrechnungskurse und Konstanten'!$C$12,B621&lt;='Umrechnungskurse und Konstanten'!$D$12),G621*'Umrechnungskurse und Konstanten'!$E$12,0)+IF(AND(B621&gt;='Umrechnungskurse und Konstanten'!$C$13,B621&lt;='Umrechnungskurse und Konstanten'!$D$13),G621*'Umrechnungskurse und Konstanten'!$E$13,0)+IF(AND(B621&gt;='Umrechnungskurse und Konstanten'!$C$14,B621&lt;='Umrechnungskurse und Konstanten'!$D$14),G621*'Umrechnungskurse und Konstanten'!$E$14,0)+IF(AND(B621&gt;='Umrechnungskurse und Konstanten'!$C$15,B621&lt;='Umrechnungskurse und Konstanten'!$D$15),G621*'Umrechnungskurse und Konstanten'!$E$15,0)+IF(AND(B621&gt;='Umrechnungskurse und Konstanten'!$C$16,B621&lt;='Umrechnungskurse und Konstanten'!$D$16),G621*'Umrechnungskurse und Konstanten'!$E$16,0),G621*1)</f>
        <v>0</v>
      </c>
      <c r="K621" s="37">
        <f t="shared" si="18"/>
        <v>0</v>
      </c>
      <c r="L621" s="37">
        <f t="shared" si="19"/>
        <v>0</v>
      </c>
    </row>
    <row r="622" spans="2:12" x14ac:dyDescent="0.3">
      <c r="B622" s="42"/>
      <c r="C622" s="34"/>
      <c r="D622" s="34"/>
      <c r="E622" s="38"/>
      <c r="F622" s="35" t="s">
        <v>38</v>
      </c>
      <c r="G622" s="50"/>
      <c r="H622" s="39">
        <v>3.6999999999999998E-2</v>
      </c>
      <c r="I622" s="51" t="str">
        <f>IF(F622="EUR",Tabelle1327[[#This Row],[Betrag exkl. MwST.]]*Tabelle1327[[#This Row],[MwSt. Satz]],"Rg. nicht in EUR")</f>
        <v>Rg. nicht in EUR</v>
      </c>
      <c r="J622" s="37">
        <f>IF(F622="EUR",IF(AND(B622&gt;='Umrechnungskurse und Konstanten'!$C$5,B622&lt;='Umrechnungskurse und Konstanten'!$D$5),G622*'Umrechnungskurse und Konstanten'!$E$5,0)+IF(AND(B622&gt;='Umrechnungskurse und Konstanten'!$C$6,B622&lt;='Umrechnungskurse und Konstanten'!$D$6),G622*'Umrechnungskurse und Konstanten'!$E$6,0)+IF(AND(B622&gt;='Umrechnungskurse und Konstanten'!$C$7,B622&lt;='Umrechnungskurse und Konstanten'!$D$7),G622*'Umrechnungskurse und Konstanten'!$E$7,0)+IF(AND(B622&gt;='Umrechnungskurse und Konstanten'!$C$8,B622&lt;='Umrechnungskurse und Konstanten'!$D$8),G622*'Umrechnungskurse und Konstanten'!$E$8,0)+IF(AND(B622&gt;='Umrechnungskurse und Konstanten'!$C$9,B622&lt;='Umrechnungskurse und Konstanten'!$D$9),G622*'Umrechnungskurse und Konstanten'!$E$9,0)+IF(AND(B622&gt;='Umrechnungskurse und Konstanten'!$C$10,B622&lt;='Umrechnungskurse und Konstanten'!$D$10),G622*'Umrechnungskurse und Konstanten'!$E$10,0)+IF(AND(B622&gt;='Umrechnungskurse und Konstanten'!$C$11,B622&lt;='Umrechnungskurse und Konstanten'!$D$11),G622*'Umrechnungskurse und Konstanten'!$E$11,0)+IF(AND(B622&gt;='Umrechnungskurse und Konstanten'!$C$12,B622&lt;='Umrechnungskurse und Konstanten'!$D$12),G622*'Umrechnungskurse und Konstanten'!$E$12,0)+IF(AND(B622&gt;='Umrechnungskurse und Konstanten'!$C$13,B622&lt;='Umrechnungskurse und Konstanten'!$D$13),G622*'Umrechnungskurse und Konstanten'!$E$13,0)+IF(AND(B622&gt;='Umrechnungskurse und Konstanten'!$C$14,B622&lt;='Umrechnungskurse und Konstanten'!$D$14),G622*'Umrechnungskurse und Konstanten'!$E$14,0)+IF(AND(B622&gt;='Umrechnungskurse und Konstanten'!$C$15,B622&lt;='Umrechnungskurse und Konstanten'!$D$15),G622*'Umrechnungskurse und Konstanten'!$E$15,0)+IF(AND(B622&gt;='Umrechnungskurse und Konstanten'!$C$16,B622&lt;='Umrechnungskurse und Konstanten'!$D$16),G622*'Umrechnungskurse und Konstanten'!$E$16,0),G622*1)</f>
        <v>0</v>
      </c>
      <c r="K622" s="37">
        <f t="shared" si="18"/>
        <v>0</v>
      </c>
      <c r="L622" s="37">
        <f t="shared" si="19"/>
        <v>0</v>
      </c>
    </row>
    <row r="623" spans="2:12" x14ac:dyDescent="0.3">
      <c r="B623" s="42"/>
      <c r="C623" s="34"/>
      <c r="D623" s="34"/>
      <c r="E623" s="38"/>
      <c r="F623" s="35" t="s">
        <v>38</v>
      </c>
      <c r="G623" s="50"/>
      <c r="H623" s="39">
        <v>3.6999999999999998E-2</v>
      </c>
      <c r="I623" s="51" t="str">
        <f>IF(F623="EUR",Tabelle1327[[#This Row],[Betrag exkl. MwST.]]*Tabelle1327[[#This Row],[MwSt. Satz]],"Rg. nicht in EUR")</f>
        <v>Rg. nicht in EUR</v>
      </c>
      <c r="J623" s="37">
        <f>IF(F623="EUR",IF(AND(B623&gt;='Umrechnungskurse und Konstanten'!$C$5,B623&lt;='Umrechnungskurse und Konstanten'!$D$5),G623*'Umrechnungskurse und Konstanten'!$E$5,0)+IF(AND(B623&gt;='Umrechnungskurse und Konstanten'!$C$6,B623&lt;='Umrechnungskurse und Konstanten'!$D$6),G623*'Umrechnungskurse und Konstanten'!$E$6,0)+IF(AND(B623&gt;='Umrechnungskurse und Konstanten'!$C$7,B623&lt;='Umrechnungskurse und Konstanten'!$D$7),G623*'Umrechnungskurse und Konstanten'!$E$7,0)+IF(AND(B623&gt;='Umrechnungskurse und Konstanten'!$C$8,B623&lt;='Umrechnungskurse und Konstanten'!$D$8),G623*'Umrechnungskurse und Konstanten'!$E$8,0)+IF(AND(B623&gt;='Umrechnungskurse und Konstanten'!$C$9,B623&lt;='Umrechnungskurse und Konstanten'!$D$9),G623*'Umrechnungskurse und Konstanten'!$E$9,0)+IF(AND(B623&gt;='Umrechnungskurse und Konstanten'!$C$10,B623&lt;='Umrechnungskurse und Konstanten'!$D$10),G623*'Umrechnungskurse und Konstanten'!$E$10,0)+IF(AND(B623&gt;='Umrechnungskurse und Konstanten'!$C$11,B623&lt;='Umrechnungskurse und Konstanten'!$D$11),G623*'Umrechnungskurse und Konstanten'!$E$11,0)+IF(AND(B623&gt;='Umrechnungskurse und Konstanten'!$C$12,B623&lt;='Umrechnungskurse und Konstanten'!$D$12),G623*'Umrechnungskurse und Konstanten'!$E$12,0)+IF(AND(B623&gt;='Umrechnungskurse und Konstanten'!$C$13,B623&lt;='Umrechnungskurse und Konstanten'!$D$13),G623*'Umrechnungskurse und Konstanten'!$E$13,0)+IF(AND(B623&gt;='Umrechnungskurse und Konstanten'!$C$14,B623&lt;='Umrechnungskurse und Konstanten'!$D$14),G623*'Umrechnungskurse und Konstanten'!$E$14,0)+IF(AND(B623&gt;='Umrechnungskurse und Konstanten'!$C$15,B623&lt;='Umrechnungskurse und Konstanten'!$D$15),G623*'Umrechnungskurse und Konstanten'!$E$15,0)+IF(AND(B623&gt;='Umrechnungskurse und Konstanten'!$C$16,B623&lt;='Umrechnungskurse und Konstanten'!$D$16),G623*'Umrechnungskurse und Konstanten'!$E$16,0),G623*1)</f>
        <v>0</v>
      </c>
      <c r="K623" s="37">
        <f t="shared" si="18"/>
        <v>0</v>
      </c>
      <c r="L623" s="37">
        <f t="shared" si="19"/>
        <v>0</v>
      </c>
    </row>
    <row r="624" spans="2:12" x14ac:dyDescent="0.3">
      <c r="B624" s="42"/>
      <c r="C624" s="34"/>
      <c r="D624" s="34"/>
      <c r="E624" s="38"/>
      <c r="F624" s="35" t="s">
        <v>38</v>
      </c>
      <c r="G624" s="50"/>
      <c r="H624" s="39">
        <v>3.6999999999999998E-2</v>
      </c>
      <c r="I624" s="51" t="str">
        <f>IF(F624="EUR",Tabelle1327[[#This Row],[Betrag exkl. MwST.]]*Tabelle1327[[#This Row],[MwSt. Satz]],"Rg. nicht in EUR")</f>
        <v>Rg. nicht in EUR</v>
      </c>
      <c r="J624" s="37">
        <f>IF(F624="EUR",IF(AND(B624&gt;='Umrechnungskurse und Konstanten'!$C$5,B624&lt;='Umrechnungskurse und Konstanten'!$D$5),G624*'Umrechnungskurse und Konstanten'!$E$5,0)+IF(AND(B624&gt;='Umrechnungskurse und Konstanten'!$C$6,B624&lt;='Umrechnungskurse und Konstanten'!$D$6),G624*'Umrechnungskurse und Konstanten'!$E$6,0)+IF(AND(B624&gt;='Umrechnungskurse und Konstanten'!$C$7,B624&lt;='Umrechnungskurse und Konstanten'!$D$7),G624*'Umrechnungskurse und Konstanten'!$E$7,0)+IF(AND(B624&gt;='Umrechnungskurse und Konstanten'!$C$8,B624&lt;='Umrechnungskurse und Konstanten'!$D$8),G624*'Umrechnungskurse und Konstanten'!$E$8,0)+IF(AND(B624&gt;='Umrechnungskurse und Konstanten'!$C$9,B624&lt;='Umrechnungskurse und Konstanten'!$D$9),G624*'Umrechnungskurse und Konstanten'!$E$9,0)+IF(AND(B624&gt;='Umrechnungskurse und Konstanten'!$C$10,B624&lt;='Umrechnungskurse und Konstanten'!$D$10),G624*'Umrechnungskurse und Konstanten'!$E$10,0)+IF(AND(B624&gt;='Umrechnungskurse und Konstanten'!$C$11,B624&lt;='Umrechnungskurse und Konstanten'!$D$11),G624*'Umrechnungskurse und Konstanten'!$E$11,0)+IF(AND(B624&gt;='Umrechnungskurse und Konstanten'!$C$12,B624&lt;='Umrechnungskurse und Konstanten'!$D$12),G624*'Umrechnungskurse und Konstanten'!$E$12,0)+IF(AND(B624&gt;='Umrechnungskurse und Konstanten'!$C$13,B624&lt;='Umrechnungskurse und Konstanten'!$D$13),G624*'Umrechnungskurse und Konstanten'!$E$13,0)+IF(AND(B624&gt;='Umrechnungskurse und Konstanten'!$C$14,B624&lt;='Umrechnungskurse und Konstanten'!$D$14),G624*'Umrechnungskurse und Konstanten'!$E$14,0)+IF(AND(B624&gt;='Umrechnungskurse und Konstanten'!$C$15,B624&lt;='Umrechnungskurse und Konstanten'!$D$15),G624*'Umrechnungskurse und Konstanten'!$E$15,0)+IF(AND(B624&gt;='Umrechnungskurse und Konstanten'!$C$16,B624&lt;='Umrechnungskurse und Konstanten'!$D$16),G624*'Umrechnungskurse und Konstanten'!$E$16,0),G624*1)</f>
        <v>0</v>
      </c>
      <c r="K624" s="37">
        <f t="shared" si="18"/>
        <v>0</v>
      </c>
      <c r="L624" s="37">
        <f t="shared" si="19"/>
        <v>0</v>
      </c>
    </row>
    <row r="625" spans="2:12" x14ac:dyDescent="0.3">
      <c r="B625" s="42"/>
      <c r="C625" s="34"/>
      <c r="D625" s="34"/>
      <c r="E625" s="38"/>
      <c r="F625" s="35" t="s">
        <v>38</v>
      </c>
      <c r="G625" s="50"/>
      <c r="H625" s="39">
        <v>3.6999999999999998E-2</v>
      </c>
      <c r="I625" s="51" t="str">
        <f>IF(F625="EUR",Tabelle1327[[#This Row],[Betrag exkl. MwST.]]*Tabelle1327[[#This Row],[MwSt. Satz]],"Rg. nicht in EUR")</f>
        <v>Rg. nicht in EUR</v>
      </c>
      <c r="J625" s="37">
        <f>IF(F625="EUR",IF(AND(B625&gt;='Umrechnungskurse und Konstanten'!$C$5,B625&lt;='Umrechnungskurse und Konstanten'!$D$5),G625*'Umrechnungskurse und Konstanten'!$E$5,0)+IF(AND(B625&gt;='Umrechnungskurse und Konstanten'!$C$6,B625&lt;='Umrechnungskurse und Konstanten'!$D$6),G625*'Umrechnungskurse und Konstanten'!$E$6,0)+IF(AND(B625&gt;='Umrechnungskurse und Konstanten'!$C$7,B625&lt;='Umrechnungskurse und Konstanten'!$D$7),G625*'Umrechnungskurse und Konstanten'!$E$7,0)+IF(AND(B625&gt;='Umrechnungskurse und Konstanten'!$C$8,B625&lt;='Umrechnungskurse und Konstanten'!$D$8),G625*'Umrechnungskurse und Konstanten'!$E$8,0)+IF(AND(B625&gt;='Umrechnungskurse und Konstanten'!$C$9,B625&lt;='Umrechnungskurse und Konstanten'!$D$9),G625*'Umrechnungskurse und Konstanten'!$E$9,0)+IF(AND(B625&gt;='Umrechnungskurse und Konstanten'!$C$10,B625&lt;='Umrechnungskurse und Konstanten'!$D$10),G625*'Umrechnungskurse und Konstanten'!$E$10,0)+IF(AND(B625&gt;='Umrechnungskurse und Konstanten'!$C$11,B625&lt;='Umrechnungskurse und Konstanten'!$D$11),G625*'Umrechnungskurse und Konstanten'!$E$11,0)+IF(AND(B625&gt;='Umrechnungskurse und Konstanten'!$C$12,B625&lt;='Umrechnungskurse und Konstanten'!$D$12),G625*'Umrechnungskurse und Konstanten'!$E$12,0)+IF(AND(B625&gt;='Umrechnungskurse und Konstanten'!$C$13,B625&lt;='Umrechnungskurse und Konstanten'!$D$13),G625*'Umrechnungskurse und Konstanten'!$E$13,0)+IF(AND(B625&gt;='Umrechnungskurse und Konstanten'!$C$14,B625&lt;='Umrechnungskurse und Konstanten'!$D$14),G625*'Umrechnungskurse und Konstanten'!$E$14,0)+IF(AND(B625&gt;='Umrechnungskurse und Konstanten'!$C$15,B625&lt;='Umrechnungskurse und Konstanten'!$D$15),G625*'Umrechnungskurse und Konstanten'!$E$15,0)+IF(AND(B625&gt;='Umrechnungskurse und Konstanten'!$C$16,B625&lt;='Umrechnungskurse und Konstanten'!$D$16),G625*'Umrechnungskurse und Konstanten'!$E$16,0),G625*1)</f>
        <v>0</v>
      </c>
      <c r="K625" s="37">
        <f t="shared" si="18"/>
        <v>0</v>
      </c>
      <c r="L625" s="37">
        <f t="shared" si="19"/>
        <v>0</v>
      </c>
    </row>
    <row r="626" spans="2:12" x14ac:dyDescent="0.3">
      <c r="B626" s="42"/>
      <c r="C626" s="34"/>
      <c r="D626" s="34"/>
      <c r="E626" s="38"/>
      <c r="F626" s="35" t="s">
        <v>38</v>
      </c>
      <c r="G626" s="50"/>
      <c r="H626" s="39">
        <v>3.6999999999999998E-2</v>
      </c>
      <c r="I626" s="51" t="str">
        <f>IF(F626="EUR",Tabelle1327[[#This Row],[Betrag exkl. MwST.]]*Tabelle1327[[#This Row],[MwSt. Satz]],"Rg. nicht in EUR")</f>
        <v>Rg. nicht in EUR</v>
      </c>
      <c r="J626" s="37">
        <f>IF(F626="EUR",IF(AND(B626&gt;='Umrechnungskurse und Konstanten'!$C$5,B626&lt;='Umrechnungskurse und Konstanten'!$D$5),G626*'Umrechnungskurse und Konstanten'!$E$5,0)+IF(AND(B626&gt;='Umrechnungskurse und Konstanten'!$C$6,B626&lt;='Umrechnungskurse und Konstanten'!$D$6),G626*'Umrechnungskurse und Konstanten'!$E$6,0)+IF(AND(B626&gt;='Umrechnungskurse und Konstanten'!$C$7,B626&lt;='Umrechnungskurse und Konstanten'!$D$7),G626*'Umrechnungskurse und Konstanten'!$E$7,0)+IF(AND(B626&gt;='Umrechnungskurse und Konstanten'!$C$8,B626&lt;='Umrechnungskurse und Konstanten'!$D$8),G626*'Umrechnungskurse und Konstanten'!$E$8,0)+IF(AND(B626&gt;='Umrechnungskurse und Konstanten'!$C$9,B626&lt;='Umrechnungskurse und Konstanten'!$D$9),G626*'Umrechnungskurse und Konstanten'!$E$9,0)+IF(AND(B626&gt;='Umrechnungskurse und Konstanten'!$C$10,B626&lt;='Umrechnungskurse und Konstanten'!$D$10),G626*'Umrechnungskurse und Konstanten'!$E$10,0)+IF(AND(B626&gt;='Umrechnungskurse und Konstanten'!$C$11,B626&lt;='Umrechnungskurse und Konstanten'!$D$11),G626*'Umrechnungskurse und Konstanten'!$E$11,0)+IF(AND(B626&gt;='Umrechnungskurse und Konstanten'!$C$12,B626&lt;='Umrechnungskurse und Konstanten'!$D$12),G626*'Umrechnungskurse und Konstanten'!$E$12,0)+IF(AND(B626&gt;='Umrechnungskurse und Konstanten'!$C$13,B626&lt;='Umrechnungskurse und Konstanten'!$D$13),G626*'Umrechnungskurse und Konstanten'!$E$13,0)+IF(AND(B626&gt;='Umrechnungskurse und Konstanten'!$C$14,B626&lt;='Umrechnungskurse und Konstanten'!$D$14),G626*'Umrechnungskurse und Konstanten'!$E$14,0)+IF(AND(B626&gt;='Umrechnungskurse und Konstanten'!$C$15,B626&lt;='Umrechnungskurse und Konstanten'!$D$15),G626*'Umrechnungskurse und Konstanten'!$E$15,0)+IF(AND(B626&gt;='Umrechnungskurse und Konstanten'!$C$16,B626&lt;='Umrechnungskurse und Konstanten'!$D$16),G626*'Umrechnungskurse und Konstanten'!$E$16,0),G626*1)</f>
        <v>0</v>
      </c>
      <c r="K626" s="37">
        <f t="shared" si="18"/>
        <v>0</v>
      </c>
      <c r="L626" s="37">
        <f t="shared" si="19"/>
        <v>0</v>
      </c>
    </row>
    <row r="627" spans="2:12" x14ac:dyDescent="0.3">
      <c r="B627" s="42"/>
      <c r="C627" s="34"/>
      <c r="D627" s="34"/>
      <c r="E627" s="38"/>
      <c r="F627" s="35" t="s">
        <v>38</v>
      </c>
      <c r="G627" s="50"/>
      <c r="H627" s="39">
        <v>3.6999999999999998E-2</v>
      </c>
      <c r="I627" s="51" t="str">
        <f>IF(F627="EUR",Tabelle1327[[#This Row],[Betrag exkl. MwST.]]*Tabelle1327[[#This Row],[MwSt. Satz]],"Rg. nicht in EUR")</f>
        <v>Rg. nicht in EUR</v>
      </c>
      <c r="J627" s="37">
        <f>IF(F627="EUR",IF(AND(B627&gt;='Umrechnungskurse und Konstanten'!$C$5,B627&lt;='Umrechnungskurse und Konstanten'!$D$5),G627*'Umrechnungskurse und Konstanten'!$E$5,0)+IF(AND(B627&gt;='Umrechnungskurse und Konstanten'!$C$6,B627&lt;='Umrechnungskurse und Konstanten'!$D$6),G627*'Umrechnungskurse und Konstanten'!$E$6,0)+IF(AND(B627&gt;='Umrechnungskurse und Konstanten'!$C$7,B627&lt;='Umrechnungskurse und Konstanten'!$D$7),G627*'Umrechnungskurse und Konstanten'!$E$7,0)+IF(AND(B627&gt;='Umrechnungskurse und Konstanten'!$C$8,B627&lt;='Umrechnungskurse und Konstanten'!$D$8),G627*'Umrechnungskurse und Konstanten'!$E$8,0)+IF(AND(B627&gt;='Umrechnungskurse und Konstanten'!$C$9,B627&lt;='Umrechnungskurse und Konstanten'!$D$9),G627*'Umrechnungskurse und Konstanten'!$E$9,0)+IF(AND(B627&gt;='Umrechnungskurse und Konstanten'!$C$10,B627&lt;='Umrechnungskurse und Konstanten'!$D$10),G627*'Umrechnungskurse und Konstanten'!$E$10,0)+IF(AND(B627&gt;='Umrechnungskurse und Konstanten'!$C$11,B627&lt;='Umrechnungskurse und Konstanten'!$D$11),G627*'Umrechnungskurse und Konstanten'!$E$11,0)+IF(AND(B627&gt;='Umrechnungskurse und Konstanten'!$C$12,B627&lt;='Umrechnungskurse und Konstanten'!$D$12),G627*'Umrechnungskurse und Konstanten'!$E$12,0)+IF(AND(B627&gt;='Umrechnungskurse und Konstanten'!$C$13,B627&lt;='Umrechnungskurse und Konstanten'!$D$13),G627*'Umrechnungskurse und Konstanten'!$E$13,0)+IF(AND(B627&gt;='Umrechnungskurse und Konstanten'!$C$14,B627&lt;='Umrechnungskurse und Konstanten'!$D$14),G627*'Umrechnungskurse und Konstanten'!$E$14,0)+IF(AND(B627&gt;='Umrechnungskurse und Konstanten'!$C$15,B627&lt;='Umrechnungskurse und Konstanten'!$D$15),G627*'Umrechnungskurse und Konstanten'!$E$15,0)+IF(AND(B627&gt;='Umrechnungskurse und Konstanten'!$C$16,B627&lt;='Umrechnungskurse und Konstanten'!$D$16),G627*'Umrechnungskurse und Konstanten'!$E$16,0),G627*1)</f>
        <v>0</v>
      </c>
      <c r="K627" s="37">
        <f t="shared" si="18"/>
        <v>0</v>
      </c>
      <c r="L627" s="37">
        <f t="shared" si="19"/>
        <v>0</v>
      </c>
    </row>
    <row r="628" spans="2:12" x14ac:dyDescent="0.3">
      <c r="B628" s="42"/>
      <c r="C628" s="34"/>
      <c r="D628" s="34"/>
      <c r="E628" s="38"/>
      <c r="F628" s="35" t="s">
        <v>38</v>
      </c>
      <c r="G628" s="50"/>
      <c r="H628" s="39">
        <v>3.6999999999999998E-2</v>
      </c>
      <c r="I628" s="51" t="str">
        <f>IF(F628="EUR",Tabelle1327[[#This Row],[Betrag exkl. MwST.]]*Tabelle1327[[#This Row],[MwSt. Satz]],"Rg. nicht in EUR")</f>
        <v>Rg. nicht in EUR</v>
      </c>
      <c r="J628" s="37">
        <f>IF(F628="EUR",IF(AND(B628&gt;='Umrechnungskurse und Konstanten'!$C$5,B628&lt;='Umrechnungskurse und Konstanten'!$D$5),G628*'Umrechnungskurse und Konstanten'!$E$5,0)+IF(AND(B628&gt;='Umrechnungskurse und Konstanten'!$C$6,B628&lt;='Umrechnungskurse und Konstanten'!$D$6),G628*'Umrechnungskurse und Konstanten'!$E$6,0)+IF(AND(B628&gt;='Umrechnungskurse und Konstanten'!$C$7,B628&lt;='Umrechnungskurse und Konstanten'!$D$7),G628*'Umrechnungskurse und Konstanten'!$E$7,0)+IF(AND(B628&gt;='Umrechnungskurse und Konstanten'!$C$8,B628&lt;='Umrechnungskurse und Konstanten'!$D$8),G628*'Umrechnungskurse und Konstanten'!$E$8,0)+IF(AND(B628&gt;='Umrechnungskurse und Konstanten'!$C$9,B628&lt;='Umrechnungskurse und Konstanten'!$D$9),G628*'Umrechnungskurse und Konstanten'!$E$9,0)+IF(AND(B628&gt;='Umrechnungskurse und Konstanten'!$C$10,B628&lt;='Umrechnungskurse und Konstanten'!$D$10),G628*'Umrechnungskurse und Konstanten'!$E$10,0)+IF(AND(B628&gt;='Umrechnungskurse und Konstanten'!$C$11,B628&lt;='Umrechnungskurse und Konstanten'!$D$11),G628*'Umrechnungskurse und Konstanten'!$E$11,0)+IF(AND(B628&gt;='Umrechnungskurse und Konstanten'!$C$12,B628&lt;='Umrechnungskurse und Konstanten'!$D$12),G628*'Umrechnungskurse und Konstanten'!$E$12,0)+IF(AND(B628&gt;='Umrechnungskurse und Konstanten'!$C$13,B628&lt;='Umrechnungskurse und Konstanten'!$D$13),G628*'Umrechnungskurse und Konstanten'!$E$13,0)+IF(AND(B628&gt;='Umrechnungskurse und Konstanten'!$C$14,B628&lt;='Umrechnungskurse und Konstanten'!$D$14),G628*'Umrechnungskurse und Konstanten'!$E$14,0)+IF(AND(B628&gt;='Umrechnungskurse und Konstanten'!$C$15,B628&lt;='Umrechnungskurse und Konstanten'!$D$15),G628*'Umrechnungskurse und Konstanten'!$E$15,0)+IF(AND(B628&gt;='Umrechnungskurse und Konstanten'!$C$16,B628&lt;='Umrechnungskurse und Konstanten'!$D$16),G628*'Umrechnungskurse und Konstanten'!$E$16,0),G628*1)</f>
        <v>0</v>
      </c>
      <c r="K628" s="37">
        <f t="shared" si="18"/>
        <v>0</v>
      </c>
      <c r="L628" s="37">
        <f t="shared" si="19"/>
        <v>0</v>
      </c>
    </row>
    <row r="629" spans="2:12" x14ac:dyDescent="0.3">
      <c r="B629" s="42"/>
      <c r="C629" s="34"/>
      <c r="D629" s="34"/>
      <c r="E629" s="38"/>
      <c r="F629" s="35" t="s">
        <v>38</v>
      </c>
      <c r="G629" s="50"/>
      <c r="H629" s="39">
        <v>3.6999999999999998E-2</v>
      </c>
      <c r="I629" s="51" t="str">
        <f>IF(F629="EUR",Tabelle1327[[#This Row],[Betrag exkl. MwST.]]*Tabelle1327[[#This Row],[MwSt. Satz]],"Rg. nicht in EUR")</f>
        <v>Rg. nicht in EUR</v>
      </c>
      <c r="J629" s="37">
        <f>IF(F629="EUR",IF(AND(B629&gt;='Umrechnungskurse und Konstanten'!$C$5,B629&lt;='Umrechnungskurse und Konstanten'!$D$5),G629*'Umrechnungskurse und Konstanten'!$E$5,0)+IF(AND(B629&gt;='Umrechnungskurse und Konstanten'!$C$6,B629&lt;='Umrechnungskurse und Konstanten'!$D$6),G629*'Umrechnungskurse und Konstanten'!$E$6,0)+IF(AND(B629&gt;='Umrechnungskurse und Konstanten'!$C$7,B629&lt;='Umrechnungskurse und Konstanten'!$D$7),G629*'Umrechnungskurse und Konstanten'!$E$7,0)+IF(AND(B629&gt;='Umrechnungskurse und Konstanten'!$C$8,B629&lt;='Umrechnungskurse und Konstanten'!$D$8),G629*'Umrechnungskurse und Konstanten'!$E$8,0)+IF(AND(B629&gt;='Umrechnungskurse und Konstanten'!$C$9,B629&lt;='Umrechnungskurse und Konstanten'!$D$9),G629*'Umrechnungskurse und Konstanten'!$E$9,0)+IF(AND(B629&gt;='Umrechnungskurse und Konstanten'!$C$10,B629&lt;='Umrechnungskurse und Konstanten'!$D$10),G629*'Umrechnungskurse und Konstanten'!$E$10,0)+IF(AND(B629&gt;='Umrechnungskurse und Konstanten'!$C$11,B629&lt;='Umrechnungskurse und Konstanten'!$D$11),G629*'Umrechnungskurse und Konstanten'!$E$11,0)+IF(AND(B629&gt;='Umrechnungskurse und Konstanten'!$C$12,B629&lt;='Umrechnungskurse und Konstanten'!$D$12),G629*'Umrechnungskurse und Konstanten'!$E$12,0)+IF(AND(B629&gt;='Umrechnungskurse und Konstanten'!$C$13,B629&lt;='Umrechnungskurse und Konstanten'!$D$13),G629*'Umrechnungskurse und Konstanten'!$E$13,0)+IF(AND(B629&gt;='Umrechnungskurse und Konstanten'!$C$14,B629&lt;='Umrechnungskurse und Konstanten'!$D$14),G629*'Umrechnungskurse und Konstanten'!$E$14,0)+IF(AND(B629&gt;='Umrechnungskurse und Konstanten'!$C$15,B629&lt;='Umrechnungskurse und Konstanten'!$D$15),G629*'Umrechnungskurse und Konstanten'!$E$15,0)+IF(AND(B629&gt;='Umrechnungskurse und Konstanten'!$C$16,B629&lt;='Umrechnungskurse und Konstanten'!$D$16),G629*'Umrechnungskurse und Konstanten'!$E$16,0),G629*1)</f>
        <v>0</v>
      </c>
      <c r="K629" s="37">
        <f t="shared" si="18"/>
        <v>0</v>
      </c>
      <c r="L629" s="37">
        <f t="shared" si="19"/>
        <v>0</v>
      </c>
    </row>
    <row r="630" spans="2:12" x14ac:dyDescent="0.3">
      <c r="B630" s="42"/>
      <c r="C630" s="34"/>
      <c r="D630" s="34"/>
      <c r="E630" s="38"/>
      <c r="F630" s="35" t="s">
        <v>38</v>
      </c>
      <c r="G630" s="50"/>
      <c r="H630" s="39">
        <v>3.6999999999999998E-2</v>
      </c>
      <c r="I630" s="51" t="str">
        <f>IF(F630="EUR",Tabelle1327[[#This Row],[Betrag exkl. MwST.]]*Tabelle1327[[#This Row],[MwSt. Satz]],"Rg. nicht in EUR")</f>
        <v>Rg. nicht in EUR</v>
      </c>
      <c r="J630" s="37">
        <f>IF(F630="EUR",IF(AND(B630&gt;='Umrechnungskurse und Konstanten'!$C$5,B630&lt;='Umrechnungskurse und Konstanten'!$D$5),G630*'Umrechnungskurse und Konstanten'!$E$5,0)+IF(AND(B630&gt;='Umrechnungskurse und Konstanten'!$C$6,B630&lt;='Umrechnungskurse und Konstanten'!$D$6),G630*'Umrechnungskurse und Konstanten'!$E$6,0)+IF(AND(B630&gt;='Umrechnungskurse und Konstanten'!$C$7,B630&lt;='Umrechnungskurse und Konstanten'!$D$7),G630*'Umrechnungskurse und Konstanten'!$E$7,0)+IF(AND(B630&gt;='Umrechnungskurse und Konstanten'!$C$8,B630&lt;='Umrechnungskurse und Konstanten'!$D$8),G630*'Umrechnungskurse und Konstanten'!$E$8,0)+IF(AND(B630&gt;='Umrechnungskurse und Konstanten'!$C$9,B630&lt;='Umrechnungskurse und Konstanten'!$D$9),G630*'Umrechnungskurse und Konstanten'!$E$9,0)+IF(AND(B630&gt;='Umrechnungskurse und Konstanten'!$C$10,B630&lt;='Umrechnungskurse und Konstanten'!$D$10),G630*'Umrechnungskurse und Konstanten'!$E$10,0)+IF(AND(B630&gt;='Umrechnungskurse und Konstanten'!$C$11,B630&lt;='Umrechnungskurse und Konstanten'!$D$11),G630*'Umrechnungskurse und Konstanten'!$E$11,0)+IF(AND(B630&gt;='Umrechnungskurse und Konstanten'!$C$12,B630&lt;='Umrechnungskurse und Konstanten'!$D$12),G630*'Umrechnungskurse und Konstanten'!$E$12,0)+IF(AND(B630&gt;='Umrechnungskurse und Konstanten'!$C$13,B630&lt;='Umrechnungskurse und Konstanten'!$D$13),G630*'Umrechnungskurse und Konstanten'!$E$13,0)+IF(AND(B630&gt;='Umrechnungskurse und Konstanten'!$C$14,B630&lt;='Umrechnungskurse und Konstanten'!$D$14),G630*'Umrechnungskurse und Konstanten'!$E$14,0)+IF(AND(B630&gt;='Umrechnungskurse und Konstanten'!$C$15,B630&lt;='Umrechnungskurse und Konstanten'!$D$15),G630*'Umrechnungskurse und Konstanten'!$E$15,0)+IF(AND(B630&gt;='Umrechnungskurse und Konstanten'!$C$16,B630&lt;='Umrechnungskurse und Konstanten'!$D$16),G630*'Umrechnungskurse und Konstanten'!$E$16,0),G630*1)</f>
        <v>0</v>
      </c>
      <c r="K630" s="37">
        <f t="shared" si="18"/>
        <v>0</v>
      </c>
      <c r="L630" s="37">
        <f t="shared" si="19"/>
        <v>0</v>
      </c>
    </row>
    <row r="631" spans="2:12" x14ac:dyDescent="0.3">
      <c r="B631" s="42"/>
      <c r="C631" s="34"/>
      <c r="D631" s="34"/>
      <c r="E631" s="38"/>
      <c r="F631" s="35" t="s">
        <v>38</v>
      </c>
      <c r="G631" s="50"/>
      <c r="H631" s="39">
        <v>3.6999999999999998E-2</v>
      </c>
      <c r="I631" s="51" t="str">
        <f>IF(F631="EUR",Tabelle1327[[#This Row],[Betrag exkl. MwST.]]*Tabelle1327[[#This Row],[MwSt. Satz]],"Rg. nicht in EUR")</f>
        <v>Rg. nicht in EUR</v>
      </c>
      <c r="J631" s="37">
        <f>IF(F631="EUR",IF(AND(B631&gt;='Umrechnungskurse und Konstanten'!$C$5,B631&lt;='Umrechnungskurse und Konstanten'!$D$5),G631*'Umrechnungskurse und Konstanten'!$E$5,0)+IF(AND(B631&gt;='Umrechnungskurse und Konstanten'!$C$6,B631&lt;='Umrechnungskurse und Konstanten'!$D$6),G631*'Umrechnungskurse und Konstanten'!$E$6,0)+IF(AND(B631&gt;='Umrechnungskurse und Konstanten'!$C$7,B631&lt;='Umrechnungskurse und Konstanten'!$D$7),G631*'Umrechnungskurse und Konstanten'!$E$7,0)+IF(AND(B631&gt;='Umrechnungskurse und Konstanten'!$C$8,B631&lt;='Umrechnungskurse und Konstanten'!$D$8),G631*'Umrechnungskurse und Konstanten'!$E$8,0)+IF(AND(B631&gt;='Umrechnungskurse und Konstanten'!$C$9,B631&lt;='Umrechnungskurse und Konstanten'!$D$9),G631*'Umrechnungskurse und Konstanten'!$E$9,0)+IF(AND(B631&gt;='Umrechnungskurse und Konstanten'!$C$10,B631&lt;='Umrechnungskurse und Konstanten'!$D$10),G631*'Umrechnungskurse und Konstanten'!$E$10,0)+IF(AND(B631&gt;='Umrechnungskurse und Konstanten'!$C$11,B631&lt;='Umrechnungskurse und Konstanten'!$D$11),G631*'Umrechnungskurse und Konstanten'!$E$11,0)+IF(AND(B631&gt;='Umrechnungskurse und Konstanten'!$C$12,B631&lt;='Umrechnungskurse und Konstanten'!$D$12),G631*'Umrechnungskurse und Konstanten'!$E$12,0)+IF(AND(B631&gt;='Umrechnungskurse und Konstanten'!$C$13,B631&lt;='Umrechnungskurse und Konstanten'!$D$13),G631*'Umrechnungskurse und Konstanten'!$E$13,0)+IF(AND(B631&gt;='Umrechnungskurse und Konstanten'!$C$14,B631&lt;='Umrechnungskurse und Konstanten'!$D$14),G631*'Umrechnungskurse und Konstanten'!$E$14,0)+IF(AND(B631&gt;='Umrechnungskurse und Konstanten'!$C$15,B631&lt;='Umrechnungskurse und Konstanten'!$D$15),G631*'Umrechnungskurse und Konstanten'!$E$15,0)+IF(AND(B631&gt;='Umrechnungskurse und Konstanten'!$C$16,B631&lt;='Umrechnungskurse und Konstanten'!$D$16),G631*'Umrechnungskurse und Konstanten'!$E$16,0),G631*1)</f>
        <v>0</v>
      </c>
      <c r="K631" s="37">
        <f t="shared" si="18"/>
        <v>0</v>
      </c>
      <c r="L631" s="37">
        <f t="shared" si="19"/>
        <v>0</v>
      </c>
    </row>
    <row r="632" spans="2:12" x14ac:dyDescent="0.3">
      <c r="B632" s="42"/>
      <c r="C632" s="34"/>
      <c r="D632" s="34"/>
      <c r="E632" s="38"/>
      <c r="F632" s="35" t="s">
        <v>38</v>
      </c>
      <c r="G632" s="50"/>
      <c r="H632" s="39">
        <v>3.6999999999999998E-2</v>
      </c>
      <c r="I632" s="51" t="str">
        <f>IF(F632="EUR",Tabelle1327[[#This Row],[Betrag exkl. MwST.]]*Tabelle1327[[#This Row],[MwSt. Satz]],"Rg. nicht in EUR")</f>
        <v>Rg. nicht in EUR</v>
      </c>
      <c r="J632" s="37">
        <f>IF(F632="EUR",IF(AND(B632&gt;='Umrechnungskurse und Konstanten'!$C$5,B632&lt;='Umrechnungskurse und Konstanten'!$D$5),G632*'Umrechnungskurse und Konstanten'!$E$5,0)+IF(AND(B632&gt;='Umrechnungskurse und Konstanten'!$C$6,B632&lt;='Umrechnungskurse und Konstanten'!$D$6),G632*'Umrechnungskurse und Konstanten'!$E$6,0)+IF(AND(B632&gt;='Umrechnungskurse und Konstanten'!$C$7,B632&lt;='Umrechnungskurse und Konstanten'!$D$7),G632*'Umrechnungskurse und Konstanten'!$E$7,0)+IF(AND(B632&gt;='Umrechnungskurse und Konstanten'!$C$8,B632&lt;='Umrechnungskurse und Konstanten'!$D$8),G632*'Umrechnungskurse und Konstanten'!$E$8,0)+IF(AND(B632&gt;='Umrechnungskurse und Konstanten'!$C$9,B632&lt;='Umrechnungskurse und Konstanten'!$D$9),G632*'Umrechnungskurse und Konstanten'!$E$9,0)+IF(AND(B632&gt;='Umrechnungskurse und Konstanten'!$C$10,B632&lt;='Umrechnungskurse und Konstanten'!$D$10),G632*'Umrechnungskurse und Konstanten'!$E$10,0)+IF(AND(B632&gt;='Umrechnungskurse und Konstanten'!$C$11,B632&lt;='Umrechnungskurse und Konstanten'!$D$11),G632*'Umrechnungskurse und Konstanten'!$E$11,0)+IF(AND(B632&gt;='Umrechnungskurse und Konstanten'!$C$12,B632&lt;='Umrechnungskurse und Konstanten'!$D$12),G632*'Umrechnungskurse und Konstanten'!$E$12,0)+IF(AND(B632&gt;='Umrechnungskurse und Konstanten'!$C$13,B632&lt;='Umrechnungskurse und Konstanten'!$D$13),G632*'Umrechnungskurse und Konstanten'!$E$13,0)+IF(AND(B632&gt;='Umrechnungskurse und Konstanten'!$C$14,B632&lt;='Umrechnungskurse und Konstanten'!$D$14),G632*'Umrechnungskurse und Konstanten'!$E$14,0)+IF(AND(B632&gt;='Umrechnungskurse und Konstanten'!$C$15,B632&lt;='Umrechnungskurse und Konstanten'!$D$15),G632*'Umrechnungskurse und Konstanten'!$E$15,0)+IF(AND(B632&gt;='Umrechnungskurse und Konstanten'!$C$16,B632&lt;='Umrechnungskurse und Konstanten'!$D$16),G632*'Umrechnungskurse und Konstanten'!$E$16,0),G632*1)</f>
        <v>0</v>
      </c>
      <c r="K632" s="37">
        <f t="shared" si="18"/>
        <v>0</v>
      </c>
      <c r="L632" s="37">
        <f t="shared" si="19"/>
        <v>0</v>
      </c>
    </row>
    <row r="633" spans="2:12" x14ac:dyDescent="0.3">
      <c r="B633" s="42"/>
      <c r="C633" s="34"/>
      <c r="D633" s="34"/>
      <c r="E633" s="38"/>
      <c r="F633" s="35" t="s">
        <v>38</v>
      </c>
      <c r="G633" s="50"/>
      <c r="H633" s="39">
        <v>3.6999999999999998E-2</v>
      </c>
      <c r="I633" s="51" t="str">
        <f>IF(F633="EUR",Tabelle1327[[#This Row],[Betrag exkl. MwST.]]*Tabelle1327[[#This Row],[MwSt. Satz]],"Rg. nicht in EUR")</f>
        <v>Rg. nicht in EUR</v>
      </c>
      <c r="J633" s="37">
        <f>IF(F633="EUR",IF(AND(B633&gt;='Umrechnungskurse und Konstanten'!$C$5,B633&lt;='Umrechnungskurse und Konstanten'!$D$5),G633*'Umrechnungskurse und Konstanten'!$E$5,0)+IF(AND(B633&gt;='Umrechnungskurse und Konstanten'!$C$6,B633&lt;='Umrechnungskurse und Konstanten'!$D$6),G633*'Umrechnungskurse und Konstanten'!$E$6,0)+IF(AND(B633&gt;='Umrechnungskurse und Konstanten'!$C$7,B633&lt;='Umrechnungskurse und Konstanten'!$D$7),G633*'Umrechnungskurse und Konstanten'!$E$7,0)+IF(AND(B633&gt;='Umrechnungskurse und Konstanten'!$C$8,B633&lt;='Umrechnungskurse und Konstanten'!$D$8),G633*'Umrechnungskurse und Konstanten'!$E$8,0)+IF(AND(B633&gt;='Umrechnungskurse und Konstanten'!$C$9,B633&lt;='Umrechnungskurse und Konstanten'!$D$9),G633*'Umrechnungskurse und Konstanten'!$E$9,0)+IF(AND(B633&gt;='Umrechnungskurse und Konstanten'!$C$10,B633&lt;='Umrechnungskurse und Konstanten'!$D$10),G633*'Umrechnungskurse und Konstanten'!$E$10,0)+IF(AND(B633&gt;='Umrechnungskurse und Konstanten'!$C$11,B633&lt;='Umrechnungskurse und Konstanten'!$D$11),G633*'Umrechnungskurse und Konstanten'!$E$11,0)+IF(AND(B633&gt;='Umrechnungskurse und Konstanten'!$C$12,B633&lt;='Umrechnungskurse und Konstanten'!$D$12),G633*'Umrechnungskurse und Konstanten'!$E$12,0)+IF(AND(B633&gt;='Umrechnungskurse und Konstanten'!$C$13,B633&lt;='Umrechnungskurse und Konstanten'!$D$13),G633*'Umrechnungskurse und Konstanten'!$E$13,0)+IF(AND(B633&gt;='Umrechnungskurse und Konstanten'!$C$14,B633&lt;='Umrechnungskurse und Konstanten'!$D$14),G633*'Umrechnungskurse und Konstanten'!$E$14,0)+IF(AND(B633&gt;='Umrechnungskurse und Konstanten'!$C$15,B633&lt;='Umrechnungskurse und Konstanten'!$D$15),G633*'Umrechnungskurse und Konstanten'!$E$15,0)+IF(AND(B633&gt;='Umrechnungskurse und Konstanten'!$C$16,B633&lt;='Umrechnungskurse und Konstanten'!$D$16),G633*'Umrechnungskurse und Konstanten'!$E$16,0),G633*1)</f>
        <v>0</v>
      </c>
      <c r="K633" s="37">
        <f t="shared" si="18"/>
        <v>0</v>
      </c>
      <c r="L633" s="37">
        <f t="shared" si="19"/>
        <v>0</v>
      </c>
    </row>
    <row r="634" spans="2:12" x14ac:dyDescent="0.3">
      <c r="B634" s="42"/>
      <c r="C634" s="34"/>
      <c r="D634" s="34"/>
      <c r="E634" s="38"/>
      <c r="F634" s="35" t="s">
        <v>38</v>
      </c>
      <c r="G634" s="50"/>
      <c r="H634" s="39">
        <v>3.6999999999999998E-2</v>
      </c>
      <c r="I634" s="51" t="str">
        <f>IF(F634="EUR",Tabelle1327[[#This Row],[Betrag exkl. MwST.]]*Tabelle1327[[#This Row],[MwSt. Satz]],"Rg. nicht in EUR")</f>
        <v>Rg. nicht in EUR</v>
      </c>
      <c r="J634" s="37">
        <f>IF(F634="EUR",IF(AND(B634&gt;='Umrechnungskurse und Konstanten'!$C$5,B634&lt;='Umrechnungskurse und Konstanten'!$D$5),G634*'Umrechnungskurse und Konstanten'!$E$5,0)+IF(AND(B634&gt;='Umrechnungskurse und Konstanten'!$C$6,B634&lt;='Umrechnungskurse und Konstanten'!$D$6),G634*'Umrechnungskurse und Konstanten'!$E$6,0)+IF(AND(B634&gt;='Umrechnungskurse und Konstanten'!$C$7,B634&lt;='Umrechnungskurse und Konstanten'!$D$7),G634*'Umrechnungskurse und Konstanten'!$E$7,0)+IF(AND(B634&gt;='Umrechnungskurse und Konstanten'!$C$8,B634&lt;='Umrechnungskurse und Konstanten'!$D$8),G634*'Umrechnungskurse und Konstanten'!$E$8,0)+IF(AND(B634&gt;='Umrechnungskurse und Konstanten'!$C$9,B634&lt;='Umrechnungskurse und Konstanten'!$D$9),G634*'Umrechnungskurse und Konstanten'!$E$9,0)+IF(AND(B634&gt;='Umrechnungskurse und Konstanten'!$C$10,B634&lt;='Umrechnungskurse und Konstanten'!$D$10),G634*'Umrechnungskurse und Konstanten'!$E$10,0)+IF(AND(B634&gt;='Umrechnungskurse und Konstanten'!$C$11,B634&lt;='Umrechnungskurse und Konstanten'!$D$11),G634*'Umrechnungskurse und Konstanten'!$E$11,0)+IF(AND(B634&gt;='Umrechnungskurse und Konstanten'!$C$12,B634&lt;='Umrechnungskurse und Konstanten'!$D$12),G634*'Umrechnungskurse und Konstanten'!$E$12,0)+IF(AND(B634&gt;='Umrechnungskurse und Konstanten'!$C$13,B634&lt;='Umrechnungskurse und Konstanten'!$D$13),G634*'Umrechnungskurse und Konstanten'!$E$13,0)+IF(AND(B634&gt;='Umrechnungskurse und Konstanten'!$C$14,B634&lt;='Umrechnungskurse und Konstanten'!$D$14),G634*'Umrechnungskurse und Konstanten'!$E$14,0)+IF(AND(B634&gt;='Umrechnungskurse und Konstanten'!$C$15,B634&lt;='Umrechnungskurse und Konstanten'!$D$15),G634*'Umrechnungskurse und Konstanten'!$E$15,0)+IF(AND(B634&gt;='Umrechnungskurse und Konstanten'!$C$16,B634&lt;='Umrechnungskurse und Konstanten'!$D$16),G634*'Umrechnungskurse und Konstanten'!$E$16,0),G634*1)</f>
        <v>0</v>
      </c>
      <c r="K634" s="37">
        <f t="shared" si="18"/>
        <v>0</v>
      </c>
      <c r="L634" s="37">
        <f t="shared" si="19"/>
        <v>0</v>
      </c>
    </row>
    <row r="635" spans="2:12" x14ac:dyDescent="0.3">
      <c r="B635" s="42"/>
      <c r="C635" s="34"/>
      <c r="D635" s="34"/>
      <c r="E635" s="38"/>
      <c r="F635" s="35" t="s">
        <v>38</v>
      </c>
      <c r="G635" s="50"/>
      <c r="H635" s="39">
        <v>3.6999999999999998E-2</v>
      </c>
      <c r="I635" s="51" t="str">
        <f>IF(F635="EUR",Tabelle1327[[#This Row],[Betrag exkl. MwST.]]*Tabelle1327[[#This Row],[MwSt. Satz]],"Rg. nicht in EUR")</f>
        <v>Rg. nicht in EUR</v>
      </c>
      <c r="J635" s="37">
        <f>IF(F635="EUR",IF(AND(B635&gt;='Umrechnungskurse und Konstanten'!$C$5,B635&lt;='Umrechnungskurse und Konstanten'!$D$5),G635*'Umrechnungskurse und Konstanten'!$E$5,0)+IF(AND(B635&gt;='Umrechnungskurse und Konstanten'!$C$6,B635&lt;='Umrechnungskurse und Konstanten'!$D$6),G635*'Umrechnungskurse und Konstanten'!$E$6,0)+IF(AND(B635&gt;='Umrechnungskurse und Konstanten'!$C$7,B635&lt;='Umrechnungskurse und Konstanten'!$D$7),G635*'Umrechnungskurse und Konstanten'!$E$7,0)+IF(AND(B635&gt;='Umrechnungskurse und Konstanten'!$C$8,B635&lt;='Umrechnungskurse und Konstanten'!$D$8),G635*'Umrechnungskurse und Konstanten'!$E$8,0)+IF(AND(B635&gt;='Umrechnungskurse und Konstanten'!$C$9,B635&lt;='Umrechnungskurse und Konstanten'!$D$9),G635*'Umrechnungskurse und Konstanten'!$E$9,0)+IF(AND(B635&gt;='Umrechnungskurse und Konstanten'!$C$10,B635&lt;='Umrechnungskurse und Konstanten'!$D$10),G635*'Umrechnungskurse und Konstanten'!$E$10,0)+IF(AND(B635&gt;='Umrechnungskurse und Konstanten'!$C$11,B635&lt;='Umrechnungskurse und Konstanten'!$D$11),G635*'Umrechnungskurse und Konstanten'!$E$11,0)+IF(AND(B635&gt;='Umrechnungskurse und Konstanten'!$C$12,B635&lt;='Umrechnungskurse und Konstanten'!$D$12),G635*'Umrechnungskurse und Konstanten'!$E$12,0)+IF(AND(B635&gt;='Umrechnungskurse und Konstanten'!$C$13,B635&lt;='Umrechnungskurse und Konstanten'!$D$13),G635*'Umrechnungskurse und Konstanten'!$E$13,0)+IF(AND(B635&gt;='Umrechnungskurse und Konstanten'!$C$14,B635&lt;='Umrechnungskurse und Konstanten'!$D$14),G635*'Umrechnungskurse und Konstanten'!$E$14,0)+IF(AND(B635&gt;='Umrechnungskurse und Konstanten'!$C$15,B635&lt;='Umrechnungskurse und Konstanten'!$D$15),G635*'Umrechnungskurse und Konstanten'!$E$15,0)+IF(AND(B635&gt;='Umrechnungskurse und Konstanten'!$C$16,B635&lt;='Umrechnungskurse und Konstanten'!$D$16),G635*'Umrechnungskurse und Konstanten'!$E$16,0),G635*1)</f>
        <v>0</v>
      </c>
      <c r="K635" s="37">
        <f t="shared" si="18"/>
        <v>0</v>
      </c>
      <c r="L635" s="37">
        <f t="shared" si="19"/>
        <v>0</v>
      </c>
    </row>
    <row r="636" spans="2:12" x14ac:dyDescent="0.3">
      <c r="B636" s="42"/>
      <c r="C636" s="34"/>
      <c r="D636" s="34"/>
      <c r="E636" s="38"/>
      <c r="F636" s="35" t="s">
        <v>38</v>
      </c>
      <c r="G636" s="50"/>
      <c r="H636" s="39">
        <v>3.6999999999999998E-2</v>
      </c>
      <c r="I636" s="51" t="str">
        <f>IF(F636="EUR",Tabelle1327[[#This Row],[Betrag exkl. MwST.]]*Tabelle1327[[#This Row],[MwSt. Satz]],"Rg. nicht in EUR")</f>
        <v>Rg. nicht in EUR</v>
      </c>
      <c r="J636" s="37">
        <f>IF(F636="EUR",IF(AND(B636&gt;='Umrechnungskurse und Konstanten'!$C$5,B636&lt;='Umrechnungskurse und Konstanten'!$D$5),G636*'Umrechnungskurse und Konstanten'!$E$5,0)+IF(AND(B636&gt;='Umrechnungskurse und Konstanten'!$C$6,B636&lt;='Umrechnungskurse und Konstanten'!$D$6),G636*'Umrechnungskurse und Konstanten'!$E$6,0)+IF(AND(B636&gt;='Umrechnungskurse und Konstanten'!$C$7,B636&lt;='Umrechnungskurse und Konstanten'!$D$7),G636*'Umrechnungskurse und Konstanten'!$E$7,0)+IF(AND(B636&gt;='Umrechnungskurse und Konstanten'!$C$8,B636&lt;='Umrechnungskurse und Konstanten'!$D$8),G636*'Umrechnungskurse und Konstanten'!$E$8,0)+IF(AND(B636&gt;='Umrechnungskurse und Konstanten'!$C$9,B636&lt;='Umrechnungskurse und Konstanten'!$D$9),G636*'Umrechnungskurse und Konstanten'!$E$9,0)+IF(AND(B636&gt;='Umrechnungskurse und Konstanten'!$C$10,B636&lt;='Umrechnungskurse und Konstanten'!$D$10),G636*'Umrechnungskurse und Konstanten'!$E$10,0)+IF(AND(B636&gt;='Umrechnungskurse und Konstanten'!$C$11,B636&lt;='Umrechnungskurse und Konstanten'!$D$11),G636*'Umrechnungskurse und Konstanten'!$E$11,0)+IF(AND(B636&gt;='Umrechnungskurse und Konstanten'!$C$12,B636&lt;='Umrechnungskurse und Konstanten'!$D$12),G636*'Umrechnungskurse und Konstanten'!$E$12,0)+IF(AND(B636&gt;='Umrechnungskurse und Konstanten'!$C$13,B636&lt;='Umrechnungskurse und Konstanten'!$D$13),G636*'Umrechnungskurse und Konstanten'!$E$13,0)+IF(AND(B636&gt;='Umrechnungskurse und Konstanten'!$C$14,B636&lt;='Umrechnungskurse und Konstanten'!$D$14),G636*'Umrechnungskurse und Konstanten'!$E$14,0)+IF(AND(B636&gt;='Umrechnungskurse und Konstanten'!$C$15,B636&lt;='Umrechnungskurse und Konstanten'!$D$15),G636*'Umrechnungskurse und Konstanten'!$E$15,0)+IF(AND(B636&gt;='Umrechnungskurse und Konstanten'!$C$16,B636&lt;='Umrechnungskurse und Konstanten'!$D$16),G636*'Umrechnungskurse und Konstanten'!$E$16,0),G636*1)</f>
        <v>0</v>
      </c>
      <c r="K636" s="37">
        <f t="shared" si="18"/>
        <v>0</v>
      </c>
      <c r="L636" s="37">
        <f t="shared" si="19"/>
        <v>0</v>
      </c>
    </row>
    <row r="637" spans="2:12" x14ac:dyDescent="0.3">
      <c r="B637" s="42"/>
      <c r="C637" s="34"/>
      <c r="D637" s="34"/>
      <c r="E637" s="38"/>
      <c r="F637" s="35" t="s">
        <v>38</v>
      </c>
      <c r="G637" s="50"/>
      <c r="H637" s="39">
        <v>3.6999999999999998E-2</v>
      </c>
      <c r="I637" s="51" t="str">
        <f>IF(F637="EUR",Tabelle1327[[#This Row],[Betrag exkl. MwST.]]*Tabelle1327[[#This Row],[MwSt. Satz]],"Rg. nicht in EUR")</f>
        <v>Rg. nicht in EUR</v>
      </c>
      <c r="J637" s="37">
        <f>IF(F637="EUR",IF(AND(B637&gt;='Umrechnungskurse und Konstanten'!$C$5,B637&lt;='Umrechnungskurse und Konstanten'!$D$5),G637*'Umrechnungskurse und Konstanten'!$E$5,0)+IF(AND(B637&gt;='Umrechnungskurse und Konstanten'!$C$6,B637&lt;='Umrechnungskurse und Konstanten'!$D$6),G637*'Umrechnungskurse und Konstanten'!$E$6,0)+IF(AND(B637&gt;='Umrechnungskurse und Konstanten'!$C$7,B637&lt;='Umrechnungskurse und Konstanten'!$D$7),G637*'Umrechnungskurse und Konstanten'!$E$7,0)+IF(AND(B637&gt;='Umrechnungskurse und Konstanten'!$C$8,B637&lt;='Umrechnungskurse und Konstanten'!$D$8),G637*'Umrechnungskurse und Konstanten'!$E$8,0)+IF(AND(B637&gt;='Umrechnungskurse und Konstanten'!$C$9,B637&lt;='Umrechnungskurse und Konstanten'!$D$9),G637*'Umrechnungskurse und Konstanten'!$E$9,0)+IF(AND(B637&gt;='Umrechnungskurse und Konstanten'!$C$10,B637&lt;='Umrechnungskurse und Konstanten'!$D$10),G637*'Umrechnungskurse und Konstanten'!$E$10,0)+IF(AND(B637&gt;='Umrechnungskurse und Konstanten'!$C$11,B637&lt;='Umrechnungskurse und Konstanten'!$D$11),G637*'Umrechnungskurse und Konstanten'!$E$11,0)+IF(AND(B637&gt;='Umrechnungskurse und Konstanten'!$C$12,B637&lt;='Umrechnungskurse und Konstanten'!$D$12),G637*'Umrechnungskurse und Konstanten'!$E$12,0)+IF(AND(B637&gt;='Umrechnungskurse und Konstanten'!$C$13,B637&lt;='Umrechnungskurse und Konstanten'!$D$13),G637*'Umrechnungskurse und Konstanten'!$E$13,0)+IF(AND(B637&gt;='Umrechnungskurse und Konstanten'!$C$14,B637&lt;='Umrechnungskurse und Konstanten'!$D$14),G637*'Umrechnungskurse und Konstanten'!$E$14,0)+IF(AND(B637&gt;='Umrechnungskurse und Konstanten'!$C$15,B637&lt;='Umrechnungskurse und Konstanten'!$D$15),G637*'Umrechnungskurse und Konstanten'!$E$15,0)+IF(AND(B637&gt;='Umrechnungskurse und Konstanten'!$C$16,B637&lt;='Umrechnungskurse und Konstanten'!$D$16),G637*'Umrechnungskurse und Konstanten'!$E$16,0),G637*1)</f>
        <v>0</v>
      </c>
      <c r="K637" s="37">
        <f t="shared" si="18"/>
        <v>0</v>
      </c>
      <c r="L637" s="37">
        <f t="shared" si="19"/>
        <v>0</v>
      </c>
    </row>
    <row r="638" spans="2:12" x14ac:dyDescent="0.3">
      <c r="B638" s="42"/>
      <c r="C638" s="34"/>
      <c r="D638" s="34"/>
      <c r="E638" s="38"/>
      <c r="F638" s="35" t="s">
        <v>38</v>
      </c>
      <c r="G638" s="50"/>
      <c r="H638" s="39">
        <v>3.6999999999999998E-2</v>
      </c>
      <c r="I638" s="51" t="str">
        <f>IF(F638="EUR",Tabelle1327[[#This Row],[Betrag exkl. MwST.]]*Tabelle1327[[#This Row],[MwSt. Satz]],"Rg. nicht in EUR")</f>
        <v>Rg. nicht in EUR</v>
      </c>
      <c r="J638" s="37">
        <f>IF(F638="EUR",IF(AND(B638&gt;='Umrechnungskurse und Konstanten'!$C$5,B638&lt;='Umrechnungskurse und Konstanten'!$D$5),G638*'Umrechnungskurse und Konstanten'!$E$5,0)+IF(AND(B638&gt;='Umrechnungskurse und Konstanten'!$C$6,B638&lt;='Umrechnungskurse und Konstanten'!$D$6),G638*'Umrechnungskurse und Konstanten'!$E$6,0)+IF(AND(B638&gt;='Umrechnungskurse und Konstanten'!$C$7,B638&lt;='Umrechnungskurse und Konstanten'!$D$7),G638*'Umrechnungskurse und Konstanten'!$E$7,0)+IF(AND(B638&gt;='Umrechnungskurse und Konstanten'!$C$8,B638&lt;='Umrechnungskurse und Konstanten'!$D$8),G638*'Umrechnungskurse und Konstanten'!$E$8,0)+IF(AND(B638&gt;='Umrechnungskurse und Konstanten'!$C$9,B638&lt;='Umrechnungskurse und Konstanten'!$D$9),G638*'Umrechnungskurse und Konstanten'!$E$9,0)+IF(AND(B638&gt;='Umrechnungskurse und Konstanten'!$C$10,B638&lt;='Umrechnungskurse und Konstanten'!$D$10),G638*'Umrechnungskurse und Konstanten'!$E$10,0)+IF(AND(B638&gt;='Umrechnungskurse und Konstanten'!$C$11,B638&lt;='Umrechnungskurse und Konstanten'!$D$11),G638*'Umrechnungskurse und Konstanten'!$E$11,0)+IF(AND(B638&gt;='Umrechnungskurse und Konstanten'!$C$12,B638&lt;='Umrechnungskurse und Konstanten'!$D$12),G638*'Umrechnungskurse und Konstanten'!$E$12,0)+IF(AND(B638&gt;='Umrechnungskurse und Konstanten'!$C$13,B638&lt;='Umrechnungskurse und Konstanten'!$D$13),G638*'Umrechnungskurse und Konstanten'!$E$13,0)+IF(AND(B638&gt;='Umrechnungskurse und Konstanten'!$C$14,B638&lt;='Umrechnungskurse und Konstanten'!$D$14),G638*'Umrechnungskurse und Konstanten'!$E$14,0)+IF(AND(B638&gt;='Umrechnungskurse und Konstanten'!$C$15,B638&lt;='Umrechnungskurse und Konstanten'!$D$15),G638*'Umrechnungskurse und Konstanten'!$E$15,0)+IF(AND(B638&gt;='Umrechnungskurse und Konstanten'!$C$16,B638&lt;='Umrechnungskurse und Konstanten'!$D$16),G638*'Umrechnungskurse und Konstanten'!$E$16,0),G638*1)</f>
        <v>0</v>
      </c>
      <c r="K638" s="37">
        <f t="shared" si="18"/>
        <v>0</v>
      </c>
      <c r="L638" s="37">
        <f t="shared" si="19"/>
        <v>0</v>
      </c>
    </row>
    <row r="639" spans="2:12" x14ac:dyDescent="0.3">
      <c r="B639" s="42"/>
      <c r="C639" s="34"/>
      <c r="D639" s="34"/>
      <c r="E639" s="38"/>
      <c r="F639" s="35" t="s">
        <v>38</v>
      </c>
      <c r="G639" s="50"/>
      <c r="H639" s="39">
        <v>3.6999999999999998E-2</v>
      </c>
      <c r="I639" s="51" t="str">
        <f>IF(F639="EUR",Tabelle1327[[#This Row],[Betrag exkl. MwST.]]*Tabelle1327[[#This Row],[MwSt. Satz]],"Rg. nicht in EUR")</f>
        <v>Rg. nicht in EUR</v>
      </c>
      <c r="J639" s="37">
        <f>IF(F639="EUR",IF(AND(B639&gt;='Umrechnungskurse und Konstanten'!$C$5,B639&lt;='Umrechnungskurse und Konstanten'!$D$5),G639*'Umrechnungskurse und Konstanten'!$E$5,0)+IF(AND(B639&gt;='Umrechnungskurse und Konstanten'!$C$6,B639&lt;='Umrechnungskurse und Konstanten'!$D$6),G639*'Umrechnungskurse und Konstanten'!$E$6,0)+IF(AND(B639&gt;='Umrechnungskurse und Konstanten'!$C$7,B639&lt;='Umrechnungskurse und Konstanten'!$D$7),G639*'Umrechnungskurse und Konstanten'!$E$7,0)+IF(AND(B639&gt;='Umrechnungskurse und Konstanten'!$C$8,B639&lt;='Umrechnungskurse und Konstanten'!$D$8),G639*'Umrechnungskurse und Konstanten'!$E$8,0)+IF(AND(B639&gt;='Umrechnungskurse und Konstanten'!$C$9,B639&lt;='Umrechnungskurse und Konstanten'!$D$9),G639*'Umrechnungskurse und Konstanten'!$E$9,0)+IF(AND(B639&gt;='Umrechnungskurse und Konstanten'!$C$10,B639&lt;='Umrechnungskurse und Konstanten'!$D$10),G639*'Umrechnungskurse und Konstanten'!$E$10,0)+IF(AND(B639&gt;='Umrechnungskurse und Konstanten'!$C$11,B639&lt;='Umrechnungskurse und Konstanten'!$D$11),G639*'Umrechnungskurse und Konstanten'!$E$11,0)+IF(AND(B639&gt;='Umrechnungskurse und Konstanten'!$C$12,B639&lt;='Umrechnungskurse und Konstanten'!$D$12),G639*'Umrechnungskurse und Konstanten'!$E$12,0)+IF(AND(B639&gt;='Umrechnungskurse und Konstanten'!$C$13,B639&lt;='Umrechnungskurse und Konstanten'!$D$13),G639*'Umrechnungskurse und Konstanten'!$E$13,0)+IF(AND(B639&gt;='Umrechnungskurse und Konstanten'!$C$14,B639&lt;='Umrechnungskurse und Konstanten'!$D$14),G639*'Umrechnungskurse und Konstanten'!$E$14,0)+IF(AND(B639&gt;='Umrechnungskurse und Konstanten'!$C$15,B639&lt;='Umrechnungskurse und Konstanten'!$D$15),G639*'Umrechnungskurse und Konstanten'!$E$15,0)+IF(AND(B639&gt;='Umrechnungskurse und Konstanten'!$C$16,B639&lt;='Umrechnungskurse und Konstanten'!$D$16),G639*'Umrechnungskurse und Konstanten'!$E$16,0),G639*1)</f>
        <v>0</v>
      </c>
      <c r="K639" s="37">
        <f t="shared" si="18"/>
        <v>0</v>
      </c>
      <c r="L639" s="37">
        <f t="shared" si="19"/>
        <v>0</v>
      </c>
    </row>
    <row r="640" spans="2:12" x14ac:dyDescent="0.3">
      <c r="B640" s="42"/>
      <c r="C640" s="34"/>
      <c r="D640" s="34"/>
      <c r="E640" s="38"/>
      <c r="F640" s="35" t="s">
        <v>38</v>
      </c>
      <c r="G640" s="50"/>
      <c r="H640" s="39">
        <v>3.6999999999999998E-2</v>
      </c>
      <c r="I640" s="51" t="str">
        <f>IF(F640="EUR",Tabelle1327[[#This Row],[Betrag exkl. MwST.]]*Tabelle1327[[#This Row],[MwSt. Satz]],"Rg. nicht in EUR")</f>
        <v>Rg. nicht in EUR</v>
      </c>
      <c r="J640" s="37">
        <f>IF(F640="EUR",IF(AND(B640&gt;='Umrechnungskurse und Konstanten'!$C$5,B640&lt;='Umrechnungskurse und Konstanten'!$D$5),G640*'Umrechnungskurse und Konstanten'!$E$5,0)+IF(AND(B640&gt;='Umrechnungskurse und Konstanten'!$C$6,B640&lt;='Umrechnungskurse und Konstanten'!$D$6),G640*'Umrechnungskurse und Konstanten'!$E$6,0)+IF(AND(B640&gt;='Umrechnungskurse und Konstanten'!$C$7,B640&lt;='Umrechnungskurse und Konstanten'!$D$7),G640*'Umrechnungskurse und Konstanten'!$E$7,0)+IF(AND(B640&gt;='Umrechnungskurse und Konstanten'!$C$8,B640&lt;='Umrechnungskurse und Konstanten'!$D$8),G640*'Umrechnungskurse und Konstanten'!$E$8,0)+IF(AND(B640&gt;='Umrechnungskurse und Konstanten'!$C$9,B640&lt;='Umrechnungskurse und Konstanten'!$D$9),G640*'Umrechnungskurse und Konstanten'!$E$9,0)+IF(AND(B640&gt;='Umrechnungskurse und Konstanten'!$C$10,B640&lt;='Umrechnungskurse und Konstanten'!$D$10),G640*'Umrechnungskurse und Konstanten'!$E$10,0)+IF(AND(B640&gt;='Umrechnungskurse und Konstanten'!$C$11,B640&lt;='Umrechnungskurse und Konstanten'!$D$11),G640*'Umrechnungskurse und Konstanten'!$E$11,0)+IF(AND(B640&gt;='Umrechnungskurse und Konstanten'!$C$12,B640&lt;='Umrechnungskurse und Konstanten'!$D$12),G640*'Umrechnungskurse und Konstanten'!$E$12,0)+IF(AND(B640&gt;='Umrechnungskurse und Konstanten'!$C$13,B640&lt;='Umrechnungskurse und Konstanten'!$D$13),G640*'Umrechnungskurse und Konstanten'!$E$13,0)+IF(AND(B640&gt;='Umrechnungskurse und Konstanten'!$C$14,B640&lt;='Umrechnungskurse und Konstanten'!$D$14),G640*'Umrechnungskurse und Konstanten'!$E$14,0)+IF(AND(B640&gt;='Umrechnungskurse und Konstanten'!$C$15,B640&lt;='Umrechnungskurse und Konstanten'!$D$15),G640*'Umrechnungskurse und Konstanten'!$E$15,0)+IF(AND(B640&gt;='Umrechnungskurse und Konstanten'!$C$16,B640&lt;='Umrechnungskurse und Konstanten'!$D$16),G640*'Umrechnungskurse und Konstanten'!$E$16,0),G640*1)</f>
        <v>0</v>
      </c>
      <c r="K640" s="37">
        <f t="shared" si="18"/>
        <v>0</v>
      </c>
      <c r="L640" s="37">
        <f t="shared" si="19"/>
        <v>0</v>
      </c>
    </row>
    <row r="641" spans="2:12" x14ac:dyDescent="0.3">
      <c r="B641" s="42"/>
      <c r="C641" s="34"/>
      <c r="D641" s="34"/>
      <c r="E641" s="38"/>
      <c r="F641" s="35" t="s">
        <v>38</v>
      </c>
      <c r="G641" s="50"/>
      <c r="H641" s="39">
        <v>3.6999999999999998E-2</v>
      </c>
      <c r="I641" s="51" t="str">
        <f>IF(F641="EUR",Tabelle1327[[#This Row],[Betrag exkl. MwST.]]*Tabelle1327[[#This Row],[MwSt. Satz]],"Rg. nicht in EUR")</f>
        <v>Rg. nicht in EUR</v>
      </c>
      <c r="J641" s="37">
        <f>IF(F641="EUR",IF(AND(B641&gt;='Umrechnungskurse und Konstanten'!$C$5,B641&lt;='Umrechnungskurse und Konstanten'!$D$5),G641*'Umrechnungskurse und Konstanten'!$E$5,0)+IF(AND(B641&gt;='Umrechnungskurse und Konstanten'!$C$6,B641&lt;='Umrechnungskurse und Konstanten'!$D$6),G641*'Umrechnungskurse und Konstanten'!$E$6,0)+IF(AND(B641&gt;='Umrechnungskurse und Konstanten'!$C$7,B641&lt;='Umrechnungskurse und Konstanten'!$D$7),G641*'Umrechnungskurse und Konstanten'!$E$7,0)+IF(AND(B641&gt;='Umrechnungskurse und Konstanten'!$C$8,B641&lt;='Umrechnungskurse und Konstanten'!$D$8),G641*'Umrechnungskurse und Konstanten'!$E$8,0)+IF(AND(B641&gt;='Umrechnungskurse und Konstanten'!$C$9,B641&lt;='Umrechnungskurse und Konstanten'!$D$9),G641*'Umrechnungskurse und Konstanten'!$E$9,0)+IF(AND(B641&gt;='Umrechnungskurse und Konstanten'!$C$10,B641&lt;='Umrechnungskurse und Konstanten'!$D$10),G641*'Umrechnungskurse und Konstanten'!$E$10,0)+IF(AND(B641&gt;='Umrechnungskurse und Konstanten'!$C$11,B641&lt;='Umrechnungskurse und Konstanten'!$D$11),G641*'Umrechnungskurse und Konstanten'!$E$11,0)+IF(AND(B641&gt;='Umrechnungskurse und Konstanten'!$C$12,B641&lt;='Umrechnungskurse und Konstanten'!$D$12),G641*'Umrechnungskurse und Konstanten'!$E$12,0)+IF(AND(B641&gt;='Umrechnungskurse und Konstanten'!$C$13,B641&lt;='Umrechnungskurse und Konstanten'!$D$13),G641*'Umrechnungskurse und Konstanten'!$E$13,0)+IF(AND(B641&gt;='Umrechnungskurse und Konstanten'!$C$14,B641&lt;='Umrechnungskurse und Konstanten'!$D$14),G641*'Umrechnungskurse und Konstanten'!$E$14,0)+IF(AND(B641&gt;='Umrechnungskurse und Konstanten'!$C$15,B641&lt;='Umrechnungskurse und Konstanten'!$D$15),G641*'Umrechnungskurse und Konstanten'!$E$15,0)+IF(AND(B641&gt;='Umrechnungskurse und Konstanten'!$C$16,B641&lt;='Umrechnungskurse und Konstanten'!$D$16),G641*'Umrechnungskurse und Konstanten'!$E$16,0),G641*1)</f>
        <v>0</v>
      </c>
      <c r="K641" s="37">
        <f t="shared" si="18"/>
        <v>0</v>
      </c>
      <c r="L641" s="37">
        <f t="shared" si="19"/>
        <v>0</v>
      </c>
    </row>
    <row r="642" spans="2:12" x14ac:dyDescent="0.3">
      <c r="B642" s="42"/>
      <c r="C642" s="34"/>
      <c r="D642" s="34"/>
      <c r="E642" s="38"/>
      <c r="F642" s="35" t="s">
        <v>38</v>
      </c>
      <c r="G642" s="50"/>
      <c r="H642" s="39">
        <v>3.6999999999999998E-2</v>
      </c>
      <c r="I642" s="51" t="str">
        <f>IF(F642="EUR",Tabelle1327[[#This Row],[Betrag exkl. MwST.]]*Tabelle1327[[#This Row],[MwSt. Satz]],"Rg. nicht in EUR")</f>
        <v>Rg. nicht in EUR</v>
      </c>
      <c r="J642" s="37">
        <f>IF(F642="EUR",IF(AND(B642&gt;='Umrechnungskurse und Konstanten'!$C$5,B642&lt;='Umrechnungskurse und Konstanten'!$D$5),G642*'Umrechnungskurse und Konstanten'!$E$5,0)+IF(AND(B642&gt;='Umrechnungskurse und Konstanten'!$C$6,B642&lt;='Umrechnungskurse und Konstanten'!$D$6),G642*'Umrechnungskurse und Konstanten'!$E$6,0)+IF(AND(B642&gt;='Umrechnungskurse und Konstanten'!$C$7,B642&lt;='Umrechnungskurse und Konstanten'!$D$7),G642*'Umrechnungskurse und Konstanten'!$E$7,0)+IF(AND(B642&gt;='Umrechnungskurse und Konstanten'!$C$8,B642&lt;='Umrechnungskurse und Konstanten'!$D$8),G642*'Umrechnungskurse und Konstanten'!$E$8,0)+IF(AND(B642&gt;='Umrechnungskurse und Konstanten'!$C$9,B642&lt;='Umrechnungskurse und Konstanten'!$D$9),G642*'Umrechnungskurse und Konstanten'!$E$9,0)+IF(AND(B642&gt;='Umrechnungskurse und Konstanten'!$C$10,B642&lt;='Umrechnungskurse und Konstanten'!$D$10),G642*'Umrechnungskurse und Konstanten'!$E$10,0)+IF(AND(B642&gt;='Umrechnungskurse und Konstanten'!$C$11,B642&lt;='Umrechnungskurse und Konstanten'!$D$11),G642*'Umrechnungskurse und Konstanten'!$E$11,0)+IF(AND(B642&gt;='Umrechnungskurse und Konstanten'!$C$12,B642&lt;='Umrechnungskurse und Konstanten'!$D$12),G642*'Umrechnungskurse und Konstanten'!$E$12,0)+IF(AND(B642&gt;='Umrechnungskurse und Konstanten'!$C$13,B642&lt;='Umrechnungskurse und Konstanten'!$D$13),G642*'Umrechnungskurse und Konstanten'!$E$13,0)+IF(AND(B642&gt;='Umrechnungskurse und Konstanten'!$C$14,B642&lt;='Umrechnungskurse und Konstanten'!$D$14),G642*'Umrechnungskurse und Konstanten'!$E$14,0)+IF(AND(B642&gt;='Umrechnungskurse und Konstanten'!$C$15,B642&lt;='Umrechnungskurse und Konstanten'!$D$15),G642*'Umrechnungskurse und Konstanten'!$E$15,0)+IF(AND(B642&gt;='Umrechnungskurse und Konstanten'!$C$16,B642&lt;='Umrechnungskurse und Konstanten'!$D$16),G642*'Umrechnungskurse und Konstanten'!$E$16,0),G642*1)</f>
        <v>0</v>
      </c>
      <c r="K642" s="37">
        <f t="shared" si="18"/>
        <v>0</v>
      </c>
      <c r="L642" s="37">
        <f t="shared" si="19"/>
        <v>0</v>
      </c>
    </row>
    <row r="643" spans="2:12" x14ac:dyDescent="0.3">
      <c r="B643" s="42"/>
      <c r="C643" s="34"/>
      <c r="D643" s="34"/>
      <c r="E643" s="38"/>
      <c r="F643" s="35" t="s">
        <v>38</v>
      </c>
      <c r="G643" s="50"/>
      <c r="H643" s="39">
        <v>3.6999999999999998E-2</v>
      </c>
      <c r="I643" s="51" t="str">
        <f>IF(F643="EUR",Tabelle1327[[#This Row],[Betrag exkl. MwST.]]*Tabelle1327[[#This Row],[MwSt. Satz]],"Rg. nicht in EUR")</f>
        <v>Rg. nicht in EUR</v>
      </c>
      <c r="J643" s="37">
        <f>IF(F643="EUR",IF(AND(B643&gt;='Umrechnungskurse und Konstanten'!$C$5,B643&lt;='Umrechnungskurse und Konstanten'!$D$5),G643*'Umrechnungskurse und Konstanten'!$E$5,0)+IF(AND(B643&gt;='Umrechnungskurse und Konstanten'!$C$6,B643&lt;='Umrechnungskurse und Konstanten'!$D$6),G643*'Umrechnungskurse und Konstanten'!$E$6,0)+IF(AND(B643&gt;='Umrechnungskurse und Konstanten'!$C$7,B643&lt;='Umrechnungskurse und Konstanten'!$D$7),G643*'Umrechnungskurse und Konstanten'!$E$7,0)+IF(AND(B643&gt;='Umrechnungskurse und Konstanten'!$C$8,B643&lt;='Umrechnungskurse und Konstanten'!$D$8),G643*'Umrechnungskurse und Konstanten'!$E$8,0)+IF(AND(B643&gt;='Umrechnungskurse und Konstanten'!$C$9,B643&lt;='Umrechnungskurse und Konstanten'!$D$9),G643*'Umrechnungskurse und Konstanten'!$E$9,0)+IF(AND(B643&gt;='Umrechnungskurse und Konstanten'!$C$10,B643&lt;='Umrechnungskurse und Konstanten'!$D$10),G643*'Umrechnungskurse und Konstanten'!$E$10,0)+IF(AND(B643&gt;='Umrechnungskurse und Konstanten'!$C$11,B643&lt;='Umrechnungskurse und Konstanten'!$D$11),G643*'Umrechnungskurse und Konstanten'!$E$11,0)+IF(AND(B643&gt;='Umrechnungskurse und Konstanten'!$C$12,B643&lt;='Umrechnungskurse und Konstanten'!$D$12),G643*'Umrechnungskurse und Konstanten'!$E$12,0)+IF(AND(B643&gt;='Umrechnungskurse und Konstanten'!$C$13,B643&lt;='Umrechnungskurse und Konstanten'!$D$13),G643*'Umrechnungskurse und Konstanten'!$E$13,0)+IF(AND(B643&gt;='Umrechnungskurse und Konstanten'!$C$14,B643&lt;='Umrechnungskurse und Konstanten'!$D$14),G643*'Umrechnungskurse und Konstanten'!$E$14,0)+IF(AND(B643&gt;='Umrechnungskurse und Konstanten'!$C$15,B643&lt;='Umrechnungskurse und Konstanten'!$D$15),G643*'Umrechnungskurse und Konstanten'!$E$15,0)+IF(AND(B643&gt;='Umrechnungskurse und Konstanten'!$C$16,B643&lt;='Umrechnungskurse und Konstanten'!$D$16),G643*'Umrechnungskurse und Konstanten'!$E$16,0),G643*1)</f>
        <v>0</v>
      </c>
      <c r="K643" s="37">
        <f t="shared" si="18"/>
        <v>0</v>
      </c>
      <c r="L643" s="37">
        <f t="shared" si="19"/>
        <v>0</v>
      </c>
    </row>
    <row r="644" spans="2:12" x14ac:dyDescent="0.3">
      <c r="B644" s="42"/>
      <c r="C644" s="34"/>
      <c r="D644" s="34"/>
      <c r="E644" s="38"/>
      <c r="F644" s="35" t="s">
        <v>38</v>
      </c>
      <c r="G644" s="50"/>
      <c r="H644" s="39">
        <v>3.6999999999999998E-2</v>
      </c>
      <c r="I644" s="51" t="str">
        <f>IF(F644="EUR",Tabelle1327[[#This Row],[Betrag exkl. MwST.]]*Tabelle1327[[#This Row],[MwSt. Satz]],"Rg. nicht in EUR")</f>
        <v>Rg. nicht in EUR</v>
      </c>
      <c r="J644" s="37">
        <f>IF(F644="EUR",IF(AND(B644&gt;='Umrechnungskurse und Konstanten'!$C$5,B644&lt;='Umrechnungskurse und Konstanten'!$D$5),G644*'Umrechnungskurse und Konstanten'!$E$5,0)+IF(AND(B644&gt;='Umrechnungskurse und Konstanten'!$C$6,B644&lt;='Umrechnungskurse und Konstanten'!$D$6),G644*'Umrechnungskurse und Konstanten'!$E$6,0)+IF(AND(B644&gt;='Umrechnungskurse und Konstanten'!$C$7,B644&lt;='Umrechnungskurse und Konstanten'!$D$7),G644*'Umrechnungskurse und Konstanten'!$E$7,0)+IF(AND(B644&gt;='Umrechnungskurse und Konstanten'!$C$8,B644&lt;='Umrechnungskurse und Konstanten'!$D$8),G644*'Umrechnungskurse und Konstanten'!$E$8,0)+IF(AND(B644&gt;='Umrechnungskurse und Konstanten'!$C$9,B644&lt;='Umrechnungskurse und Konstanten'!$D$9),G644*'Umrechnungskurse und Konstanten'!$E$9,0)+IF(AND(B644&gt;='Umrechnungskurse und Konstanten'!$C$10,B644&lt;='Umrechnungskurse und Konstanten'!$D$10),G644*'Umrechnungskurse und Konstanten'!$E$10,0)+IF(AND(B644&gt;='Umrechnungskurse und Konstanten'!$C$11,B644&lt;='Umrechnungskurse und Konstanten'!$D$11),G644*'Umrechnungskurse und Konstanten'!$E$11,0)+IF(AND(B644&gt;='Umrechnungskurse und Konstanten'!$C$12,B644&lt;='Umrechnungskurse und Konstanten'!$D$12),G644*'Umrechnungskurse und Konstanten'!$E$12,0)+IF(AND(B644&gt;='Umrechnungskurse und Konstanten'!$C$13,B644&lt;='Umrechnungskurse und Konstanten'!$D$13),G644*'Umrechnungskurse und Konstanten'!$E$13,0)+IF(AND(B644&gt;='Umrechnungskurse und Konstanten'!$C$14,B644&lt;='Umrechnungskurse und Konstanten'!$D$14),G644*'Umrechnungskurse und Konstanten'!$E$14,0)+IF(AND(B644&gt;='Umrechnungskurse und Konstanten'!$C$15,B644&lt;='Umrechnungskurse und Konstanten'!$D$15),G644*'Umrechnungskurse und Konstanten'!$E$15,0)+IF(AND(B644&gt;='Umrechnungskurse und Konstanten'!$C$16,B644&lt;='Umrechnungskurse und Konstanten'!$D$16),G644*'Umrechnungskurse und Konstanten'!$E$16,0),G644*1)</f>
        <v>0</v>
      </c>
      <c r="K644" s="37">
        <f t="shared" si="18"/>
        <v>0</v>
      </c>
      <c r="L644" s="37">
        <f t="shared" si="19"/>
        <v>0</v>
      </c>
    </row>
    <row r="645" spans="2:12" x14ac:dyDescent="0.3">
      <c r="B645" s="42"/>
      <c r="C645" s="34"/>
      <c r="D645" s="34"/>
      <c r="E645" s="38"/>
      <c r="F645" s="35" t="s">
        <v>38</v>
      </c>
      <c r="G645" s="50"/>
      <c r="H645" s="39">
        <v>3.6999999999999998E-2</v>
      </c>
      <c r="I645" s="51" t="str">
        <f>IF(F645="EUR",Tabelle1327[[#This Row],[Betrag exkl. MwST.]]*Tabelle1327[[#This Row],[MwSt. Satz]],"Rg. nicht in EUR")</f>
        <v>Rg. nicht in EUR</v>
      </c>
      <c r="J645" s="37">
        <f>IF(F645="EUR",IF(AND(B645&gt;='Umrechnungskurse und Konstanten'!$C$5,B645&lt;='Umrechnungskurse und Konstanten'!$D$5),G645*'Umrechnungskurse und Konstanten'!$E$5,0)+IF(AND(B645&gt;='Umrechnungskurse und Konstanten'!$C$6,B645&lt;='Umrechnungskurse und Konstanten'!$D$6),G645*'Umrechnungskurse und Konstanten'!$E$6,0)+IF(AND(B645&gt;='Umrechnungskurse und Konstanten'!$C$7,B645&lt;='Umrechnungskurse und Konstanten'!$D$7),G645*'Umrechnungskurse und Konstanten'!$E$7,0)+IF(AND(B645&gt;='Umrechnungskurse und Konstanten'!$C$8,B645&lt;='Umrechnungskurse und Konstanten'!$D$8),G645*'Umrechnungskurse und Konstanten'!$E$8,0)+IF(AND(B645&gt;='Umrechnungskurse und Konstanten'!$C$9,B645&lt;='Umrechnungskurse und Konstanten'!$D$9),G645*'Umrechnungskurse und Konstanten'!$E$9,0)+IF(AND(B645&gt;='Umrechnungskurse und Konstanten'!$C$10,B645&lt;='Umrechnungskurse und Konstanten'!$D$10),G645*'Umrechnungskurse und Konstanten'!$E$10,0)+IF(AND(B645&gt;='Umrechnungskurse und Konstanten'!$C$11,B645&lt;='Umrechnungskurse und Konstanten'!$D$11),G645*'Umrechnungskurse und Konstanten'!$E$11,0)+IF(AND(B645&gt;='Umrechnungskurse und Konstanten'!$C$12,B645&lt;='Umrechnungskurse und Konstanten'!$D$12),G645*'Umrechnungskurse und Konstanten'!$E$12,0)+IF(AND(B645&gt;='Umrechnungskurse und Konstanten'!$C$13,B645&lt;='Umrechnungskurse und Konstanten'!$D$13),G645*'Umrechnungskurse und Konstanten'!$E$13,0)+IF(AND(B645&gt;='Umrechnungskurse und Konstanten'!$C$14,B645&lt;='Umrechnungskurse und Konstanten'!$D$14),G645*'Umrechnungskurse und Konstanten'!$E$14,0)+IF(AND(B645&gt;='Umrechnungskurse und Konstanten'!$C$15,B645&lt;='Umrechnungskurse und Konstanten'!$D$15),G645*'Umrechnungskurse und Konstanten'!$E$15,0)+IF(AND(B645&gt;='Umrechnungskurse und Konstanten'!$C$16,B645&lt;='Umrechnungskurse und Konstanten'!$D$16),G645*'Umrechnungskurse und Konstanten'!$E$16,0),G645*1)</f>
        <v>0</v>
      </c>
      <c r="K645" s="37">
        <f t="shared" si="18"/>
        <v>0</v>
      </c>
      <c r="L645" s="37">
        <f t="shared" si="19"/>
        <v>0</v>
      </c>
    </row>
    <row r="646" spans="2:12" x14ac:dyDescent="0.3">
      <c r="B646" s="42"/>
      <c r="C646" s="34"/>
      <c r="D646" s="34"/>
      <c r="E646" s="38"/>
      <c r="F646" s="35" t="s">
        <v>38</v>
      </c>
      <c r="G646" s="50"/>
      <c r="H646" s="39">
        <v>3.6999999999999998E-2</v>
      </c>
      <c r="I646" s="51" t="str">
        <f>IF(F646="EUR",Tabelle1327[[#This Row],[Betrag exkl. MwST.]]*Tabelle1327[[#This Row],[MwSt. Satz]],"Rg. nicht in EUR")</f>
        <v>Rg. nicht in EUR</v>
      </c>
      <c r="J646" s="37">
        <f>IF(F646="EUR",IF(AND(B646&gt;='Umrechnungskurse und Konstanten'!$C$5,B646&lt;='Umrechnungskurse und Konstanten'!$D$5),G646*'Umrechnungskurse und Konstanten'!$E$5,0)+IF(AND(B646&gt;='Umrechnungskurse und Konstanten'!$C$6,B646&lt;='Umrechnungskurse und Konstanten'!$D$6),G646*'Umrechnungskurse und Konstanten'!$E$6,0)+IF(AND(B646&gt;='Umrechnungskurse und Konstanten'!$C$7,B646&lt;='Umrechnungskurse und Konstanten'!$D$7),G646*'Umrechnungskurse und Konstanten'!$E$7,0)+IF(AND(B646&gt;='Umrechnungskurse und Konstanten'!$C$8,B646&lt;='Umrechnungskurse und Konstanten'!$D$8),G646*'Umrechnungskurse und Konstanten'!$E$8,0)+IF(AND(B646&gt;='Umrechnungskurse und Konstanten'!$C$9,B646&lt;='Umrechnungskurse und Konstanten'!$D$9),G646*'Umrechnungskurse und Konstanten'!$E$9,0)+IF(AND(B646&gt;='Umrechnungskurse und Konstanten'!$C$10,B646&lt;='Umrechnungskurse und Konstanten'!$D$10),G646*'Umrechnungskurse und Konstanten'!$E$10,0)+IF(AND(B646&gt;='Umrechnungskurse und Konstanten'!$C$11,B646&lt;='Umrechnungskurse und Konstanten'!$D$11),G646*'Umrechnungskurse und Konstanten'!$E$11,0)+IF(AND(B646&gt;='Umrechnungskurse und Konstanten'!$C$12,B646&lt;='Umrechnungskurse und Konstanten'!$D$12),G646*'Umrechnungskurse und Konstanten'!$E$12,0)+IF(AND(B646&gt;='Umrechnungskurse und Konstanten'!$C$13,B646&lt;='Umrechnungskurse und Konstanten'!$D$13),G646*'Umrechnungskurse und Konstanten'!$E$13,0)+IF(AND(B646&gt;='Umrechnungskurse und Konstanten'!$C$14,B646&lt;='Umrechnungskurse und Konstanten'!$D$14),G646*'Umrechnungskurse und Konstanten'!$E$14,0)+IF(AND(B646&gt;='Umrechnungskurse und Konstanten'!$C$15,B646&lt;='Umrechnungskurse und Konstanten'!$D$15),G646*'Umrechnungskurse und Konstanten'!$E$15,0)+IF(AND(B646&gt;='Umrechnungskurse und Konstanten'!$C$16,B646&lt;='Umrechnungskurse und Konstanten'!$D$16),G646*'Umrechnungskurse und Konstanten'!$E$16,0),G646*1)</f>
        <v>0</v>
      </c>
      <c r="K646" s="37">
        <f t="shared" si="18"/>
        <v>0</v>
      </c>
      <c r="L646" s="37">
        <f t="shared" si="19"/>
        <v>0</v>
      </c>
    </row>
    <row r="647" spans="2:12" x14ac:dyDescent="0.3">
      <c r="B647" s="42"/>
      <c r="C647" s="34"/>
      <c r="D647" s="34"/>
      <c r="E647" s="38"/>
      <c r="F647" s="35" t="s">
        <v>38</v>
      </c>
      <c r="G647" s="50"/>
      <c r="H647" s="39">
        <v>3.6999999999999998E-2</v>
      </c>
      <c r="I647" s="51" t="str">
        <f>IF(F647="EUR",Tabelle1327[[#This Row],[Betrag exkl. MwST.]]*Tabelle1327[[#This Row],[MwSt. Satz]],"Rg. nicht in EUR")</f>
        <v>Rg. nicht in EUR</v>
      </c>
      <c r="J647" s="37">
        <f>IF(F647="EUR",IF(AND(B647&gt;='Umrechnungskurse und Konstanten'!$C$5,B647&lt;='Umrechnungskurse und Konstanten'!$D$5),G647*'Umrechnungskurse und Konstanten'!$E$5,0)+IF(AND(B647&gt;='Umrechnungskurse und Konstanten'!$C$6,B647&lt;='Umrechnungskurse und Konstanten'!$D$6),G647*'Umrechnungskurse und Konstanten'!$E$6,0)+IF(AND(B647&gt;='Umrechnungskurse und Konstanten'!$C$7,B647&lt;='Umrechnungskurse und Konstanten'!$D$7),G647*'Umrechnungskurse und Konstanten'!$E$7,0)+IF(AND(B647&gt;='Umrechnungskurse und Konstanten'!$C$8,B647&lt;='Umrechnungskurse und Konstanten'!$D$8),G647*'Umrechnungskurse und Konstanten'!$E$8,0)+IF(AND(B647&gt;='Umrechnungskurse und Konstanten'!$C$9,B647&lt;='Umrechnungskurse und Konstanten'!$D$9),G647*'Umrechnungskurse und Konstanten'!$E$9,0)+IF(AND(B647&gt;='Umrechnungskurse und Konstanten'!$C$10,B647&lt;='Umrechnungskurse und Konstanten'!$D$10),G647*'Umrechnungskurse und Konstanten'!$E$10,0)+IF(AND(B647&gt;='Umrechnungskurse und Konstanten'!$C$11,B647&lt;='Umrechnungskurse und Konstanten'!$D$11),G647*'Umrechnungskurse und Konstanten'!$E$11,0)+IF(AND(B647&gt;='Umrechnungskurse und Konstanten'!$C$12,B647&lt;='Umrechnungskurse und Konstanten'!$D$12),G647*'Umrechnungskurse und Konstanten'!$E$12,0)+IF(AND(B647&gt;='Umrechnungskurse und Konstanten'!$C$13,B647&lt;='Umrechnungskurse und Konstanten'!$D$13),G647*'Umrechnungskurse und Konstanten'!$E$13,0)+IF(AND(B647&gt;='Umrechnungskurse und Konstanten'!$C$14,B647&lt;='Umrechnungskurse und Konstanten'!$D$14),G647*'Umrechnungskurse und Konstanten'!$E$14,0)+IF(AND(B647&gt;='Umrechnungskurse und Konstanten'!$C$15,B647&lt;='Umrechnungskurse und Konstanten'!$D$15),G647*'Umrechnungskurse und Konstanten'!$E$15,0)+IF(AND(B647&gt;='Umrechnungskurse und Konstanten'!$C$16,B647&lt;='Umrechnungskurse und Konstanten'!$D$16),G647*'Umrechnungskurse und Konstanten'!$E$16,0),G647*1)</f>
        <v>0</v>
      </c>
      <c r="K647" s="37">
        <f t="shared" si="18"/>
        <v>0</v>
      </c>
      <c r="L647" s="37">
        <f t="shared" si="19"/>
        <v>0</v>
      </c>
    </row>
    <row r="648" spans="2:12" x14ac:dyDescent="0.3">
      <c r="B648" s="42"/>
      <c r="C648" s="34"/>
      <c r="D648" s="34"/>
      <c r="E648" s="38"/>
      <c r="F648" s="35" t="s">
        <v>38</v>
      </c>
      <c r="G648" s="50"/>
      <c r="H648" s="39">
        <v>3.6999999999999998E-2</v>
      </c>
      <c r="I648" s="51" t="str">
        <f>IF(F648="EUR",Tabelle1327[[#This Row],[Betrag exkl. MwST.]]*Tabelle1327[[#This Row],[MwSt. Satz]],"Rg. nicht in EUR")</f>
        <v>Rg. nicht in EUR</v>
      </c>
      <c r="J648" s="37">
        <f>IF(F648="EUR",IF(AND(B648&gt;='Umrechnungskurse und Konstanten'!$C$5,B648&lt;='Umrechnungskurse und Konstanten'!$D$5),G648*'Umrechnungskurse und Konstanten'!$E$5,0)+IF(AND(B648&gt;='Umrechnungskurse und Konstanten'!$C$6,B648&lt;='Umrechnungskurse und Konstanten'!$D$6),G648*'Umrechnungskurse und Konstanten'!$E$6,0)+IF(AND(B648&gt;='Umrechnungskurse und Konstanten'!$C$7,B648&lt;='Umrechnungskurse und Konstanten'!$D$7),G648*'Umrechnungskurse und Konstanten'!$E$7,0)+IF(AND(B648&gt;='Umrechnungskurse und Konstanten'!$C$8,B648&lt;='Umrechnungskurse und Konstanten'!$D$8),G648*'Umrechnungskurse und Konstanten'!$E$8,0)+IF(AND(B648&gt;='Umrechnungskurse und Konstanten'!$C$9,B648&lt;='Umrechnungskurse und Konstanten'!$D$9),G648*'Umrechnungskurse und Konstanten'!$E$9,0)+IF(AND(B648&gt;='Umrechnungskurse und Konstanten'!$C$10,B648&lt;='Umrechnungskurse und Konstanten'!$D$10),G648*'Umrechnungskurse und Konstanten'!$E$10,0)+IF(AND(B648&gt;='Umrechnungskurse und Konstanten'!$C$11,B648&lt;='Umrechnungskurse und Konstanten'!$D$11),G648*'Umrechnungskurse und Konstanten'!$E$11,0)+IF(AND(B648&gt;='Umrechnungskurse und Konstanten'!$C$12,B648&lt;='Umrechnungskurse und Konstanten'!$D$12),G648*'Umrechnungskurse und Konstanten'!$E$12,0)+IF(AND(B648&gt;='Umrechnungskurse und Konstanten'!$C$13,B648&lt;='Umrechnungskurse und Konstanten'!$D$13),G648*'Umrechnungskurse und Konstanten'!$E$13,0)+IF(AND(B648&gt;='Umrechnungskurse und Konstanten'!$C$14,B648&lt;='Umrechnungskurse und Konstanten'!$D$14),G648*'Umrechnungskurse und Konstanten'!$E$14,0)+IF(AND(B648&gt;='Umrechnungskurse und Konstanten'!$C$15,B648&lt;='Umrechnungskurse und Konstanten'!$D$15),G648*'Umrechnungskurse und Konstanten'!$E$15,0)+IF(AND(B648&gt;='Umrechnungskurse und Konstanten'!$C$16,B648&lt;='Umrechnungskurse und Konstanten'!$D$16),G648*'Umrechnungskurse und Konstanten'!$E$16,0),G648*1)</f>
        <v>0</v>
      </c>
      <c r="K648" s="37">
        <f t="shared" si="18"/>
        <v>0</v>
      </c>
      <c r="L648" s="37">
        <f t="shared" si="19"/>
        <v>0</v>
      </c>
    </row>
    <row r="649" spans="2:12" x14ac:dyDescent="0.3">
      <c r="B649" s="42"/>
      <c r="C649" s="34"/>
      <c r="D649" s="34"/>
      <c r="E649" s="38"/>
      <c r="F649" s="35" t="s">
        <v>38</v>
      </c>
      <c r="G649" s="50"/>
      <c r="H649" s="39">
        <v>3.6999999999999998E-2</v>
      </c>
      <c r="I649" s="51" t="str">
        <f>IF(F649="EUR",Tabelle1327[[#This Row],[Betrag exkl. MwST.]]*Tabelle1327[[#This Row],[MwSt. Satz]],"Rg. nicht in EUR")</f>
        <v>Rg. nicht in EUR</v>
      </c>
      <c r="J649" s="37">
        <f>IF(F649="EUR",IF(AND(B649&gt;='Umrechnungskurse und Konstanten'!$C$5,B649&lt;='Umrechnungskurse und Konstanten'!$D$5),G649*'Umrechnungskurse und Konstanten'!$E$5,0)+IF(AND(B649&gt;='Umrechnungskurse und Konstanten'!$C$6,B649&lt;='Umrechnungskurse und Konstanten'!$D$6),G649*'Umrechnungskurse und Konstanten'!$E$6,0)+IF(AND(B649&gt;='Umrechnungskurse und Konstanten'!$C$7,B649&lt;='Umrechnungskurse und Konstanten'!$D$7),G649*'Umrechnungskurse und Konstanten'!$E$7,0)+IF(AND(B649&gt;='Umrechnungskurse und Konstanten'!$C$8,B649&lt;='Umrechnungskurse und Konstanten'!$D$8),G649*'Umrechnungskurse und Konstanten'!$E$8,0)+IF(AND(B649&gt;='Umrechnungskurse und Konstanten'!$C$9,B649&lt;='Umrechnungskurse und Konstanten'!$D$9),G649*'Umrechnungskurse und Konstanten'!$E$9,0)+IF(AND(B649&gt;='Umrechnungskurse und Konstanten'!$C$10,B649&lt;='Umrechnungskurse und Konstanten'!$D$10),G649*'Umrechnungskurse und Konstanten'!$E$10,0)+IF(AND(B649&gt;='Umrechnungskurse und Konstanten'!$C$11,B649&lt;='Umrechnungskurse und Konstanten'!$D$11),G649*'Umrechnungskurse und Konstanten'!$E$11,0)+IF(AND(B649&gt;='Umrechnungskurse und Konstanten'!$C$12,B649&lt;='Umrechnungskurse und Konstanten'!$D$12),G649*'Umrechnungskurse und Konstanten'!$E$12,0)+IF(AND(B649&gt;='Umrechnungskurse und Konstanten'!$C$13,B649&lt;='Umrechnungskurse und Konstanten'!$D$13),G649*'Umrechnungskurse und Konstanten'!$E$13,0)+IF(AND(B649&gt;='Umrechnungskurse und Konstanten'!$C$14,B649&lt;='Umrechnungskurse und Konstanten'!$D$14),G649*'Umrechnungskurse und Konstanten'!$E$14,0)+IF(AND(B649&gt;='Umrechnungskurse und Konstanten'!$C$15,B649&lt;='Umrechnungskurse und Konstanten'!$D$15),G649*'Umrechnungskurse und Konstanten'!$E$15,0)+IF(AND(B649&gt;='Umrechnungskurse und Konstanten'!$C$16,B649&lt;='Umrechnungskurse und Konstanten'!$D$16),G649*'Umrechnungskurse und Konstanten'!$E$16,0),G649*1)</f>
        <v>0</v>
      </c>
      <c r="K649" s="37">
        <f t="shared" si="18"/>
        <v>0</v>
      </c>
      <c r="L649" s="37">
        <f t="shared" si="19"/>
        <v>0</v>
      </c>
    </row>
    <row r="650" spans="2:12" x14ac:dyDescent="0.3">
      <c r="B650" s="42"/>
      <c r="C650" s="34"/>
      <c r="D650" s="34"/>
      <c r="E650" s="38"/>
      <c r="F650" s="35" t="s">
        <v>38</v>
      </c>
      <c r="G650" s="50"/>
      <c r="H650" s="39">
        <v>3.6999999999999998E-2</v>
      </c>
      <c r="I650" s="51" t="str">
        <f>IF(F650="EUR",Tabelle1327[[#This Row],[Betrag exkl. MwST.]]*Tabelle1327[[#This Row],[MwSt. Satz]],"Rg. nicht in EUR")</f>
        <v>Rg. nicht in EUR</v>
      </c>
      <c r="J650" s="37">
        <f>IF(F650="EUR",IF(AND(B650&gt;='Umrechnungskurse und Konstanten'!$C$5,B650&lt;='Umrechnungskurse und Konstanten'!$D$5),G650*'Umrechnungskurse und Konstanten'!$E$5,0)+IF(AND(B650&gt;='Umrechnungskurse und Konstanten'!$C$6,B650&lt;='Umrechnungskurse und Konstanten'!$D$6),G650*'Umrechnungskurse und Konstanten'!$E$6,0)+IF(AND(B650&gt;='Umrechnungskurse und Konstanten'!$C$7,B650&lt;='Umrechnungskurse und Konstanten'!$D$7),G650*'Umrechnungskurse und Konstanten'!$E$7,0)+IF(AND(B650&gt;='Umrechnungskurse und Konstanten'!$C$8,B650&lt;='Umrechnungskurse und Konstanten'!$D$8),G650*'Umrechnungskurse und Konstanten'!$E$8,0)+IF(AND(B650&gt;='Umrechnungskurse und Konstanten'!$C$9,B650&lt;='Umrechnungskurse und Konstanten'!$D$9),G650*'Umrechnungskurse und Konstanten'!$E$9,0)+IF(AND(B650&gt;='Umrechnungskurse und Konstanten'!$C$10,B650&lt;='Umrechnungskurse und Konstanten'!$D$10),G650*'Umrechnungskurse und Konstanten'!$E$10,0)+IF(AND(B650&gt;='Umrechnungskurse und Konstanten'!$C$11,B650&lt;='Umrechnungskurse und Konstanten'!$D$11),G650*'Umrechnungskurse und Konstanten'!$E$11,0)+IF(AND(B650&gt;='Umrechnungskurse und Konstanten'!$C$12,B650&lt;='Umrechnungskurse und Konstanten'!$D$12),G650*'Umrechnungskurse und Konstanten'!$E$12,0)+IF(AND(B650&gt;='Umrechnungskurse und Konstanten'!$C$13,B650&lt;='Umrechnungskurse und Konstanten'!$D$13),G650*'Umrechnungskurse und Konstanten'!$E$13,0)+IF(AND(B650&gt;='Umrechnungskurse und Konstanten'!$C$14,B650&lt;='Umrechnungskurse und Konstanten'!$D$14),G650*'Umrechnungskurse und Konstanten'!$E$14,0)+IF(AND(B650&gt;='Umrechnungskurse und Konstanten'!$C$15,B650&lt;='Umrechnungskurse und Konstanten'!$D$15),G650*'Umrechnungskurse und Konstanten'!$E$15,0)+IF(AND(B650&gt;='Umrechnungskurse und Konstanten'!$C$16,B650&lt;='Umrechnungskurse und Konstanten'!$D$16),G650*'Umrechnungskurse und Konstanten'!$E$16,0),G650*1)</f>
        <v>0</v>
      </c>
      <c r="K650" s="37">
        <f t="shared" ref="K650:K713" si="20">H650*J650</f>
        <v>0</v>
      </c>
      <c r="L650" s="37">
        <f t="shared" ref="L650:L713" si="21">J650+K650</f>
        <v>0</v>
      </c>
    </row>
    <row r="651" spans="2:12" x14ac:dyDescent="0.3">
      <c r="B651" s="42"/>
      <c r="C651" s="34"/>
      <c r="D651" s="34"/>
      <c r="E651" s="38"/>
      <c r="F651" s="35" t="s">
        <v>38</v>
      </c>
      <c r="G651" s="50"/>
      <c r="H651" s="39">
        <v>3.6999999999999998E-2</v>
      </c>
      <c r="I651" s="51" t="str">
        <f>IF(F651="EUR",Tabelle1327[[#This Row],[Betrag exkl. MwST.]]*Tabelle1327[[#This Row],[MwSt. Satz]],"Rg. nicht in EUR")</f>
        <v>Rg. nicht in EUR</v>
      </c>
      <c r="J651" s="37">
        <f>IF(F651="EUR",IF(AND(B651&gt;='Umrechnungskurse und Konstanten'!$C$5,B651&lt;='Umrechnungskurse und Konstanten'!$D$5),G651*'Umrechnungskurse und Konstanten'!$E$5,0)+IF(AND(B651&gt;='Umrechnungskurse und Konstanten'!$C$6,B651&lt;='Umrechnungskurse und Konstanten'!$D$6),G651*'Umrechnungskurse und Konstanten'!$E$6,0)+IF(AND(B651&gt;='Umrechnungskurse und Konstanten'!$C$7,B651&lt;='Umrechnungskurse und Konstanten'!$D$7),G651*'Umrechnungskurse und Konstanten'!$E$7,0)+IF(AND(B651&gt;='Umrechnungskurse und Konstanten'!$C$8,B651&lt;='Umrechnungskurse und Konstanten'!$D$8),G651*'Umrechnungskurse und Konstanten'!$E$8,0)+IF(AND(B651&gt;='Umrechnungskurse und Konstanten'!$C$9,B651&lt;='Umrechnungskurse und Konstanten'!$D$9),G651*'Umrechnungskurse und Konstanten'!$E$9,0)+IF(AND(B651&gt;='Umrechnungskurse und Konstanten'!$C$10,B651&lt;='Umrechnungskurse und Konstanten'!$D$10),G651*'Umrechnungskurse und Konstanten'!$E$10,0)+IF(AND(B651&gt;='Umrechnungskurse und Konstanten'!$C$11,B651&lt;='Umrechnungskurse und Konstanten'!$D$11),G651*'Umrechnungskurse und Konstanten'!$E$11,0)+IF(AND(B651&gt;='Umrechnungskurse und Konstanten'!$C$12,B651&lt;='Umrechnungskurse und Konstanten'!$D$12),G651*'Umrechnungskurse und Konstanten'!$E$12,0)+IF(AND(B651&gt;='Umrechnungskurse und Konstanten'!$C$13,B651&lt;='Umrechnungskurse und Konstanten'!$D$13),G651*'Umrechnungskurse und Konstanten'!$E$13,0)+IF(AND(B651&gt;='Umrechnungskurse und Konstanten'!$C$14,B651&lt;='Umrechnungskurse und Konstanten'!$D$14),G651*'Umrechnungskurse und Konstanten'!$E$14,0)+IF(AND(B651&gt;='Umrechnungskurse und Konstanten'!$C$15,B651&lt;='Umrechnungskurse und Konstanten'!$D$15),G651*'Umrechnungskurse und Konstanten'!$E$15,0)+IF(AND(B651&gt;='Umrechnungskurse und Konstanten'!$C$16,B651&lt;='Umrechnungskurse und Konstanten'!$D$16),G651*'Umrechnungskurse und Konstanten'!$E$16,0),G651*1)</f>
        <v>0</v>
      </c>
      <c r="K651" s="37">
        <f t="shared" si="20"/>
        <v>0</v>
      </c>
      <c r="L651" s="37">
        <f t="shared" si="21"/>
        <v>0</v>
      </c>
    </row>
    <row r="652" spans="2:12" x14ac:dyDescent="0.3">
      <c r="B652" s="42"/>
      <c r="C652" s="34"/>
      <c r="D652" s="34"/>
      <c r="E652" s="38"/>
      <c r="F652" s="35" t="s">
        <v>38</v>
      </c>
      <c r="G652" s="50"/>
      <c r="H652" s="39">
        <v>3.6999999999999998E-2</v>
      </c>
      <c r="I652" s="51" t="str">
        <f>IF(F652="EUR",Tabelle1327[[#This Row],[Betrag exkl. MwST.]]*Tabelle1327[[#This Row],[MwSt. Satz]],"Rg. nicht in EUR")</f>
        <v>Rg. nicht in EUR</v>
      </c>
      <c r="J652" s="37">
        <f>IF(F652="EUR",IF(AND(B652&gt;='Umrechnungskurse und Konstanten'!$C$5,B652&lt;='Umrechnungskurse und Konstanten'!$D$5),G652*'Umrechnungskurse und Konstanten'!$E$5,0)+IF(AND(B652&gt;='Umrechnungskurse und Konstanten'!$C$6,B652&lt;='Umrechnungskurse und Konstanten'!$D$6),G652*'Umrechnungskurse und Konstanten'!$E$6,0)+IF(AND(B652&gt;='Umrechnungskurse und Konstanten'!$C$7,B652&lt;='Umrechnungskurse und Konstanten'!$D$7),G652*'Umrechnungskurse und Konstanten'!$E$7,0)+IF(AND(B652&gt;='Umrechnungskurse und Konstanten'!$C$8,B652&lt;='Umrechnungskurse und Konstanten'!$D$8),G652*'Umrechnungskurse und Konstanten'!$E$8,0)+IF(AND(B652&gt;='Umrechnungskurse und Konstanten'!$C$9,B652&lt;='Umrechnungskurse und Konstanten'!$D$9),G652*'Umrechnungskurse und Konstanten'!$E$9,0)+IF(AND(B652&gt;='Umrechnungskurse und Konstanten'!$C$10,B652&lt;='Umrechnungskurse und Konstanten'!$D$10),G652*'Umrechnungskurse und Konstanten'!$E$10,0)+IF(AND(B652&gt;='Umrechnungskurse und Konstanten'!$C$11,B652&lt;='Umrechnungskurse und Konstanten'!$D$11),G652*'Umrechnungskurse und Konstanten'!$E$11,0)+IF(AND(B652&gt;='Umrechnungskurse und Konstanten'!$C$12,B652&lt;='Umrechnungskurse und Konstanten'!$D$12),G652*'Umrechnungskurse und Konstanten'!$E$12,0)+IF(AND(B652&gt;='Umrechnungskurse und Konstanten'!$C$13,B652&lt;='Umrechnungskurse und Konstanten'!$D$13),G652*'Umrechnungskurse und Konstanten'!$E$13,0)+IF(AND(B652&gt;='Umrechnungskurse und Konstanten'!$C$14,B652&lt;='Umrechnungskurse und Konstanten'!$D$14),G652*'Umrechnungskurse und Konstanten'!$E$14,0)+IF(AND(B652&gt;='Umrechnungskurse und Konstanten'!$C$15,B652&lt;='Umrechnungskurse und Konstanten'!$D$15),G652*'Umrechnungskurse und Konstanten'!$E$15,0)+IF(AND(B652&gt;='Umrechnungskurse und Konstanten'!$C$16,B652&lt;='Umrechnungskurse und Konstanten'!$D$16),G652*'Umrechnungskurse und Konstanten'!$E$16,0),G652*1)</f>
        <v>0</v>
      </c>
      <c r="K652" s="37">
        <f t="shared" si="20"/>
        <v>0</v>
      </c>
      <c r="L652" s="37">
        <f t="shared" si="21"/>
        <v>0</v>
      </c>
    </row>
    <row r="653" spans="2:12" x14ac:dyDescent="0.3">
      <c r="B653" s="42"/>
      <c r="C653" s="34"/>
      <c r="D653" s="34"/>
      <c r="E653" s="38"/>
      <c r="F653" s="35" t="s">
        <v>38</v>
      </c>
      <c r="G653" s="50"/>
      <c r="H653" s="39">
        <v>3.6999999999999998E-2</v>
      </c>
      <c r="I653" s="51" t="str">
        <f>IF(F653="EUR",Tabelle1327[[#This Row],[Betrag exkl. MwST.]]*Tabelle1327[[#This Row],[MwSt. Satz]],"Rg. nicht in EUR")</f>
        <v>Rg. nicht in EUR</v>
      </c>
      <c r="J653" s="37">
        <f>IF(F653="EUR",IF(AND(B653&gt;='Umrechnungskurse und Konstanten'!$C$5,B653&lt;='Umrechnungskurse und Konstanten'!$D$5),G653*'Umrechnungskurse und Konstanten'!$E$5,0)+IF(AND(B653&gt;='Umrechnungskurse und Konstanten'!$C$6,B653&lt;='Umrechnungskurse und Konstanten'!$D$6),G653*'Umrechnungskurse und Konstanten'!$E$6,0)+IF(AND(B653&gt;='Umrechnungskurse und Konstanten'!$C$7,B653&lt;='Umrechnungskurse und Konstanten'!$D$7),G653*'Umrechnungskurse und Konstanten'!$E$7,0)+IF(AND(B653&gt;='Umrechnungskurse und Konstanten'!$C$8,B653&lt;='Umrechnungskurse und Konstanten'!$D$8),G653*'Umrechnungskurse und Konstanten'!$E$8,0)+IF(AND(B653&gt;='Umrechnungskurse und Konstanten'!$C$9,B653&lt;='Umrechnungskurse und Konstanten'!$D$9),G653*'Umrechnungskurse und Konstanten'!$E$9,0)+IF(AND(B653&gt;='Umrechnungskurse und Konstanten'!$C$10,B653&lt;='Umrechnungskurse und Konstanten'!$D$10),G653*'Umrechnungskurse und Konstanten'!$E$10,0)+IF(AND(B653&gt;='Umrechnungskurse und Konstanten'!$C$11,B653&lt;='Umrechnungskurse und Konstanten'!$D$11),G653*'Umrechnungskurse und Konstanten'!$E$11,0)+IF(AND(B653&gt;='Umrechnungskurse und Konstanten'!$C$12,B653&lt;='Umrechnungskurse und Konstanten'!$D$12),G653*'Umrechnungskurse und Konstanten'!$E$12,0)+IF(AND(B653&gt;='Umrechnungskurse und Konstanten'!$C$13,B653&lt;='Umrechnungskurse und Konstanten'!$D$13),G653*'Umrechnungskurse und Konstanten'!$E$13,0)+IF(AND(B653&gt;='Umrechnungskurse und Konstanten'!$C$14,B653&lt;='Umrechnungskurse und Konstanten'!$D$14),G653*'Umrechnungskurse und Konstanten'!$E$14,0)+IF(AND(B653&gt;='Umrechnungskurse und Konstanten'!$C$15,B653&lt;='Umrechnungskurse und Konstanten'!$D$15),G653*'Umrechnungskurse und Konstanten'!$E$15,0)+IF(AND(B653&gt;='Umrechnungskurse und Konstanten'!$C$16,B653&lt;='Umrechnungskurse und Konstanten'!$D$16),G653*'Umrechnungskurse und Konstanten'!$E$16,0),G653*1)</f>
        <v>0</v>
      </c>
      <c r="K653" s="37">
        <f t="shared" si="20"/>
        <v>0</v>
      </c>
      <c r="L653" s="37">
        <f t="shared" si="21"/>
        <v>0</v>
      </c>
    </row>
    <row r="654" spans="2:12" x14ac:dyDescent="0.3">
      <c r="B654" s="42"/>
      <c r="C654" s="34"/>
      <c r="D654" s="34"/>
      <c r="E654" s="38"/>
      <c r="F654" s="35" t="s">
        <v>38</v>
      </c>
      <c r="G654" s="50"/>
      <c r="H654" s="39">
        <v>3.6999999999999998E-2</v>
      </c>
      <c r="I654" s="51" t="str">
        <f>IF(F654="EUR",Tabelle1327[[#This Row],[Betrag exkl. MwST.]]*Tabelle1327[[#This Row],[MwSt. Satz]],"Rg. nicht in EUR")</f>
        <v>Rg. nicht in EUR</v>
      </c>
      <c r="J654" s="37">
        <f>IF(F654="EUR",IF(AND(B654&gt;='Umrechnungskurse und Konstanten'!$C$5,B654&lt;='Umrechnungskurse und Konstanten'!$D$5),G654*'Umrechnungskurse und Konstanten'!$E$5,0)+IF(AND(B654&gt;='Umrechnungskurse und Konstanten'!$C$6,B654&lt;='Umrechnungskurse und Konstanten'!$D$6),G654*'Umrechnungskurse und Konstanten'!$E$6,0)+IF(AND(B654&gt;='Umrechnungskurse und Konstanten'!$C$7,B654&lt;='Umrechnungskurse und Konstanten'!$D$7),G654*'Umrechnungskurse und Konstanten'!$E$7,0)+IF(AND(B654&gt;='Umrechnungskurse und Konstanten'!$C$8,B654&lt;='Umrechnungskurse und Konstanten'!$D$8),G654*'Umrechnungskurse und Konstanten'!$E$8,0)+IF(AND(B654&gt;='Umrechnungskurse und Konstanten'!$C$9,B654&lt;='Umrechnungskurse und Konstanten'!$D$9),G654*'Umrechnungskurse und Konstanten'!$E$9,0)+IF(AND(B654&gt;='Umrechnungskurse und Konstanten'!$C$10,B654&lt;='Umrechnungskurse und Konstanten'!$D$10),G654*'Umrechnungskurse und Konstanten'!$E$10,0)+IF(AND(B654&gt;='Umrechnungskurse und Konstanten'!$C$11,B654&lt;='Umrechnungskurse und Konstanten'!$D$11),G654*'Umrechnungskurse und Konstanten'!$E$11,0)+IF(AND(B654&gt;='Umrechnungskurse und Konstanten'!$C$12,B654&lt;='Umrechnungskurse und Konstanten'!$D$12),G654*'Umrechnungskurse und Konstanten'!$E$12,0)+IF(AND(B654&gt;='Umrechnungskurse und Konstanten'!$C$13,B654&lt;='Umrechnungskurse und Konstanten'!$D$13),G654*'Umrechnungskurse und Konstanten'!$E$13,0)+IF(AND(B654&gt;='Umrechnungskurse und Konstanten'!$C$14,B654&lt;='Umrechnungskurse und Konstanten'!$D$14),G654*'Umrechnungskurse und Konstanten'!$E$14,0)+IF(AND(B654&gt;='Umrechnungskurse und Konstanten'!$C$15,B654&lt;='Umrechnungskurse und Konstanten'!$D$15),G654*'Umrechnungskurse und Konstanten'!$E$15,0)+IF(AND(B654&gt;='Umrechnungskurse und Konstanten'!$C$16,B654&lt;='Umrechnungskurse und Konstanten'!$D$16),G654*'Umrechnungskurse und Konstanten'!$E$16,0),G654*1)</f>
        <v>0</v>
      </c>
      <c r="K654" s="37">
        <f t="shared" si="20"/>
        <v>0</v>
      </c>
      <c r="L654" s="37">
        <f t="shared" si="21"/>
        <v>0</v>
      </c>
    </row>
    <row r="655" spans="2:12" x14ac:dyDescent="0.3">
      <c r="B655" s="42"/>
      <c r="C655" s="34"/>
      <c r="D655" s="34"/>
      <c r="E655" s="38"/>
      <c r="F655" s="35" t="s">
        <v>38</v>
      </c>
      <c r="G655" s="50"/>
      <c r="H655" s="39">
        <v>3.6999999999999998E-2</v>
      </c>
      <c r="I655" s="51" t="str">
        <f>IF(F655="EUR",Tabelle1327[[#This Row],[Betrag exkl. MwST.]]*Tabelle1327[[#This Row],[MwSt. Satz]],"Rg. nicht in EUR")</f>
        <v>Rg. nicht in EUR</v>
      </c>
      <c r="J655" s="37">
        <f>IF(F655="EUR",IF(AND(B655&gt;='Umrechnungskurse und Konstanten'!$C$5,B655&lt;='Umrechnungskurse und Konstanten'!$D$5),G655*'Umrechnungskurse und Konstanten'!$E$5,0)+IF(AND(B655&gt;='Umrechnungskurse und Konstanten'!$C$6,B655&lt;='Umrechnungskurse und Konstanten'!$D$6),G655*'Umrechnungskurse und Konstanten'!$E$6,0)+IF(AND(B655&gt;='Umrechnungskurse und Konstanten'!$C$7,B655&lt;='Umrechnungskurse und Konstanten'!$D$7),G655*'Umrechnungskurse und Konstanten'!$E$7,0)+IF(AND(B655&gt;='Umrechnungskurse und Konstanten'!$C$8,B655&lt;='Umrechnungskurse und Konstanten'!$D$8),G655*'Umrechnungskurse und Konstanten'!$E$8,0)+IF(AND(B655&gt;='Umrechnungskurse und Konstanten'!$C$9,B655&lt;='Umrechnungskurse und Konstanten'!$D$9),G655*'Umrechnungskurse und Konstanten'!$E$9,0)+IF(AND(B655&gt;='Umrechnungskurse und Konstanten'!$C$10,B655&lt;='Umrechnungskurse und Konstanten'!$D$10),G655*'Umrechnungskurse und Konstanten'!$E$10,0)+IF(AND(B655&gt;='Umrechnungskurse und Konstanten'!$C$11,B655&lt;='Umrechnungskurse und Konstanten'!$D$11),G655*'Umrechnungskurse und Konstanten'!$E$11,0)+IF(AND(B655&gt;='Umrechnungskurse und Konstanten'!$C$12,B655&lt;='Umrechnungskurse und Konstanten'!$D$12),G655*'Umrechnungskurse und Konstanten'!$E$12,0)+IF(AND(B655&gt;='Umrechnungskurse und Konstanten'!$C$13,B655&lt;='Umrechnungskurse und Konstanten'!$D$13),G655*'Umrechnungskurse und Konstanten'!$E$13,0)+IF(AND(B655&gt;='Umrechnungskurse und Konstanten'!$C$14,B655&lt;='Umrechnungskurse und Konstanten'!$D$14),G655*'Umrechnungskurse und Konstanten'!$E$14,0)+IF(AND(B655&gt;='Umrechnungskurse und Konstanten'!$C$15,B655&lt;='Umrechnungskurse und Konstanten'!$D$15),G655*'Umrechnungskurse und Konstanten'!$E$15,0)+IF(AND(B655&gt;='Umrechnungskurse und Konstanten'!$C$16,B655&lt;='Umrechnungskurse und Konstanten'!$D$16),G655*'Umrechnungskurse und Konstanten'!$E$16,0),G655*1)</f>
        <v>0</v>
      </c>
      <c r="K655" s="37">
        <f t="shared" si="20"/>
        <v>0</v>
      </c>
      <c r="L655" s="37">
        <f t="shared" si="21"/>
        <v>0</v>
      </c>
    </row>
    <row r="656" spans="2:12" x14ac:dyDescent="0.3">
      <c r="B656" s="42"/>
      <c r="C656" s="34"/>
      <c r="D656" s="34"/>
      <c r="E656" s="38"/>
      <c r="F656" s="35" t="s">
        <v>38</v>
      </c>
      <c r="G656" s="50"/>
      <c r="H656" s="39">
        <v>3.6999999999999998E-2</v>
      </c>
      <c r="I656" s="51" t="str">
        <f>IF(F656="EUR",Tabelle1327[[#This Row],[Betrag exkl. MwST.]]*Tabelle1327[[#This Row],[MwSt. Satz]],"Rg. nicht in EUR")</f>
        <v>Rg. nicht in EUR</v>
      </c>
      <c r="J656" s="37">
        <f>IF(F656="EUR",IF(AND(B656&gt;='Umrechnungskurse und Konstanten'!$C$5,B656&lt;='Umrechnungskurse und Konstanten'!$D$5),G656*'Umrechnungskurse und Konstanten'!$E$5,0)+IF(AND(B656&gt;='Umrechnungskurse und Konstanten'!$C$6,B656&lt;='Umrechnungskurse und Konstanten'!$D$6),G656*'Umrechnungskurse und Konstanten'!$E$6,0)+IF(AND(B656&gt;='Umrechnungskurse und Konstanten'!$C$7,B656&lt;='Umrechnungskurse und Konstanten'!$D$7),G656*'Umrechnungskurse und Konstanten'!$E$7,0)+IF(AND(B656&gt;='Umrechnungskurse und Konstanten'!$C$8,B656&lt;='Umrechnungskurse und Konstanten'!$D$8),G656*'Umrechnungskurse und Konstanten'!$E$8,0)+IF(AND(B656&gt;='Umrechnungskurse und Konstanten'!$C$9,B656&lt;='Umrechnungskurse und Konstanten'!$D$9),G656*'Umrechnungskurse und Konstanten'!$E$9,0)+IF(AND(B656&gt;='Umrechnungskurse und Konstanten'!$C$10,B656&lt;='Umrechnungskurse und Konstanten'!$D$10),G656*'Umrechnungskurse und Konstanten'!$E$10,0)+IF(AND(B656&gt;='Umrechnungskurse und Konstanten'!$C$11,B656&lt;='Umrechnungskurse und Konstanten'!$D$11),G656*'Umrechnungskurse und Konstanten'!$E$11,0)+IF(AND(B656&gt;='Umrechnungskurse und Konstanten'!$C$12,B656&lt;='Umrechnungskurse und Konstanten'!$D$12),G656*'Umrechnungskurse und Konstanten'!$E$12,0)+IF(AND(B656&gt;='Umrechnungskurse und Konstanten'!$C$13,B656&lt;='Umrechnungskurse und Konstanten'!$D$13),G656*'Umrechnungskurse und Konstanten'!$E$13,0)+IF(AND(B656&gt;='Umrechnungskurse und Konstanten'!$C$14,B656&lt;='Umrechnungskurse und Konstanten'!$D$14),G656*'Umrechnungskurse und Konstanten'!$E$14,0)+IF(AND(B656&gt;='Umrechnungskurse und Konstanten'!$C$15,B656&lt;='Umrechnungskurse und Konstanten'!$D$15),G656*'Umrechnungskurse und Konstanten'!$E$15,0)+IF(AND(B656&gt;='Umrechnungskurse und Konstanten'!$C$16,B656&lt;='Umrechnungskurse und Konstanten'!$D$16),G656*'Umrechnungskurse und Konstanten'!$E$16,0),G656*1)</f>
        <v>0</v>
      </c>
      <c r="K656" s="37">
        <f t="shared" si="20"/>
        <v>0</v>
      </c>
      <c r="L656" s="37">
        <f t="shared" si="21"/>
        <v>0</v>
      </c>
    </row>
    <row r="657" spans="2:12" x14ac:dyDescent="0.3">
      <c r="B657" s="42"/>
      <c r="C657" s="34"/>
      <c r="D657" s="34"/>
      <c r="E657" s="38"/>
      <c r="F657" s="35" t="s">
        <v>38</v>
      </c>
      <c r="G657" s="50"/>
      <c r="H657" s="39">
        <v>3.6999999999999998E-2</v>
      </c>
      <c r="I657" s="51" t="str">
        <f>IF(F657="EUR",Tabelle1327[[#This Row],[Betrag exkl. MwST.]]*Tabelle1327[[#This Row],[MwSt. Satz]],"Rg. nicht in EUR")</f>
        <v>Rg. nicht in EUR</v>
      </c>
      <c r="J657" s="37">
        <f>IF(F657="EUR",IF(AND(B657&gt;='Umrechnungskurse und Konstanten'!$C$5,B657&lt;='Umrechnungskurse und Konstanten'!$D$5),G657*'Umrechnungskurse und Konstanten'!$E$5,0)+IF(AND(B657&gt;='Umrechnungskurse und Konstanten'!$C$6,B657&lt;='Umrechnungskurse und Konstanten'!$D$6),G657*'Umrechnungskurse und Konstanten'!$E$6,0)+IF(AND(B657&gt;='Umrechnungskurse und Konstanten'!$C$7,B657&lt;='Umrechnungskurse und Konstanten'!$D$7),G657*'Umrechnungskurse und Konstanten'!$E$7,0)+IF(AND(B657&gt;='Umrechnungskurse und Konstanten'!$C$8,B657&lt;='Umrechnungskurse und Konstanten'!$D$8),G657*'Umrechnungskurse und Konstanten'!$E$8,0)+IF(AND(B657&gt;='Umrechnungskurse und Konstanten'!$C$9,B657&lt;='Umrechnungskurse und Konstanten'!$D$9),G657*'Umrechnungskurse und Konstanten'!$E$9,0)+IF(AND(B657&gt;='Umrechnungskurse und Konstanten'!$C$10,B657&lt;='Umrechnungskurse und Konstanten'!$D$10),G657*'Umrechnungskurse und Konstanten'!$E$10,0)+IF(AND(B657&gt;='Umrechnungskurse und Konstanten'!$C$11,B657&lt;='Umrechnungskurse und Konstanten'!$D$11),G657*'Umrechnungskurse und Konstanten'!$E$11,0)+IF(AND(B657&gt;='Umrechnungskurse und Konstanten'!$C$12,B657&lt;='Umrechnungskurse und Konstanten'!$D$12),G657*'Umrechnungskurse und Konstanten'!$E$12,0)+IF(AND(B657&gt;='Umrechnungskurse und Konstanten'!$C$13,B657&lt;='Umrechnungskurse und Konstanten'!$D$13),G657*'Umrechnungskurse und Konstanten'!$E$13,0)+IF(AND(B657&gt;='Umrechnungskurse und Konstanten'!$C$14,B657&lt;='Umrechnungskurse und Konstanten'!$D$14),G657*'Umrechnungskurse und Konstanten'!$E$14,0)+IF(AND(B657&gt;='Umrechnungskurse und Konstanten'!$C$15,B657&lt;='Umrechnungskurse und Konstanten'!$D$15),G657*'Umrechnungskurse und Konstanten'!$E$15,0)+IF(AND(B657&gt;='Umrechnungskurse und Konstanten'!$C$16,B657&lt;='Umrechnungskurse und Konstanten'!$D$16),G657*'Umrechnungskurse und Konstanten'!$E$16,0),G657*1)</f>
        <v>0</v>
      </c>
      <c r="K657" s="37">
        <f t="shared" si="20"/>
        <v>0</v>
      </c>
      <c r="L657" s="37">
        <f t="shared" si="21"/>
        <v>0</v>
      </c>
    </row>
    <row r="658" spans="2:12" x14ac:dyDescent="0.3">
      <c r="B658" s="42"/>
      <c r="C658" s="34"/>
      <c r="D658" s="34"/>
      <c r="E658" s="38"/>
      <c r="F658" s="35" t="s">
        <v>38</v>
      </c>
      <c r="G658" s="50"/>
      <c r="H658" s="39">
        <v>3.6999999999999998E-2</v>
      </c>
      <c r="I658" s="51" t="str">
        <f>IF(F658="EUR",Tabelle1327[[#This Row],[Betrag exkl. MwST.]]*Tabelle1327[[#This Row],[MwSt. Satz]],"Rg. nicht in EUR")</f>
        <v>Rg. nicht in EUR</v>
      </c>
      <c r="J658" s="37">
        <f>IF(F658="EUR",IF(AND(B658&gt;='Umrechnungskurse und Konstanten'!$C$5,B658&lt;='Umrechnungskurse und Konstanten'!$D$5),G658*'Umrechnungskurse und Konstanten'!$E$5,0)+IF(AND(B658&gt;='Umrechnungskurse und Konstanten'!$C$6,B658&lt;='Umrechnungskurse und Konstanten'!$D$6),G658*'Umrechnungskurse und Konstanten'!$E$6,0)+IF(AND(B658&gt;='Umrechnungskurse und Konstanten'!$C$7,B658&lt;='Umrechnungskurse und Konstanten'!$D$7),G658*'Umrechnungskurse und Konstanten'!$E$7,0)+IF(AND(B658&gt;='Umrechnungskurse und Konstanten'!$C$8,B658&lt;='Umrechnungskurse und Konstanten'!$D$8),G658*'Umrechnungskurse und Konstanten'!$E$8,0)+IF(AND(B658&gt;='Umrechnungskurse und Konstanten'!$C$9,B658&lt;='Umrechnungskurse und Konstanten'!$D$9),G658*'Umrechnungskurse und Konstanten'!$E$9,0)+IF(AND(B658&gt;='Umrechnungskurse und Konstanten'!$C$10,B658&lt;='Umrechnungskurse und Konstanten'!$D$10),G658*'Umrechnungskurse und Konstanten'!$E$10,0)+IF(AND(B658&gt;='Umrechnungskurse und Konstanten'!$C$11,B658&lt;='Umrechnungskurse und Konstanten'!$D$11),G658*'Umrechnungskurse und Konstanten'!$E$11,0)+IF(AND(B658&gt;='Umrechnungskurse und Konstanten'!$C$12,B658&lt;='Umrechnungskurse und Konstanten'!$D$12),G658*'Umrechnungskurse und Konstanten'!$E$12,0)+IF(AND(B658&gt;='Umrechnungskurse und Konstanten'!$C$13,B658&lt;='Umrechnungskurse und Konstanten'!$D$13),G658*'Umrechnungskurse und Konstanten'!$E$13,0)+IF(AND(B658&gt;='Umrechnungskurse und Konstanten'!$C$14,B658&lt;='Umrechnungskurse und Konstanten'!$D$14),G658*'Umrechnungskurse und Konstanten'!$E$14,0)+IF(AND(B658&gt;='Umrechnungskurse und Konstanten'!$C$15,B658&lt;='Umrechnungskurse und Konstanten'!$D$15),G658*'Umrechnungskurse und Konstanten'!$E$15,0)+IF(AND(B658&gt;='Umrechnungskurse und Konstanten'!$C$16,B658&lt;='Umrechnungskurse und Konstanten'!$D$16),G658*'Umrechnungskurse und Konstanten'!$E$16,0),G658*1)</f>
        <v>0</v>
      </c>
      <c r="K658" s="37">
        <f t="shared" si="20"/>
        <v>0</v>
      </c>
      <c r="L658" s="37">
        <f t="shared" si="21"/>
        <v>0</v>
      </c>
    </row>
    <row r="659" spans="2:12" x14ac:dyDescent="0.3">
      <c r="B659" s="42"/>
      <c r="C659" s="34"/>
      <c r="D659" s="34"/>
      <c r="E659" s="38"/>
      <c r="F659" s="35" t="s">
        <v>38</v>
      </c>
      <c r="G659" s="50"/>
      <c r="H659" s="39">
        <v>3.6999999999999998E-2</v>
      </c>
      <c r="I659" s="51" t="str">
        <f>IF(F659="EUR",Tabelle1327[[#This Row],[Betrag exkl. MwST.]]*Tabelle1327[[#This Row],[MwSt. Satz]],"Rg. nicht in EUR")</f>
        <v>Rg. nicht in EUR</v>
      </c>
      <c r="J659" s="37">
        <f>IF(F659="EUR",IF(AND(B659&gt;='Umrechnungskurse und Konstanten'!$C$5,B659&lt;='Umrechnungskurse und Konstanten'!$D$5),G659*'Umrechnungskurse und Konstanten'!$E$5,0)+IF(AND(B659&gt;='Umrechnungskurse und Konstanten'!$C$6,B659&lt;='Umrechnungskurse und Konstanten'!$D$6),G659*'Umrechnungskurse und Konstanten'!$E$6,0)+IF(AND(B659&gt;='Umrechnungskurse und Konstanten'!$C$7,B659&lt;='Umrechnungskurse und Konstanten'!$D$7),G659*'Umrechnungskurse und Konstanten'!$E$7,0)+IF(AND(B659&gt;='Umrechnungskurse und Konstanten'!$C$8,B659&lt;='Umrechnungskurse und Konstanten'!$D$8),G659*'Umrechnungskurse und Konstanten'!$E$8,0)+IF(AND(B659&gt;='Umrechnungskurse und Konstanten'!$C$9,B659&lt;='Umrechnungskurse und Konstanten'!$D$9),G659*'Umrechnungskurse und Konstanten'!$E$9,0)+IF(AND(B659&gt;='Umrechnungskurse und Konstanten'!$C$10,B659&lt;='Umrechnungskurse und Konstanten'!$D$10),G659*'Umrechnungskurse und Konstanten'!$E$10,0)+IF(AND(B659&gt;='Umrechnungskurse und Konstanten'!$C$11,B659&lt;='Umrechnungskurse und Konstanten'!$D$11),G659*'Umrechnungskurse und Konstanten'!$E$11,0)+IF(AND(B659&gt;='Umrechnungskurse und Konstanten'!$C$12,B659&lt;='Umrechnungskurse und Konstanten'!$D$12),G659*'Umrechnungskurse und Konstanten'!$E$12,0)+IF(AND(B659&gt;='Umrechnungskurse und Konstanten'!$C$13,B659&lt;='Umrechnungskurse und Konstanten'!$D$13),G659*'Umrechnungskurse und Konstanten'!$E$13,0)+IF(AND(B659&gt;='Umrechnungskurse und Konstanten'!$C$14,B659&lt;='Umrechnungskurse und Konstanten'!$D$14),G659*'Umrechnungskurse und Konstanten'!$E$14,0)+IF(AND(B659&gt;='Umrechnungskurse und Konstanten'!$C$15,B659&lt;='Umrechnungskurse und Konstanten'!$D$15),G659*'Umrechnungskurse und Konstanten'!$E$15,0)+IF(AND(B659&gt;='Umrechnungskurse und Konstanten'!$C$16,B659&lt;='Umrechnungskurse und Konstanten'!$D$16),G659*'Umrechnungskurse und Konstanten'!$E$16,0),G659*1)</f>
        <v>0</v>
      </c>
      <c r="K659" s="37">
        <f t="shared" si="20"/>
        <v>0</v>
      </c>
      <c r="L659" s="37">
        <f t="shared" si="21"/>
        <v>0</v>
      </c>
    </row>
    <row r="660" spans="2:12" x14ac:dyDescent="0.3">
      <c r="B660" s="42"/>
      <c r="C660" s="34"/>
      <c r="D660" s="34"/>
      <c r="E660" s="38"/>
      <c r="F660" s="35" t="s">
        <v>38</v>
      </c>
      <c r="G660" s="50"/>
      <c r="H660" s="39">
        <v>3.6999999999999998E-2</v>
      </c>
      <c r="I660" s="51" t="str">
        <f>IF(F660="EUR",Tabelle1327[[#This Row],[Betrag exkl. MwST.]]*Tabelle1327[[#This Row],[MwSt. Satz]],"Rg. nicht in EUR")</f>
        <v>Rg. nicht in EUR</v>
      </c>
      <c r="J660" s="37">
        <f>IF(F660="EUR",IF(AND(B660&gt;='Umrechnungskurse und Konstanten'!$C$5,B660&lt;='Umrechnungskurse und Konstanten'!$D$5),G660*'Umrechnungskurse und Konstanten'!$E$5,0)+IF(AND(B660&gt;='Umrechnungskurse und Konstanten'!$C$6,B660&lt;='Umrechnungskurse und Konstanten'!$D$6),G660*'Umrechnungskurse und Konstanten'!$E$6,0)+IF(AND(B660&gt;='Umrechnungskurse und Konstanten'!$C$7,B660&lt;='Umrechnungskurse und Konstanten'!$D$7),G660*'Umrechnungskurse und Konstanten'!$E$7,0)+IF(AND(B660&gt;='Umrechnungskurse und Konstanten'!$C$8,B660&lt;='Umrechnungskurse und Konstanten'!$D$8),G660*'Umrechnungskurse und Konstanten'!$E$8,0)+IF(AND(B660&gt;='Umrechnungskurse und Konstanten'!$C$9,B660&lt;='Umrechnungskurse und Konstanten'!$D$9),G660*'Umrechnungskurse und Konstanten'!$E$9,0)+IF(AND(B660&gt;='Umrechnungskurse und Konstanten'!$C$10,B660&lt;='Umrechnungskurse und Konstanten'!$D$10),G660*'Umrechnungskurse und Konstanten'!$E$10,0)+IF(AND(B660&gt;='Umrechnungskurse und Konstanten'!$C$11,B660&lt;='Umrechnungskurse und Konstanten'!$D$11),G660*'Umrechnungskurse und Konstanten'!$E$11,0)+IF(AND(B660&gt;='Umrechnungskurse und Konstanten'!$C$12,B660&lt;='Umrechnungskurse und Konstanten'!$D$12),G660*'Umrechnungskurse und Konstanten'!$E$12,0)+IF(AND(B660&gt;='Umrechnungskurse und Konstanten'!$C$13,B660&lt;='Umrechnungskurse und Konstanten'!$D$13),G660*'Umrechnungskurse und Konstanten'!$E$13,0)+IF(AND(B660&gt;='Umrechnungskurse und Konstanten'!$C$14,B660&lt;='Umrechnungskurse und Konstanten'!$D$14),G660*'Umrechnungskurse und Konstanten'!$E$14,0)+IF(AND(B660&gt;='Umrechnungskurse und Konstanten'!$C$15,B660&lt;='Umrechnungskurse und Konstanten'!$D$15),G660*'Umrechnungskurse und Konstanten'!$E$15,0)+IF(AND(B660&gt;='Umrechnungskurse und Konstanten'!$C$16,B660&lt;='Umrechnungskurse und Konstanten'!$D$16),G660*'Umrechnungskurse und Konstanten'!$E$16,0),G660*1)</f>
        <v>0</v>
      </c>
      <c r="K660" s="37">
        <f t="shared" si="20"/>
        <v>0</v>
      </c>
      <c r="L660" s="37">
        <f t="shared" si="21"/>
        <v>0</v>
      </c>
    </row>
    <row r="661" spans="2:12" x14ac:dyDescent="0.3">
      <c r="B661" s="42"/>
      <c r="C661" s="34"/>
      <c r="D661" s="34"/>
      <c r="E661" s="38"/>
      <c r="F661" s="35" t="s">
        <v>38</v>
      </c>
      <c r="G661" s="50"/>
      <c r="H661" s="39">
        <v>3.6999999999999998E-2</v>
      </c>
      <c r="I661" s="51" t="str">
        <f>IF(F661="EUR",Tabelle1327[[#This Row],[Betrag exkl. MwST.]]*Tabelle1327[[#This Row],[MwSt. Satz]],"Rg. nicht in EUR")</f>
        <v>Rg. nicht in EUR</v>
      </c>
      <c r="J661" s="37">
        <f>IF(F661="EUR",IF(AND(B661&gt;='Umrechnungskurse und Konstanten'!$C$5,B661&lt;='Umrechnungskurse und Konstanten'!$D$5),G661*'Umrechnungskurse und Konstanten'!$E$5,0)+IF(AND(B661&gt;='Umrechnungskurse und Konstanten'!$C$6,B661&lt;='Umrechnungskurse und Konstanten'!$D$6),G661*'Umrechnungskurse und Konstanten'!$E$6,0)+IF(AND(B661&gt;='Umrechnungskurse und Konstanten'!$C$7,B661&lt;='Umrechnungskurse und Konstanten'!$D$7),G661*'Umrechnungskurse und Konstanten'!$E$7,0)+IF(AND(B661&gt;='Umrechnungskurse und Konstanten'!$C$8,B661&lt;='Umrechnungskurse und Konstanten'!$D$8),G661*'Umrechnungskurse und Konstanten'!$E$8,0)+IF(AND(B661&gt;='Umrechnungskurse und Konstanten'!$C$9,B661&lt;='Umrechnungskurse und Konstanten'!$D$9),G661*'Umrechnungskurse und Konstanten'!$E$9,0)+IF(AND(B661&gt;='Umrechnungskurse und Konstanten'!$C$10,B661&lt;='Umrechnungskurse und Konstanten'!$D$10),G661*'Umrechnungskurse und Konstanten'!$E$10,0)+IF(AND(B661&gt;='Umrechnungskurse und Konstanten'!$C$11,B661&lt;='Umrechnungskurse und Konstanten'!$D$11),G661*'Umrechnungskurse und Konstanten'!$E$11,0)+IF(AND(B661&gt;='Umrechnungskurse und Konstanten'!$C$12,B661&lt;='Umrechnungskurse und Konstanten'!$D$12),G661*'Umrechnungskurse und Konstanten'!$E$12,0)+IF(AND(B661&gt;='Umrechnungskurse und Konstanten'!$C$13,B661&lt;='Umrechnungskurse und Konstanten'!$D$13),G661*'Umrechnungskurse und Konstanten'!$E$13,0)+IF(AND(B661&gt;='Umrechnungskurse und Konstanten'!$C$14,B661&lt;='Umrechnungskurse und Konstanten'!$D$14),G661*'Umrechnungskurse und Konstanten'!$E$14,0)+IF(AND(B661&gt;='Umrechnungskurse und Konstanten'!$C$15,B661&lt;='Umrechnungskurse und Konstanten'!$D$15),G661*'Umrechnungskurse und Konstanten'!$E$15,0)+IF(AND(B661&gt;='Umrechnungskurse und Konstanten'!$C$16,B661&lt;='Umrechnungskurse und Konstanten'!$D$16),G661*'Umrechnungskurse und Konstanten'!$E$16,0),G661*1)</f>
        <v>0</v>
      </c>
      <c r="K661" s="37">
        <f t="shared" si="20"/>
        <v>0</v>
      </c>
      <c r="L661" s="37">
        <f t="shared" si="21"/>
        <v>0</v>
      </c>
    </row>
    <row r="662" spans="2:12" x14ac:dyDescent="0.3">
      <c r="B662" s="42"/>
      <c r="C662" s="34"/>
      <c r="D662" s="34"/>
      <c r="E662" s="38"/>
      <c r="F662" s="35" t="s">
        <v>38</v>
      </c>
      <c r="G662" s="50"/>
      <c r="H662" s="39">
        <v>3.6999999999999998E-2</v>
      </c>
      <c r="I662" s="51" t="str">
        <f>IF(F662="EUR",Tabelle1327[[#This Row],[Betrag exkl. MwST.]]*Tabelle1327[[#This Row],[MwSt. Satz]],"Rg. nicht in EUR")</f>
        <v>Rg. nicht in EUR</v>
      </c>
      <c r="J662" s="37">
        <f>IF(F662="EUR",IF(AND(B662&gt;='Umrechnungskurse und Konstanten'!$C$5,B662&lt;='Umrechnungskurse und Konstanten'!$D$5),G662*'Umrechnungskurse und Konstanten'!$E$5,0)+IF(AND(B662&gt;='Umrechnungskurse und Konstanten'!$C$6,B662&lt;='Umrechnungskurse und Konstanten'!$D$6),G662*'Umrechnungskurse und Konstanten'!$E$6,0)+IF(AND(B662&gt;='Umrechnungskurse und Konstanten'!$C$7,B662&lt;='Umrechnungskurse und Konstanten'!$D$7),G662*'Umrechnungskurse und Konstanten'!$E$7,0)+IF(AND(B662&gt;='Umrechnungskurse und Konstanten'!$C$8,B662&lt;='Umrechnungskurse und Konstanten'!$D$8),G662*'Umrechnungskurse und Konstanten'!$E$8,0)+IF(AND(B662&gt;='Umrechnungskurse und Konstanten'!$C$9,B662&lt;='Umrechnungskurse und Konstanten'!$D$9),G662*'Umrechnungskurse und Konstanten'!$E$9,0)+IF(AND(B662&gt;='Umrechnungskurse und Konstanten'!$C$10,B662&lt;='Umrechnungskurse und Konstanten'!$D$10),G662*'Umrechnungskurse und Konstanten'!$E$10,0)+IF(AND(B662&gt;='Umrechnungskurse und Konstanten'!$C$11,B662&lt;='Umrechnungskurse und Konstanten'!$D$11),G662*'Umrechnungskurse und Konstanten'!$E$11,0)+IF(AND(B662&gt;='Umrechnungskurse und Konstanten'!$C$12,B662&lt;='Umrechnungskurse und Konstanten'!$D$12),G662*'Umrechnungskurse und Konstanten'!$E$12,0)+IF(AND(B662&gt;='Umrechnungskurse und Konstanten'!$C$13,B662&lt;='Umrechnungskurse und Konstanten'!$D$13),G662*'Umrechnungskurse und Konstanten'!$E$13,0)+IF(AND(B662&gt;='Umrechnungskurse und Konstanten'!$C$14,B662&lt;='Umrechnungskurse und Konstanten'!$D$14),G662*'Umrechnungskurse und Konstanten'!$E$14,0)+IF(AND(B662&gt;='Umrechnungskurse und Konstanten'!$C$15,B662&lt;='Umrechnungskurse und Konstanten'!$D$15),G662*'Umrechnungskurse und Konstanten'!$E$15,0)+IF(AND(B662&gt;='Umrechnungskurse und Konstanten'!$C$16,B662&lt;='Umrechnungskurse und Konstanten'!$D$16),G662*'Umrechnungskurse und Konstanten'!$E$16,0),G662*1)</f>
        <v>0</v>
      </c>
      <c r="K662" s="37">
        <f t="shared" si="20"/>
        <v>0</v>
      </c>
      <c r="L662" s="37">
        <f t="shared" si="21"/>
        <v>0</v>
      </c>
    </row>
    <row r="663" spans="2:12" x14ac:dyDescent="0.3">
      <c r="B663" s="42"/>
      <c r="C663" s="34"/>
      <c r="D663" s="34"/>
      <c r="E663" s="38"/>
      <c r="F663" s="35" t="s">
        <v>38</v>
      </c>
      <c r="G663" s="50"/>
      <c r="H663" s="39">
        <v>3.6999999999999998E-2</v>
      </c>
      <c r="I663" s="51" t="str">
        <f>IF(F663="EUR",Tabelle1327[[#This Row],[Betrag exkl. MwST.]]*Tabelle1327[[#This Row],[MwSt. Satz]],"Rg. nicht in EUR")</f>
        <v>Rg. nicht in EUR</v>
      </c>
      <c r="J663" s="37">
        <f>IF(F663="EUR",IF(AND(B663&gt;='Umrechnungskurse und Konstanten'!$C$5,B663&lt;='Umrechnungskurse und Konstanten'!$D$5),G663*'Umrechnungskurse und Konstanten'!$E$5,0)+IF(AND(B663&gt;='Umrechnungskurse und Konstanten'!$C$6,B663&lt;='Umrechnungskurse und Konstanten'!$D$6),G663*'Umrechnungskurse und Konstanten'!$E$6,0)+IF(AND(B663&gt;='Umrechnungskurse und Konstanten'!$C$7,B663&lt;='Umrechnungskurse und Konstanten'!$D$7),G663*'Umrechnungskurse und Konstanten'!$E$7,0)+IF(AND(B663&gt;='Umrechnungskurse und Konstanten'!$C$8,B663&lt;='Umrechnungskurse und Konstanten'!$D$8),G663*'Umrechnungskurse und Konstanten'!$E$8,0)+IF(AND(B663&gt;='Umrechnungskurse und Konstanten'!$C$9,B663&lt;='Umrechnungskurse und Konstanten'!$D$9),G663*'Umrechnungskurse und Konstanten'!$E$9,0)+IF(AND(B663&gt;='Umrechnungskurse und Konstanten'!$C$10,B663&lt;='Umrechnungskurse und Konstanten'!$D$10),G663*'Umrechnungskurse und Konstanten'!$E$10,0)+IF(AND(B663&gt;='Umrechnungskurse und Konstanten'!$C$11,B663&lt;='Umrechnungskurse und Konstanten'!$D$11),G663*'Umrechnungskurse und Konstanten'!$E$11,0)+IF(AND(B663&gt;='Umrechnungskurse und Konstanten'!$C$12,B663&lt;='Umrechnungskurse und Konstanten'!$D$12),G663*'Umrechnungskurse und Konstanten'!$E$12,0)+IF(AND(B663&gt;='Umrechnungskurse und Konstanten'!$C$13,B663&lt;='Umrechnungskurse und Konstanten'!$D$13),G663*'Umrechnungskurse und Konstanten'!$E$13,0)+IF(AND(B663&gt;='Umrechnungskurse und Konstanten'!$C$14,B663&lt;='Umrechnungskurse und Konstanten'!$D$14),G663*'Umrechnungskurse und Konstanten'!$E$14,0)+IF(AND(B663&gt;='Umrechnungskurse und Konstanten'!$C$15,B663&lt;='Umrechnungskurse und Konstanten'!$D$15),G663*'Umrechnungskurse und Konstanten'!$E$15,0)+IF(AND(B663&gt;='Umrechnungskurse und Konstanten'!$C$16,B663&lt;='Umrechnungskurse und Konstanten'!$D$16),G663*'Umrechnungskurse und Konstanten'!$E$16,0),G663*1)</f>
        <v>0</v>
      </c>
      <c r="K663" s="37">
        <f t="shared" si="20"/>
        <v>0</v>
      </c>
      <c r="L663" s="37">
        <f t="shared" si="21"/>
        <v>0</v>
      </c>
    </row>
    <row r="664" spans="2:12" x14ac:dyDescent="0.3">
      <c r="B664" s="42"/>
      <c r="C664" s="34"/>
      <c r="D664" s="34"/>
      <c r="E664" s="38"/>
      <c r="F664" s="35" t="s">
        <v>38</v>
      </c>
      <c r="G664" s="50"/>
      <c r="H664" s="39">
        <v>3.6999999999999998E-2</v>
      </c>
      <c r="I664" s="51" t="str">
        <f>IF(F664="EUR",Tabelle1327[[#This Row],[Betrag exkl. MwST.]]*Tabelle1327[[#This Row],[MwSt. Satz]],"Rg. nicht in EUR")</f>
        <v>Rg. nicht in EUR</v>
      </c>
      <c r="J664" s="37">
        <f>IF(F664="EUR",IF(AND(B664&gt;='Umrechnungskurse und Konstanten'!$C$5,B664&lt;='Umrechnungskurse und Konstanten'!$D$5),G664*'Umrechnungskurse und Konstanten'!$E$5,0)+IF(AND(B664&gt;='Umrechnungskurse und Konstanten'!$C$6,B664&lt;='Umrechnungskurse und Konstanten'!$D$6),G664*'Umrechnungskurse und Konstanten'!$E$6,0)+IF(AND(B664&gt;='Umrechnungskurse und Konstanten'!$C$7,B664&lt;='Umrechnungskurse und Konstanten'!$D$7),G664*'Umrechnungskurse und Konstanten'!$E$7,0)+IF(AND(B664&gt;='Umrechnungskurse und Konstanten'!$C$8,B664&lt;='Umrechnungskurse und Konstanten'!$D$8),G664*'Umrechnungskurse und Konstanten'!$E$8,0)+IF(AND(B664&gt;='Umrechnungskurse und Konstanten'!$C$9,B664&lt;='Umrechnungskurse und Konstanten'!$D$9),G664*'Umrechnungskurse und Konstanten'!$E$9,0)+IF(AND(B664&gt;='Umrechnungskurse und Konstanten'!$C$10,B664&lt;='Umrechnungskurse und Konstanten'!$D$10),G664*'Umrechnungskurse und Konstanten'!$E$10,0)+IF(AND(B664&gt;='Umrechnungskurse und Konstanten'!$C$11,B664&lt;='Umrechnungskurse und Konstanten'!$D$11),G664*'Umrechnungskurse und Konstanten'!$E$11,0)+IF(AND(B664&gt;='Umrechnungskurse und Konstanten'!$C$12,B664&lt;='Umrechnungskurse und Konstanten'!$D$12),G664*'Umrechnungskurse und Konstanten'!$E$12,0)+IF(AND(B664&gt;='Umrechnungskurse und Konstanten'!$C$13,B664&lt;='Umrechnungskurse und Konstanten'!$D$13),G664*'Umrechnungskurse und Konstanten'!$E$13,0)+IF(AND(B664&gt;='Umrechnungskurse und Konstanten'!$C$14,B664&lt;='Umrechnungskurse und Konstanten'!$D$14),G664*'Umrechnungskurse und Konstanten'!$E$14,0)+IF(AND(B664&gt;='Umrechnungskurse und Konstanten'!$C$15,B664&lt;='Umrechnungskurse und Konstanten'!$D$15),G664*'Umrechnungskurse und Konstanten'!$E$15,0)+IF(AND(B664&gt;='Umrechnungskurse und Konstanten'!$C$16,B664&lt;='Umrechnungskurse und Konstanten'!$D$16),G664*'Umrechnungskurse und Konstanten'!$E$16,0),G664*1)</f>
        <v>0</v>
      </c>
      <c r="K664" s="37">
        <f t="shared" si="20"/>
        <v>0</v>
      </c>
      <c r="L664" s="37">
        <f t="shared" si="21"/>
        <v>0</v>
      </c>
    </row>
    <row r="665" spans="2:12" x14ac:dyDescent="0.3">
      <c r="B665" s="42"/>
      <c r="C665" s="34"/>
      <c r="D665" s="34"/>
      <c r="E665" s="38"/>
      <c r="F665" s="35" t="s">
        <v>38</v>
      </c>
      <c r="G665" s="50"/>
      <c r="H665" s="39">
        <v>3.6999999999999998E-2</v>
      </c>
      <c r="I665" s="51" t="str">
        <f>IF(F665="EUR",Tabelle1327[[#This Row],[Betrag exkl. MwST.]]*Tabelle1327[[#This Row],[MwSt. Satz]],"Rg. nicht in EUR")</f>
        <v>Rg. nicht in EUR</v>
      </c>
      <c r="J665" s="37">
        <f>IF(F665="EUR",IF(AND(B665&gt;='Umrechnungskurse und Konstanten'!$C$5,B665&lt;='Umrechnungskurse und Konstanten'!$D$5),G665*'Umrechnungskurse und Konstanten'!$E$5,0)+IF(AND(B665&gt;='Umrechnungskurse und Konstanten'!$C$6,B665&lt;='Umrechnungskurse und Konstanten'!$D$6),G665*'Umrechnungskurse und Konstanten'!$E$6,0)+IF(AND(B665&gt;='Umrechnungskurse und Konstanten'!$C$7,B665&lt;='Umrechnungskurse und Konstanten'!$D$7),G665*'Umrechnungskurse und Konstanten'!$E$7,0)+IF(AND(B665&gt;='Umrechnungskurse und Konstanten'!$C$8,B665&lt;='Umrechnungskurse und Konstanten'!$D$8),G665*'Umrechnungskurse und Konstanten'!$E$8,0)+IF(AND(B665&gt;='Umrechnungskurse und Konstanten'!$C$9,B665&lt;='Umrechnungskurse und Konstanten'!$D$9),G665*'Umrechnungskurse und Konstanten'!$E$9,0)+IF(AND(B665&gt;='Umrechnungskurse und Konstanten'!$C$10,B665&lt;='Umrechnungskurse und Konstanten'!$D$10),G665*'Umrechnungskurse und Konstanten'!$E$10,0)+IF(AND(B665&gt;='Umrechnungskurse und Konstanten'!$C$11,B665&lt;='Umrechnungskurse und Konstanten'!$D$11),G665*'Umrechnungskurse und Konstanten'!$E$11,0)+IF(AND(B665&gt;='Umrechnungskurse und Konstanten'!$C$12,B665&lt;='Umrechnungskurse und Konstanten'!$D$12),G665*'Umrechnungskurse und Konstanten'!$E$12,0)+IF(AND(B665&gt;='Umrechnungskurse und Konstanten'!$C$13,B665&lt;='Umrechnungskurse und Konstanten'!$D$13),G665*'Umrechnungskurse und Konstanten'!$E$13,0)+IF(AND(B665&gt;='Umrechnungskurse und Konstanten'!$C$14,B665&lt;='Umrechnungskurse und Konstanten'!$D$14),G665*'Umrechnungskurse und Konstanten'!$E$14,0)+IF(AND(B665&gt;='Umrechnungskurse und Konstanten'!$C$15,B665&lt;='Umrechnungskurse und Konstanten'!$D$15),G665*'Umrechnungskurse und Konstanten'!$E$15,0)+IF(AND(B665&gt;='Umrechnungskurse und Konstanten'!$C$16,B665&lt;='Umrechnungskurse und Konstanten'!$D$16),G665*'Umrechnungskurse und Konstanten'!$E$16,0),G665*1)</f>
        <v>0</v>
      </c>
      <c r="K665" s="37">
        <f t="shared" si="20"/>
        <v>0</v>
      </c>
      <c r="L665" s="37">
        <f t="shared" si="21"/>
        <v>0</v>
      </c>
    </row>
    <row r="666" spans="2:12" x14ac:dyDescent="0.3">
      <c r="B666" s="42"/>
      <c r="C666" s="34"/>
      <c r="D666" s="34"/>
      <c r="E666" s="38"/>
      <c r="F666" s="35" t="s">
        <v>38</v>
      </c>
      <c r="G666" s="50"/>
      <c r="H666" s="39">
        <v>3.6999999999999998E-2</v>
      </c>
      <c r="I666" s="51" t="str">
        <f>IF(F666="EUR",Tabelle1327[[#This Row],[Betrag exkl. MwST.]]*Tabelle1327[[#This Row],[MwSt. Satz]],"Rg. nicht in EUR")</f>
        <v>Rg. nicht in EUR</v>
      </c>
      <c r="J666" s="37">
        <f>IF(F666="EUR",IF(AND(B666&gt;='Umrechnungskurse und Konstanten'!$C$5,B666&lt;='Umrechnungskurse und Konstanten'!$D$5),G666*'Umrechnungskurse und Konstanten'!$E$5,0)+IF(AND(B666&gt;='Umrechnungskurse und Konstanten'!$C$6,B666&lt;='Umrechnungskurse und Konstanten'!$D$6),G666*'Umrechnungskurse und Konstanten'!$E$6,0)+IF(AND(B666&gt;='Umrechnungskurse und Konstanten'!$C$7,B666&lt;='Umrechnungskurse und Konstanten'!$D$7),G666*'Umrechnungskurse und Konstanten'!$E$7,0)+IF(AND(B666&gt;='Umrechnungskurse und Konstanten'!$C$8,B666&lt;='Umrechnungskurse und Konstanten'!$D$8),G666*'Umrechnungskurse und Konstanten'!$E$8,0)+IF(AND(B666&gt;='Umrechnungskurse und Konstanten'!$C$9,B666&lt;='Umrechnungskurse und Konstanten'!$D$9),G666*'Umrechnungskurse und Konstanten'!$E$9,0)+IF(AND(B666&gt;='Umrechnungskurse und Konstanten'!$C$10,B666&lt;='Umrechnungskurse und Konstanten'!$D$10),G666*'Umrechnungskurse und Konstanten'!$E$10,0)+IF(AND(B666&gt;='Umrechnungskurse und Konstanten'!$C$11,B666&lt;='Umrechnungskurse und Konstanten'!$D$11),G666*'Umrechnungskurse und Konstanten'!$E$11,0)+IF(AND(B666&gt;='Umrechnungskurse und Konstanten'!$C$12,B666&lt;='Umrechnungskurse und Konstanten'!$D$12),G666*'Umrechnungskurse und Konstanten'!$E$12,0)+IF(AND(B666&gt;='Umrechnungskurse und Konstanten'!$C$13,B666&lt;='Umrechnungskurse und Konstanten'!$D$13),G666*'Umrechnungskurse und Konstanten'!$E$13,0)+IF(AND(B666&gt;='Umrechnungskurse und Konstanten'!$C$14,B666&lt;='Umrechnungskurse und Konstanten'!$D$14),G666*'Umrechnungskurse und Konstanten'!$E$14,0)+IF(AND(B666&gt;='Umrechnungskurse und Konstanten'!$C$15,B666&lt;='Umrechnungskurse und Konstanten'!$D$15),G666*'Umrechnungskurse und Konstanten'!$E$15,0)+IF(AND(B666&gt;='Umrechnungskurse und Konstanten'!$C$16,B666&lt;='Umrechnungskurse und Konstanten'!$D$16),G666*'Umrechnungskurse und Konstanten'!$E$16,0),G666*1)</f>
        <v>0</v>
      </c>
      <c r="K666" s="37">
        <f t="shared" si="20"/>
        <v>0</v>
      </c>
      <c r="L666" s="37">
        <f t="shared" si="21"/>
        <v>0</v>
      </c>
    </row>
    <row r="667" spans="2:12" x14ac:dyDescent="0.3">
      <c r="B667" s="42"/>
      <c r="C667" s="34"/>
      <c r="D667" s="34"/>
      <c r="E667" s="38"/>
      <c r="F667" s="35" t="s">
        <v>38</v>
      </c>
      <c r="G667" s="50"/>
      <c r="H667" s="39">
        <v>3.6999999999999998E-2</v>
      </c>
      <c r="I667" s="51" t="str">
        <f>IF(F667="EUR",Tabelle1327[[#This Row],[Betrag exkl. MwST.]]*Tabelle1327[[#This Row],[MwSt. Satz]],"Rg. nicht in EUR")</f>
        <v>Rg. nicht in EUR</v>
      </c>
      <c r="J667" s="37">
        <f>IF(F667="EUR",IF(AND(B667&gt;='Umrechnungskurse und Konstanten'!$C$5,B667&lt;='Umrechnungskurse und Konstanten'!$D$5),G667*'Umrechnungskurse und Konstanten'!$E$5,0)+IF(AND(B667&gt;='Umrechnungskurse und Konstanten'!$C$6,B667&lt;='Umrechnungskurse und Konstanten'!$D$6),G667*'Umrechnungskurse und Konstanten'!$E$6,0)+IF(AND(B667&gt;='Umrechnungskurse und Konstanten'!$C$7,B667&lt;='Umrechnungskurse und Konstanten'!$D$7),G667*'Umrechnungskurse und Konstanten'!$E$7,0)+IF(AND(B667&gt;='Umrechnungskurse und Konstanten'!$C$8,B667&lt;='Umrechnungskurse und Konstanten'!$D$8),G667*'Umrechnungskurse und Konstanten'!$E$8,0)+IF(AND(B667&gt;='Umrechnungskurse und Konstanten'!$C$9,B667&lt;='Umrechnungskurse und Konstanten'!$D$9),G667*'Umrechnungskurse und Konstanten'!$E$9,0)+IF(AND(B667&gt;='Umrechnungskurse und Konstanten'!$C$10,B667&lt;='Umrechnungskurse und Konstanten'!$D$10),G667*'Umrechnungskurse und Konstanten'!$E$10,0)+IF(AND(B667&gt;='Umrechnungskurse und Konstanten'!$C$11,B667&lt;='Umrechnungskurse und Konstanten'!$D$11),G667*'Umrechnungskurse und Konstanten'!$E$11,0)+IF(AND(B667&gt;='Umrechnungskurse und Konstanten'!$C$12,B667&lt;='Umrechnungskurse und Konstanten'!$D$12),G667*'Umrechnungskurse und Konstanten'!$E$12,0)+IF(AND(B667&gt;='Umrechnungskurse und Konstanten'!$C$13,B667&lt;='Umrechnungskurse und Konstanten'!$D$13),G667*'Umrechnungskurse und Konstanten'!$E$13,0)+IF(AND(B667&gt;='Umrechnungskurse und Konstanten'!$C$14,B667&lt;='Umrechnungskurse und Konstanten'!$D$14),G667*'Umrechnungskurse und Konstanten'!$E$14,0)+IF(AND(B667&gt;='Umrechnungskurse und Konstanten'!$C$15,B667&lt;='Umrechnungskurse und Konstanten'!$D$15),G667*'Umrechnungskurse und Konstanten'!$E$15,0)+IF(AND(B667&gt;='Umrechnungskurse und Konstanten'!$C$16,B667&lt;='Umrechnungskurse und Konstanten'!$D$16),G667*'Umrechnungskurse und Konstanten'!$E$16,0),G667*1)</f>
        <v>0</v>
      </c>
      <c r="K667" s="37">
        <f t="shared" si="20"/>
        <v>0</v>
      </c>
      <c r="L667" s="37">
        <f t="shared" si="21"/>
        <v>0</v>
      </c>
    </row>
    <row r="668" spans="2:12" x14ac:dyDescent="0.3">
      <c r="B668" s="42"/>
      <c r="C668" s="34"/>
      <c r="D668" s="34"/>
      <c r="E668" s="38"/>
      <c r="F668" s="35" t="s">
        <v>38</v>
      </c>
      <c r="G668" s="50"/>
      <c r="H668" s="39">
        <v>3.6999999999999998E-2</v>
      </c>
      <c r="I668" s="51" t="str">
        <f>IF(F668="EUR",Tabelle1327[[#This Row],[Betrag exkl. MwST.]]*Tabelle1327[[#This Row],[MwSt. Satz]],"Rg. nicht in EUR")</f>
        <v>Rg. nicht in EUR</v>
      </c>
      <c r="J668" s="37">
        <f>IF(F668="EUR",IF(AND(B668&gt;='Umrechnungskurse und Konstanten'!$C$5,B668&lt;='Umrechnungskurse und Konstanten'!$D$5),G668*'Umrechnungskurse und Konstanten'!$E$5,0)+IF(AND(B668&gt;='Umrechnungskurse und Konstanten'!$C$6,B668&lt;='Umrechnungskurse und Konstanten'!$D$6),G668*'Umrechnungskurse und Konstanten'!$E$6,0)+IF(AND(B668&gt;='Umrechnungskurse und Konstanten'!$C$7,B668&lt;='Umrechnungskurse und Konstanten'!$D$7),G668*'Umrechnungskurse und Konstanten'!$E$7,0)+IF(AND(B668&gt;='Umrechnungskurse und Konstanten'!$C$8,B668&lt;='Umrechnungskurse und Konstanten'!$D$8),G668*'Umrechnungskurse und Konstanten'!$E$8,0)+IF(AND(B668&gt;='Umrechnungskurse und Konstanten'!$C$9,B668&lt;='Umrechnungskurse und Konstanten'!$D$9),G668*'Umrechnungskurse und Konstanten'!$E$9,0)+IF(AND(B668&gt;='Umrechnungskurse und Konstanten'!$C$10,B668&lt;='Umrechnungskurse und Konstanten'!$D$10),G668*'Umrechnungskurse und Konstanten'!$E$10,0)+IF(AND(B668&gt;='Umrechnungskurse und Konstanten'!$C$11,B668&lt;='Umrechnungskurse und Konstanten'!$D$11),G668*'Umrechnungskurse und Konstanten'!$E$11,0)+IF(AND(B668&gt;='Umrechnungskurse und Konstanten'!$C$12,B668&lt;='Umrechnungskurse und Konstanten'!$D$12),G668*'Umrechnungskurse und Konstanten'!$E$12,0)+IF(AND(B668&gt;='Umrechnungskurse und Konstanten'!$C$13,B668&lt;='Umrechnungskurse und Konstanten'!$D$13),G668*'Umrechnungskurse und Konstanten'!$E$13,0)+IF(AND(B668&gt;='Umrechnungskurse und Konstanten'!$C$14,B668&lt;='Umrechnungskurse und Konstanten'!$D$14),G668*'Umrechnungskurse und Konstanten'!$E$14,0)+IF(AND(B668&gt;='Umrechnungskurse und Konstanten'!$C$15,B668&lt;='Umrechnungskurse und Konstanten'!$D$15),G668*'Umrechnungskurse und Konstanten'!$E$15,0)+IF(AND(B668&gt;='Umrechnungskurse und Konstanten'!$C$16,B668&lt;='Umrechnungskurse und Konstanten'!$D$16),G668*'Umrechnungskurse und Konstanten'!$E$16,0),G668*1)</f>
        <v>0</v>
      </c>
      <c r="K668" s="37">
        <f t="shared" si="20"/>
        <v>0</v>
      </c>
      <c r="L668" s="37">
        <f t="shared" si="21"/>
        <v>0</v>
      </c>
    </row>
    <row r="669" spans="2:12" x14ac:dyDescent="0.3">
      <c r="B669" s="42"/>
      <c r="C669" s="34"/>
      <c r="D669" s="34"/>
      <c r="E669" s="38"/>
      <c r="F669" s="35" t="s">
        <v>38</v>
      </c>
      <c r="G669" s="50"/>
      <c r="H669" s="39">
        <v>3.6999999999999998E-2</v>
      </c>
      <c r="I669" s="51" t="str">
        <f>IF(F669="EUR",Tabelle1327[[#This Row],[Betrag exkl. MwST.]]*Tabelle1327[[#This Row],[MwSt. Satz]],"Rg. nicht in EUR")</f>
        <v>Rg. nicht in EUR</v>
      </c>
      <c r="J669" s="37">
        <f>IF(F669="EUR",IF(AND(B669&gt;='Umrechnungskurse und Konstanten'!$C$5,B669&lt;='Umrechnungskurse und Konstanten'!$D$5),G669*'Umrechnungskurse und Konstanten'!$E$5,0)+IF(AND(B669&gt;='Umrechnungskurse und Konstanten'!$C$6,B669&lt;='Umrechnungskurse und Konstanten'!$D$6),G669*'Umrechnungskurse und Konstanten'!$E$6,0)+IF(AND(B669&gt;='Umrechnungskurse und Konstanten'!$C$7,B669&lt;='Umrechnungskurse und Konstanten'!$D$7),G669*'Umrechnungskurse und Konstanten'!$E$7,0)+IF(AND(B669&gt;='Umrechnungskurse und Konstanten'!$C$8,B669&lt;='Umrechnungskurse und Konstanten'!$D$8),G669*'Umrechnungskurse und Konstanten'!$E$8,0)+IF(AND(B669&gt;='Umrechnungskurse und Konstanten'!$C$9,B669&lt;='Umrechnungskurse und Konstanten'!$D$9),G669*'Umrechnungskurse und Konstanten'!$E$9,0)+IF(AND(B669&gt;='Umrechnungskurse und Konstanten'!$C$10,B669&lt;='Umrechnungskurse und Konstanten'!$D$10),G669*'Umrechnungskurse und Konstanten'!$E$10,0)+IF(AND(B669&gt;='Umrechnungskurse und Konstanten'!$C$11,B669&lt;='Umrechnungskurse und Konstanten'!$D$11),G669*'Umrechnungskurse und Konstanten'!$E$11,0)+IF(AND(B669&gt;='Umrechnungskurse und Konstanten'!$C$12,B669&lt;='Umrechnungskurse und Konstanten'!$D$12),G669*'Umrechnungskurse und Konstanten'!$E$12,0)+IF(AND(B669&gt;='Umrechnungskurse und Konstanten'!$C$13,B669&lt;='Umrechnungskurse und Konstanten'!$D$13),G669*'Umrechnungskurse und Konstanten'!$E$13,0)+IF(AND(B669&gt;='Umrechnungskurse und Konstanten'!$C$14,B669&lt;='Umrechnungskurse und Konstanten'!$D$14),G669*'Umrechnungskurse und Konstanten'!$E$14,0)+IF(AND(B669&gt;='Umrechnungskurse und Konstanten'!$C$15,B669&lt;='Umrechnungskurse und Konstanten'!$D$15),G669*'Umrechnungskurse und Konstanten'!$E$15,0)+IF(AND(B669&gt;='Umrechnungskurse und Konstanten'!$C$16,B669&lt;='Umrechnungskurse und Konstanten'!$D$16),G669*'Umrechnungskurse und Konstanten'!$E$16,0),G669*1)</f>
        <v>0</v>
      </c>
      <c r="K669" s="37">
        <f t="shared" si="20"/>
        <v>0</v>
      </c>
      <c r="L669" s="37">
        <f t="shared" si="21"/>
        <v>0</v>
      </c>
    </row>
    <row r="670" spans="2:12" x14ac:dyDescent="0.3">
      <c r="B670" s="42"/>
      <c r="C670" s="34"/>
      <c r="D670" s="34"/>
      <c r="E670" s="38"/>
      <c r="F670" s="35" t="s">
        <v>38</v>
      </c>
      <c r="G670" s="50"/>
      <c r="H670" s="39">
        <v>3.6999999999999998E-2</v>
      </c>
      <c r="I670" s="51" t="str">
        <f>IF(F670="EUR",Tabelle1327[[#This Row],[Betrag exkl. MwST.]]*Tabelle1327[[#This Row],[MwSt. Satz]],"Rg. nicht in EUR")</f>
        <v>Rg. nicht in EUR</v>
      </c>
      <c r="J670" s="37">
        <f>IF(F670="EUR",IF(AND(B670&gt;='Umrechnungskurse und Konstanten'!$C$5,B670&lt;='Umrechnungskurse und Konstanten'!$D$5),G670*'Umrechnungskurse und Konstanten'!$E$5,0)+IF(AND(B670&gt;='Umrechnungskurse und Konstanten'!$C$6,B670&lt;='Umrechnungskurse und Konstanten'!$D$6),G670*'Umrechnungskurse und Konstanten'!$E$6,0)+IF(AND(B670&gt;='Umrechnungskurse und Konstanten'!$C$7,B670&lt;='Umrechnungskurse und Konstanten'!$D$7),G670*'Umrechnungskurse und Konstanten'!$E$7,0)+IF(AND(B670&gt;='Umrechnungskurse und Konstanten'!$C$8,B670&lt;='Umrechnungskurse und Konstanten'!$D$8),G670*'Umrechnungskurse und Konstanten'!$E$8,0)+IF(AND(B670&gt;='Umrechnungskurse und Konstanten'!$C$9,B670&lt;='Umrechnungskurse und Konstanten'!$D$9),G670*'Umrechnungskurse und Konstanten'!$E$9,0)+IF(AND(B670&gt;='Umrechnungskurse und Konstanten'!$C$10,B670&lt;='Umrechnungskurse und Konstanten'!$D$10),G670*'Umrechnungskurse und Konstanten'!$E$10,0)+IF(AND(B670&gt;='Umrechnungskurse und Konstanten'!$C$11,B670&lt;='Umrechnungskurse und Konstanten'!$D$11),G670*'Umrechnungskurse und Konstanten'!$E$11,0)+IF(AND(B670&gt;='Umrechnungskurse und Konstanten'!$C$12,B670&lt;='Umrechnungskurse und Konstanten'!$D$12),G670*'Umrechnungskurse und Konstanten'!$E$12,0)+IF(AND(B670&gt;='Umrechnungskurse und Konstanten'!$C$13,B670&lt;='Umrechnungskurse und Konstanten'!$D$13),G670*'Umrechnungskurse und Konstanten'!$E$13,0)+IF(AND(B670&gt;='Umrechnungskurse und Konstanten'!$C$14,B670&lt;='Umrechnungskurse und Konstanten'!$D$14),G670*'Umrechnungskurse und Konstanten'!$E$14,0)+IF(AND(B670&gt;='Umrechnungskurse und Konstanten'!$C$15,B670&lt;='Umrechnungskurse und Konstanten'!$D$15),G670*'Umrechnungskurse und Konstanten'!$E$15,0)+IF(AND(B670&gt;='Umrechnungskurse und Konstanten'!$C$16,B670&lt;='Umrechnungskurse und Konstanten'!$D$16),G670*'Umrechnungskurse und Konstanten'!$E$16,0),G670*1)</f>
        <v>0</v>
      </c>
      <c r="K670" s="37">
        <f t="shared" si="20"/>
        <v>0</v>
      </c>
      <c r="L670" s="37">
        <f t="shared" si="21"/>
        <v>0</v>
      </c>
    </row>
    <row r="671" spans="2:12" x14ac:dyDescent="0.3">
      <c r="B671" s="42"/>
      <c r="C671" s="34"/>
      <c r="D671" s="34"/>
      <c r="E671" s="38"/>
      <c r="F671" s="35" t="s">
        <v>38</v>
      </c>
      <c r="G671" s="50"/>
      <c r="H671" s="39">
        <v>3.6999999999999998E-2</v>
      </c>
      <c r="I671" s="51" t="str">
        <f>IF(F671="EUR",Tabelle1327[[#This Row],[Betrag exkl. MwST.]]*Tabelle1327[[#This Row],[MwSt. Satz]],"Rg. nicht in EUR")</f>
        <v>Rg. nicht in EUR</v>
      </c>
      <c r="J671" s="37">
        <f>IF(F671="EUR",IF(AND(B671&gt;='Umrechnungskurse und Konstanten'!$C$5,B671&lt;='Umrechnungskurse und Konstanten'!$D$5),G671*'Umrechnungskurse und Konstanten'!$E$5,0)+IF(AND(B671&gt;='Umrechnungskurse und Konstanten'!$C$6,B671&lt;='Umrechnungskurse und Konstanten'!$D$6),G671*'Umrechnungskurse und Konstanten'!$E$6,0)+IF(AND(B671&gt;='Umrechnungskurse und Konstanten'!$C$7,B671&lt;='Umrechnungskurse und Konstanten'!$D$7),G671*'Umrechnungskurse und Konstanten'!$E$7,0)+IF(AND(B671&gt;='Umrechnungskurse und Konstanten'!$C$8,B671&lt;='Umrechnungskurse und Konstanten'!$D$8),G671*'Umrechnungskurse und Konstanten'!$E$8,0)+IF(AND(B671&gt;='Umrechnungskurse und Konstanten'!$C$9,B671&lt;='Umrechnungskurse und Konstanten'!$D$9),G671*'Umrechnungskurse und Konstanten'!$E$9,0)+IF(AND(B671&gt;='Umrechnungskurse und Konstanten'!$C$10,B671&lt;='Umrechnungskurse und Konstanten'!$D$10),G671*'Umrechnungskurse und Konstanten'!$E$10,0)+IF(AND(B671&gt;='Umrechnungskurse und Konstanten'!$C$11,B671&lt;='Umrechnungskurse und Konstanten'!$D$11),G671*'Umrechnungskurse und Konstanten'!$E$11,0)+IF(AND(B671&gt;='Umrechnungskurse und Konstanten'!$C$12,B671&lt;='Umrechnungskurse und Konstanten'!$D$12),G671*'Umrechnungskurse und Konstanten'!$E$12,0)+IF(AND(B671&gt;='Umrechnungskurse und Konstanten'!$C$13,B671&lt;='Umrechnungskurse und Konstanten'!$D$13),G671*'Umrechnungskurse und Konstanten'!$E$13,0)+IF(AND(B671&gt;='Umrechnungskurse und Konstanten'!$C$14,B671&lt;='Umrechnungskurse und Konstanten'!$D$14),G671*'Umrechnungskurse und Konstanten'!$E$14,0)+IF(AND(B671&gt;='Umrechnungskurse und Konstanten'!$C$15,B671&lt;='Umrechnungskurse und Konstanten'!$D$15),G671*'Umrechnungskurse und Konstanten'!$E$15,0)+IF(AND(B671&gt;='Umrechnungskurse und Konstanten'!$C$16,B671&lt;='Umrechnungskurse und Konstanten'!$D$16),G671*'Umrechnungskurse und Konstanten'!$E$16,0),G671*1)</f>
        <v>0</v>
      </c>
      <c r="K671" s="37">
        <f t="shared" si="20"/>
        <v>0</v>
      </c>
      <c r="L671" s="37">
        <f t="shared" si="21"/>
        <v>0</v>
      </c>
    </row>
    <row r="672" spans="2:12" x14ac:dyDescent="0.3">
      <c r="B672" s="42"/>
      <c r="C672" s="34"/>
      <c r="D672" s="34"/>
      <c r="E672" s="38"/>
      <c r="F672" s="35" t="s">
        <v>38</v>
      </c>
      <c r="G672" s="50"/>
      <c r="H672" s="39">
        <v>3.6999999999999998E-2</v>
      </c>
      <c r="I672" s="51" t="str">
        <f>IF(F672="EUR",Tabelle1327[[#This Row],[Betrag exkl. MwST.]]*Tabelle1327[[#This Row],[MwSt. Satz]],"Rg. nicht in EUR")</f>
        <v>Rg. nicht in EUR</v>
      </c>
      <c r="J672" s="37">
        <f>IF(F672="EUR",IF(AND(B672&gt;='Umrechnungskurse und Konstanten'!$C$5,B672&lt;='Umrechnungskurse und Konstanten'!$D$5),G672*'Umrechnungskurse und Konstanten'!$E$5,0)+IF(AND(B672&gt;='Umrechnungskurse und Konstanten'!$C$6,B672&lt;='Umrechnungskurse und Konstanten'!$D$6),G672*'Umrechnungskurse und Konstanten'!$E$6,0)+IF(AND(B672&gt;='Umrechnungskurse und Konstanten'!$C$7,B672&lt;='Umrechnungskurse und Konstanten'!$D$7),G672*'Umrechnungskurse und Konstanten'!$E$7,0)+IF(AND(B672&gt;='Umrechnungskurse und Konstanten'!$C$8,B672&lt;='Umrechnungskurse und Konstanten'!$D$8),G672*'Umrechnungskurse und Konstanten'!$E$8,0)+IF(AND(B672&gt;='Umrechnungskurse und Konstanten'!$C$9,B672&lt;='Umrechnungskurse und Konstanten'!$D$9),G672*'Umrechnungskurse und Konstanten'!$E$9,0)+IF(AND(B672&gt;='Umrechnungskurse und Konstanten'!$C$10,B672&lt;='Umrechnungskurse und Konstanten'!$D$10),G672*'Umrechnungskurse und Konstanten'!$E$10,0)+IF(AND(B672&gt;='Umrechnungskurse und Konstanten'!$C$11,B672&lt;='Umrechnungskurse und Konstanten'!$D$11),G672*'Umrechnungskurse und Konstanten'!$E$11,0)+IF(AND(B672&gt;='Umrechnungskurse und Konstanten'!$C$12,B672&lt;='Umrechnungskurse und Konstanten'!$D$12),G672*'Umrechnungskurse und Konstanten'!$E$12,0)+IF(AND(B672&gt;='Umrechnungskurse und Konstanten'!$C$13,B672&lt;='Umrechnungskurse und Konstanten'!$D$13),G672*'Umrechnungskurse und Konstanten'!$E$13,0)+IF(AND(B672&gt;='Umrechnungskurse und Konstanten'!$C$14,B672&lt;='Umrechnungskurse und Konstanten'!$D$14),G672*'Umrechnungskurse und Konstanten'!$E$14,0)+IF(AND(B672&gt;='Umrechnungskurse und Konstanten'!$C$15,B672&lt;='Umrechnungskurse und Konstanten'!$D$15),G672*'Umrechnungskurse und Konstanten'!$E$15,0)+IF(AND(B672&gt;='Umrechnungskurse und Konstanten'!$C$16,B672&lt;='Umrechnungskurse und Konstanten'!$D$16),G672*'Umrechnungskurse und Konstanten'!$E$16,0),G672*1)</f>
        <v>0</v>
      </c>
      <c r="K672" s="37">
        <f t="shared" si="20"/>
        <v>0</v>
      </c>
      <c r="L672" s="37">
        <f t="shared" si="21"/>
        <v>0</v>
      </c>
    </row>
    <row r="673" spans="2:12" x14ac:dyDescent="0.3">
      <c r="B673" s="42"/>
      <c r="C673" s="34"/>
      <c r="D673" s="34"/>
      <c r="E673" s="38"/>
      <c r="F673" s="35" t="s">
        <v>38</v>
      </c>
      <c r="G673" s="50"/>
      <c r="H673" s="39">
        <v>3.6999999999999998E-2</v>
      </c>
      <c r="I673" s="51" t="str">
        <f>IF(F673="EUR",Tabelle1327[[#This Row],[Betrag exkl. MwST.]]*Tabelle1327[[#This Row],[MwSt. Satz]],"Rg. nicht in EUR")</f>
        <v>Rg. nicht in EUR</v>
      </c>
      <c r="J673" s="37">
        <f>IF(F673="EUR",IF(AND(B673&gt;='Umrechnungskurse und Konstanten'!$C$5,B673&lt;='Umrechnungskurse und Konstanten'!$D$5),G673*'Umrechnungskurse und Konstanten'!$E$5,0)+IF(AND(B673&gt;='Umrechnungskurse und Konstanten'!$C$6,B673&lt;='Umrechnungskurse und Konstanten'!$D$6),G673*'Umrechnungskurse und Konstanten'!$E$6,0)+IF(AND(B673&gt;='Umrechnungskurse und Konstanten'!$C$7,B673&lt;='Umrechnungskurse und Konstanten'!$D$7),G673*'Umrechnungskurse und Konstanten'!$E$7,0)+IF(AND(B673&gt;='Umrechnungskurse und Konstanten'!$C$8,B673&lt;='Umrechnungskurse und Konstanten'!$D$8),G673*'Umrechnungskurse und Konstanten'!$E$8,0)+IF(AND(B673&gt;='Umrechnungskurse und Konstanten'!$C$9,B673&lt;='Umrechnungskurse und Konstanten'!$D$9),G673*'Umrechnungskurse und Konstanten'!$E$9,0)+IF(AND(B673&gt;='Umrechnungskurse und Konstanten'!$C$10,B673&lt;='Umrechnungskurse und Konstanten'!$D$10),G673*'Umrechnungskurse und Konstanten'!$E$10,0)+IF(AND(B673&gt;='Umrechnungskurse und Konstanten'!$C$11,B673&lt;='Umrechnungskurse und Konstanten'!$D$11),G673*'Umrechnungskurse und Konstanten'!$E$11,0)+IF(AND(B673&gt;='Umrechnungskurse und Konstanten'!$C$12,B673&lt;='Umrechnungskurse und Konstanten'!$D$12),G673*'Umrechnungskurse und Konstanten'!$E$12,0)+IF(AND(B673&gt;='Umrechnungskurse und Konstanten'!$C$13,B673&lt;='Umrechnungskurse und Konstanten'!$D$13),G673*'Umrechnungskurse und Konstanten'!$E$13,0)+IF(AND(B673&gt;='Umrechnungskurse und Konstanten'!$C$14,B673&lt;='Umrechnungskurse und Konstanten'!$D$14),G673*'Umrechnungskurse und Konstanten'!$E$14,0)+IF(AND(B673&gt;='Umrechnungskurse und Konstanten'!$C$15,B673&lt;='Umrechnungskurse und Konstanten'!$D$15),G673*'Umrechnungskurse und Konstanten'!$E$15,0)+IF(AND(B673&gt;='Umrechnungskurse und Konstanten'!$C$16,B673&lt;='Umrechnungskurse und Konstanten'!$D$16),G673*'Umrechnungskurse und Konstanten'!$E$16,0),G673*1)</f>
        <v>0</v>
      </c>
      <c r="K673" s="37">
        <f t="shared" si="20"/>
        <v>0</v>
      </c>
      <c r="L673" s="37">
        <f t="shared" si="21"/>
        <v>0</v>
      </c>
    </row>
    <row r="674" spans="2:12" x14ac:dyDescent="0.3">
      <c r="B674" s="42"/>
      <c r="C674" s="34"/>
      <c r="D674" s="34"/>
      <c r="E674" s="38"/>
      <c r="F674" s="35" t="s">
        <v>38</v>
      </c>
      <c r="G674" s="50"/>
      <c r="H674" s="39">
        <v>3.6999999999999998E-2</v>
      </c>
      <c r="I674" s="51" t="str">
        <f>IF(F674="EUR",Tabelle1327[[#This Row],[Betrag exkl. MwST.]]*Tabelle1327[[#This Row],[MwSt. Satz]],"Rg. nicht in EUR")</f>
        <v>Rg. nicht in EUR</v>
      </c>
      <c r="J674" s="37">
        <f>IF(F674="EUR",IF(AND(B674&gt;='Umrechnungskurse und Konstanten'!$C$5,B674&lt;='Umrechnungskurse und Konstanten'!$D$5),G674*'Umrechnungskurse und Konstanten'!$E$5,0)+IF(AND(B674&gt;='Umrechnungskurse und Konstanten'!$C$6,B674&lt;='Umrechnungskurse und Konstanten'!$D$6),G674*'Umrechnungskurse und Konstanten'!$E$6,0)+IF(AND(B674&gt;='Umrechnungskurse und Konstanten'!$C$7,B674&lt;='Umrechnungskurse und Konstanten'!$D$7),G674*'Umrechnungskurse und Konstanten'!$E$7,0)+IF(AND(B674&gt;='Umrechnungskurse und Konstanten'!$C$8,B674&lt;='Umrechnungskurse und Konstanten'!$D$8),G674*'Umrechnungskurse und Konstanten'!$E$8,0)+IF(AND(B674&gt;='Umrechnungskurse und Konstanten'!$C$9,B674&lt;='Umrechnungskurse und Konstanten'!$D$9),G674*'Umrechnungskurse und Konstanten'!$E$9,0)+IF(AND(B674&gt;='Umrechnungskurse und Konstanten'!$C$10,B674&lt;='Umrechnungskurse und Konstanten'!$D$10),G674*'Umrechnungskurse und Konstanten'!$E$10,0)+IF(AND(B674&gt;='Umrechnungskurse und Konstanten'!$C$11,B674&lt;='Umrechnungskurse und Konstanten'!$D$11),G674*'Umrechnungskurse und Konstanten'!$E$11,0)+IF(AND(B674&gt;='Umrechnungskurse und Konstanten'!$C$12,B674&lt;='Umrechnungskurse und Konstanten'!$D$12),G674*'Umrechnungskurse und Konstanten'!$E$12,0)+IF(AND(B674&gt;='Umrechnungskurse und Konstanten'!$C$13,B674&lt;='Umrechnungskurse und Konstanten'!$D$13),G674*'Umrechnungskurse und Konstanten'!$E$13,0)+IF(AND(B674&gt;='Umrechnungskurse und Konstanten'!$C$14,B674&lt;='Umrechnungskurse und Konstanten'!$D$14),G674*'Umrechnungskurse und Konstanten'!$E$14,0)+IF(AND(B674&gt;='Umrechnungskurse und Konstanten'!$C$15,B674&lt;='Umrechnungskurse und Konstanten'!$D$15),G674*'Umrechnungskurse und Konstanten'!$E$15,0)+IF(AND(B674&gt;='Umrechnungskurse und Konstanten'!$C$16,B674&lt;='Umrechnungskurse und Konstanten'!$D$16),G674*'Umrechnungskurse und Konstanten'!$E$16,0),G674*1)</f>
        <v>0</v>
      </c>
      <c r="K674" s="37">
        <f t="shared" si="20"/>
        <v>0</v>
      </c>
      <c r="L674" s="37">
        <f t="shared" si="21"/>
        <v>0</v>
      </c>
    </row>
    <row r="675" spans="2:12" x14ac:dyDescent="0.3">
      <c r="B675" s="42"/>
      <c r="C675" s="34"/>
      <c r="D675" s="34"/>
      <c r="E675" s="38"/>
      <c r="F675" s="35" t="s">
        <v>38</v>
      </c>
      <c r="G675" s="50"/>
      <c r="H675" s="39">
        <v>3.6999999999999998E-2</v>
      </c>
      <c r="I675" s="51" t="str">
        <f>IF(F675="EUR",Tabelle1327[[#This Row],[Betrag exkl. MwST.]]*Tabelle1327[[#This Row],[MwSt. Satz]],"Rg. nicht in EUR")</f>
        <v>Rg. nicht in EUR</v>
      </c>
      <c r="J675" s="37">
        <f>IF(F675="EUR",IF(AND(B675&gt;='Umrechnungskurse und Konstanten'!$C$5,B675&lt;='Umrechnungskurse und Konstanten'!$D$5),G675*'Umrechnungskurse und Konstanten'!$E$5,0)+IF(AND(B675&gt;='Umrechnungskurse und Konstanten'!$C$6,B675&lt;='Umrechnungskurse und Konstanten'!$D$6),G675*'Umrechnungskurse und Konstanten'!$E$6,0)+IF(AND(B675&gt;='Umrechnungskurse und Konstanten'!$C$7,B675&lt;='Umrechnungskurse und Konstanten'!$D$7),G675*'Umrechnungskurse und Konstanten'!$E$7,0)+IF(AND(B675&gt;='Umrechnungskurse und Konstanten'!$C$8,B675&lt;='Umrechnungskurse und Konstanten'!$D$8),G675*'Umrechnungskurse und Konstanten'!$E$8,0)+IF(AND(B675&gt;='Umrechnungskurse und Konstanten'!$C$9,B675&lt;='Umrechnungskurse und Konstanten'!$D$9),G675*'Umrechnungskurse und Konstanten'!$E$9,0)+IF(AND(B675&gt;='Umrechnungskurse und Konstanten'!$C$10,B675&lt;='Umrechnungskurse und Konstanten'!$D$10),G675*'Umrechnungskurse und Konstanten'!$E$10,0)+IF(AND(B675&gt;='Umrechnungskurse und Konstanten'!$C$11,B675&lt;='Umrechnungskurse und Konstanten'!$D$11),G675*'Umrechnungskurse und Konstanten'!$E$11,0)+IF(AND(B675&gt;='Umrechnungskurse und Konstanten'!$C$12,B675&lt;='Umrechnungskurse und Konstanten'!$D$12),G675*'Umrechnungskurse und Konstanten'!$E$12,0)+IF(AND(B675&gt;='Umrechnungskurse und Konstanten'!$C$13,B675&lt;='Umrechnungskurse und Konstanten'!$D$13),G675*'Umrechnungskurse und Konstanten'!$E$13,0)+IF(AND(B675&gt;='Umrechnungskurse und Konstanten'!$C$14,B675&lt;='Umrechnungskurse und Konstanten'!$D$14),G675*'Umrechnungskurse und Konstanten'!$E$14,0)+IF(AND(B675&gt;='Umrechnungskurse und Konstanten'!$C$15,B675&lt;='Umrechnungskurse und Konstanten'!$D$15),G675*'Umrechnungskurse und Konstanten'!$E$15,0)+IF(AND(B675&gt;='Umrechnungskurse und Konstanten'!$C$16,B675&lt;='Umrechnungskurse und Konstanten'!$D$16),G675*'Umrechnungskurse und Konstanten'!$E$16,0),G675*1)</f>
        <v>0</v>
      </c>
      <c r="K675" s="37">
        <f t="shared" si="20"/>
        <v>0</v>
      </c>
      <c r="L675" s="37">
        <f t="shared" si="21"/>
        <v>0</v>
      </c>
    </row>
    <row r="676" spans="2:12" x14ac:dyDescent="0.3">
      <c r="B676" s="42"/>
      <c r="C676" s="34"/>
      <c r="D676" s="34"/>
      <c r="E676" s="38"/>
      <c r="F676" s="35" t="s">
        <v>38</v>
      </c>
      <c r="G676" s="50"/>
      <c r="H676" s="39">
        <v>3.6999999999999998E-2</v>
      </c>
      <c r="I676" s="51" t="str">
        <f>IF(F676="EUR",Tabelle1327[[#This Row],[Betrag exkl. MwST.]]*Tabelle1327[[#This Row],[MwSt. Satz]],"Rg. nicht in EUR")</f>
        <v>Rg. nicht in EUR</v>
      </c>
      <c r="J676" s="37">
        <f>IF(F676="EUR",IF(AND(B676&gt;='Umrechnungskurse und Konstanten'!$C$5,B676&lt;='Umrechnungskurse und Konstanten'!$D$5),G676*'Umrechnungskurse und Konstanten'!$E$5,0)+IF(AND(B676&gt;='Umrechnungskurse und Konstanten'!$C$6,B676&lt;='Umrechnungskurse und Konstanten'!$D$6),G676*'Umrechnungskurse und Konstanten'!$E$6,0)+IF(AND(B676&gt;='Umrechnungskurse und Konstanten'!$C$7,B676&lt;='Umrechnungskurse und Konstanten'!$D$7),G676*'Umrechnungskurse und Konstanten'!$E$7,0)+IF(AND(B676&gt;='Umrechnungskurse und Konstanten'!$C$8,B676&lt;='Umrechnungskurse und Konstanten'!$D$8),G676*'Umrechnungskurse und Konstanten'!$E$8,0)+IF(AND(B676&gt;='Umrechnungskurse und Konstanten'!$C$9,B676&lt;='Umrechnungskurse und Konstanten'!$D$9),G676*'Umrechnungskurse und Konstanten'!$E$9,0)+IF(AND(B676&gt;='Umrechnungskurse und Konstanten'!$C$10,B676&lt;='Umrechnungskurse und Konstanten'!$D$10),G676*'Umrechnungskurse und Konstanten'!$E$10,0)+IF(AND(B676&gt;='Umrechnungskurse und Konstanten'!$C$11,B676&lt;='Umrechnungskurse und Konstanten'!$D$11),G676*'Umrechnungskurse und Konstanten'!$E$11,0)+IF(AND(B676&gt;='Umrechnungskurse und Konstanten'!$C$12,B676&lt;='Umrechnungskurse und Konstanten'!$D$12),G676*'Umrechnungskurse und Konstanten'!$E$12,0)+IF(AND(B676&gt;='Umrechnungskurse und Konstanten'!$C$13,B676&lt;='Umrechnungskurse und Konstanten'!$D$13),G676*'Umrechnungskurse und Konstanten'!$E$13,0)+IF(AND(B676&gt;='Umrechnungskurse und Konstanten'!$C$14,B676&lt;='Umrechnungskurse und Konstanten'!$D$14),G676*'Umrechnungskurse und Konstanten'!$E$14,0)+IF(AND(B676&gt;='Umrechnungskurse und Konstanten'!$C$15,B676&lt;='Umrechnungskurse und Konstanten'!$D$15),G676*'Umrechnungskurse und Konstanten'!$E$15,0)+IF(AND(B676&gt;='Umrechnungskurse und Konstanten'!$C$16,B676&lt;='Umrechnungskurse und Konstanten'!$D$16),G676*'Umrechnungskurse und Konstanten'!$E$16,0),G676*1)</f>
        <v>0</v>
      </c>
      <c r="K676" s="37">
        <f t="shared" si="20"/>
        <v>0</v>
      </c>
      <c r="L676" s="37">
        <f t="shared" si="21"/>
        <v>0</v>
      </c>
    </row>
    <row r="677" spans="2:12" x14ac:dyDescent="0.3">
      <c r="B677" s="42"/>
      <c r="C677" s="34"/>
      <c r="D677" s="34"/>
      <c r="E677" s="38"/>
      <c r="F677" s="35" t="s">
        <v>38</v>
      </c>
      <c r="G677" s="50"/>
      <c r="H677" s="39">
        <v>3.6999999999999998E-2</v>
      </c>
      <c r="I677" s="51" t="str">
        <f>IF(F677="EUR",Tabelle1327[[#This Row],[Betrag exkl. MwST.]]*Tabelle1327[[#This Row],[MwSt. Satz]],"Rg. nicht in EUR")</f>
        <v>Rg. nicht in EUR</v>
      </c>
      <c r="J677" s="37">
        <f>IF(F677="EUR",IF(AND(B677&gt;='Umrechnungskurse und Konstanten'!$C$5,B677&lt;='Umrechnungskurse und Konstanten'!$D$5),G677*'Umrechnungskurse und Konstanten'!$E$5,0)+IF(AND(B677&gt;='Umrechnungskurse und Konstanten'!$C$6,B677&lt;='Umrechnungskurse und Konstanten'!$D$6),G677*'Umrechnungskurse und Konstanten'!$E$6,0)+IF(AND(B677&gt;='Umrechnungskurse und Konstanten'!$C$7,B677&lt;='Umrechnungskurse und Konstanten'!$D$7),G677*'Umrechnungskurse und Konstanten'!$E$7,0)+IF(AND(B677&gt;='Umrechnungskurse und Konstanten'!$C$8,B677&lt;='Umrechnungskurse und Konstanten'!$D$8),G677*'Umrechnungskurse und Konstanten'!$E$8,0)+IF(AND(B677&gt;='Umrechnungskurse und Konstanten'!$C$9,B677&lt;='Umrechnungskurse und Konstanten'!$D$9),G677*'Umrechnungskurse und Konstanten'!$E$9,0)+IF(AND(B677&gt;='Umrechnungskurse und Konstanten'!$C$10,B677&lt;='Umrechnungskurse und Konstanten'!$D$10),G677*'Umrechnungskurse und Konstanten'!$E$10,0)+IF(AND(B677&gt;='Umrechnungskurse und Konstanten'!$C$11,B677&lt;='Umrechnungskurse und Konstanten'!$D$11),G677*'Umrechnungskurse und Konstanten'!$E$11,0)+IF(AND(B677&gt;='Umrechnungskurse und Konstanten'!$C$12,B677&lt;='Umrechnungskurse und Konstanten'!$D$12),G677*'Umrechnungskurse und Konstanten'!$E$12,0)+IF(AND(B677&gt;='Umrechnungskurse und Konstanten'!$C$13,B677&lt;='Umrechnungskurse und Konstanten'!$D$13),G677*'Umrechnungskurse und Konstanten'!$E$13,0)+IF(AND(B677&gt;='Umrechnungskurse und Konstanten'!$C$14,B677&lt;='Umrechnungskurse und Konstanten'!$D$14),G677*'Umrechnungskurse und Konstanten'!$E$14,0)+IF(AND(B677&gt;='Umrechnungskurse und Konstanten'!$C$15,B677&lt;='Umrechnungskurse und Konstanten'!$D$15),G677*'Umrechnungskurse und Konstanten'!$E$15,0)+IF(AND(B677&gt;='Umrechnungskurse und Konstanten'!$C$16,B677&lt;='Umrechnungskurse und Konstanten'!$D$16),G677*'Umrechnungskurse und Konstanten'!$E$16,0),G677*1)</f>
        <v>0</v>
      </c>
      <c r="K677" s="37">
        <f t="shared" si="20"/>
        <v>0</v>
      </c>
      <c r="L677" s="37">
        <f t="shared" si="21"/>
        <v>0</v>
      </c>
    </row>
    <row r="678" spans="2:12" x14ac:dyDescent="0.3">
      <c r="B678" s="42"/>
      <c r="C678" s="34"/>
      <c r="D678" s="34"/>
      <c r="E678" s="38"/>
      <c r="F678" s="35" t="s">
        <v>38</v>
      </c>
      <c r="G678" s="50"/>
      <c r="H678" s="39">
        <v>3.6999999999999998E-2</v>
      </c>
      <c r="I678" s="51" t="str">
        <f>IF(F678="EUR",Tabelle1327[[#This Row],[Betrag exkl. MwST.]]*Tabelle1327[[#This Row],[MwSt. Satz]],"Rg. nicht in EUR")</f>
        <v>Rg. nicht in EUR</v>
      </c>
      <c r="J678" s="37">
        <f>IF(F678="EUR",IF(AND(B678&gt;='Umrechnungskurse und Konstanten'!$C$5,B678&lt;='Umrechnungskurse und Konstanten'!$D$5),G678*'Umrechnungskurse und Konstanten'!$E$5,0)+IF(AND(B678&gt;='Umrechnungskurse und Konstanten'!$C$6,B678&lt;='Umrechnungskurse und Konstanten'!$D$6),G678*'Umrechnungskurse und Konstanten'!$E$6,0)+IF(AND(B678&gt;='Umrechnungskurse und Konstanten'!$C$7,B678&lt;='Umrechnungskurse und Konstanten'!$D$7),G678*'Umrechnungskurse und Konstanten'!$E$7,0)+IF(AND(B678&gt;='Umrechnungskurse und Konstanten'!$C$8,B678&lt;='Umrechnungskurse und Konstanten'!$D$8),G678*'Umrechnungskurse und Konstanten'!$E$8,0)+IF(AND(B678&gt;='Umrechnungskurse und Konstanten'!$C$9,B678&lt;='Umrechnungskurse und Konstanten'!$D$9),G678*'Umrechnungskurse und Konstanten'!$E$9,0)+IF(AND(B678&gt;='Umrechnungskurse und Konstanten'!$C$10,B678&lt;='Umrechnungskurse und Konstanten'!$D$10),G678*'Umrechnungskurse und Konstanten'!$E$10,0)+IF(AND(B678&gt;='Umrechnungskurse und Konstanten'!$C$11,B678&lt;='Umrechnungskurse und Konstanten'!$D$11),G678*'Umrechnungskurse und Konstanten'!$E$11,0)+IF(AND(B678&gt;='Umrechnungskurse und Konstanten'!$C$12,B678&lt;='Umrechnungskurse und Konstanten'!$D$12),G678*'Umrechnungskurse und Konstanten'!$E$12,0)+IF(AND(B678&gt;='Umrechnungskurse und Konstanten'!$C$13,B678&lt;='Umrechnungskurse und Konstanten'!$D$13),G678*'Umrechnungskurse und Konstanten'!$E$13,0)+IF(AND(B678&gt;='Umrechnungskurse und Konstanten'!$C$14,B678&lt;='Umrechnungskurse und Konstanten'!$D$14),G678*'Umrechnungskurse und Konstanten'!$E$14,0)+IF(AND(B678&gt;='Umrechnungskurse und Konstanten'!$C$15,B678&lt;='Umrechnungskurse und Konstanten'!$D$15),G678*'Umrechnungskurse und Konstanten'!$E$15,0)+IF(AND(B678&gt;='Umrechnungskurse und Konstanten'!$C$16,B678&lt;='Umrechnungskurse und Konstanten'!$D$16),G678*'Umrechnungskurse und Konstanten'!$E$16,0),G678*1)</f>
        <v>0</v>
      </c>
      <c r="K678" s="37">
        <f t="shared" si="20"/>
        <v>0</v>
      </c>
      <c r="L678" s="37">
        <f t="shared" si="21"/>
        <v>0</v>
      </c>
    </row>
    <row r="679" spans="2:12" x14ac:dyDescent="0.3">
      <c r="B679" s="42"/>
      <c r="C679" s="34"/>
      <c r="D679" s="34"/>
      <c r="E679" s="38"/>
      <c r="F679" s="35" t="s">
        <v>38</v>
      </c>
      <c r="G679" s="50"/>
      <c r="H679" s="39">
        <v>3.6999999999999998E-2</v>
      </c>
      <c r="I679" s="51" t="str">
        <f>IF(F679="EUR",Tabelle1327[[#This Row],[Betrag exkl. MwST.]]*Tabelle1327[[#This Row],[MwSt. Satz]],"Rg. nicht in EUR")</f>
        <v>Rg. nicht in EUR</v>
      </c>
      <c r="J679" s="37">
        <f>IF(F679="EUR",IF(AND(B679&gt;='Umrechnungskurse und Konstanten'!$C$5,B679&lt;='Umrechnungskurse und Konstanten'!$D$5),G679*'Umrechnungskurse und Konstanten'!$E$5,0)+IF(AND(B679&gt;='Umrechnungskurse und Konstanten'!$C$6,B679&lt;='Umrechnungskurse und Konstanten'!$D$6),G679*'Umrechnungskurse und Konstanten'!$E$6,0)+IF(AND(B679&gt;='Umrechnungskurse und Konstanten'!$C$7,B679&lt;='Umrechnungskurse und Konstanten'!$D$7),G679*'Umrechnungskurse und Konstanten'!$E$7,0)+IF(AND(B679&gt;='Umrechnungskurse und Konstanten'!$C$8,B679&lt;='Umrechnungskurse und Konstanten'!$D$8),G679*'Umrechnungskurse und Konstanten'!$E$8,0)+IF(AND(B679&gt;='Umrechnungskurse und Konstanten'!$C$9,B679&lt;='Umrechnungskurse und Konstanten'!$D$9),G679*'Umrechnungskurse und Konstanten'!$E$9,0)+IF(AND(B679&gt;='Umrechnungskurse und Konstanten'!$C$10,B679&lt;='Umrechnungskurse und Konstanten'!$D$10),G679*'Umrechnungskurse und Konstanten'!$E$10,0)+IF(AND(B679&gt;='Umrechnungskurse und Konstanten'!$C$11,B679&lt;='Umrechnungskurse und Konstanten'!$D$11),G679*'Umrechnungskurse und Konstanten'!$E$11,0)+IF(AND(B679&gt;='Umrechnungskurse und Konstanten'!$C$12,B679&lt;='Umrechnungskurse und Konstanten'!$D$12),G679*'Umrechnungskurse und Konstanten'!$E$12,0)+IF(AND(B679&gt;='Umrechnungskurse und Konstanten'!$C$13,B679&lt;='Umrechnungskurse und Konstanten'!$D$13),G679*'Umrechnungskurse und Konstanten'!$E$13,0)+IF(AND(B679&gt;='Umrechnungskurse und Konstanten'!$C$14,B679&lt;='Umrechnungskurse und Konstanten'!$D$14),G679*'Umrechnungskurse und Konstanten'!$E$14,0)+IF(AND(B679&gt;='Umrechnungskurse und Konstanten'!$C$15,B679&lt;='Umrechnungskurse und Konstanten'!$D$15),G679*'Umrechnungskurse und Konstanten'!$E$15,0)+IF(AND(B679&gt;='Umrechnungskurse und Konstanten'!$C$16,B679&lt;='Umrechnungskurse und Konstanten'!$D$16),G679*'Umrechnungskurse und Konstanten'!$E$16,0),G679*1)</f>
        <v>0</v>
      </c>
      <c r="K679" s="37">
        <f t="shared" si="20"/>
        <v>0</v>
      </c>
      <c r="L679" s="37">
        <f t="shared" si="21"/>
        <v>0</v>
      </c>
    </row>
    <row r="680" spans="2:12" x14ac:dyDescent="0.3">
      <c r="B680" s="42"/>
      <c r="C680" s="34"/>
      <c r="D680" s="34"/>
      <c r="E680" s="38"/>
      <c r="F680" s="35" t="s">
        <v>38</v>
      </c>
      <c r="G680" s="50"/>
      <c r="H680" s="39">
        <v>3.6999999999999998E-2</v>
      </c>
      <c r="I680" s="51" t="str">
        <f>IF(F680="EUR",Tabelle1327[[#This Row],[Betrag exkl. MwST.]]*Tabelle1327[[#This Row],[MwSt. Satz]],"Rg. nicht in EUR")</f>
        <v>Rg. nicht in EUR</v>
      </c>
      <c r="J680" s="37">
        <f>IF(F680="EUR",IF(AND(B680&gt;='Umrechnungskurse und Konstanten'!$C$5,B680&lt;='Umrechnungskurse und Konstanten'!$D$5),G680*'Umrechnungskurse und Konstanten'!$E$5,0)+IF(AND(B680&gt;='Umrechnungskurse und Konstanten'!$C$6,B680&lt;='Umrechnungskurse und Konstanten'!$D$6),G680*'Umrechnungskurse und Konstanten'!$E$6,0)+IF(AND(B680&gt;='Umrechnungskurse und Konstanten'!$C$7,B680&lt;='Umrechnungskurse und Konstanten'!$D$7),G680*'Umrechnungskurse und Konstanten'!$E$7,0)+IF(AND(B680&gt;='Umrechnungskurse und Konstanten'!$C$8,B680&lt;='Umrechnungskurse und Konstanten'!$D$8),G680*'Umrechnungskurse und Konstanten'!$E$8,0)+IF(AND(B680&gt;='Umrechnungskurse und Konstanten'!$C$9,B680&lt;='Umrechnungskurse und Konstanten'!$D$9),G680*'Umrechnungskurse und Konstanten'!$E$9,0)+IF(AND(B680&gt;='Umrechnungskurse und Konstanten'!$C$10,B680&lt;='Umrechnungskurse und Konstanten'!$D$10),G680*'Umrechnungskurse und Konstanten'!$E$10,0)+IF(AND(B680&gt;='Umrechnungskurse und Konstanten'!$C$11,B680&lt;='Umrechnungskurse und Konstanten'!$D$11),G680*'Umrechnungskurse und Konstanten'!$E$11,0)+IF(AND(B680&gt;='Umrechnungskurse und Konstanten'!$C$12,B680&lt;='Umrechnungskurse und Konstanten'!$D$12),G680*'Umrechnungskurse und Konstanten'!$E$12,0)+IF(AND(B680&gt;='Umrechnungskurse und Konstanten'!$C$13,B680&lt;='Umrechnungskurse und Konstanten'!$D$13),G680*'Umrechnungskurse und Konstanten'!$E$13,0)+IF(AND(B680&gt;='Umrechnungskurse und Konstanten'!$C$14,B680&lt;='Umrechnungskurse und Konstanten'!$D$14),G680*'Umrechnungskurse und Konstanten'!$E$14,0)+IF(AND(B680&gt;='Umrechnungskurse und Konstanten'!$C$15,B680&lt;='Umrechnungskurse und Konstanten'!$D$15),G680*'Umrechnungskurse und Konstanten'!$E$15,0)+IF(AND(B680&gt;='Umrechnungskurse und Konstanten'!$C$16,B680&lt;='Umrechnungskurse und Konstanten'!$D$16),G680*'Umrechnungskurse und Konstanten'!$E$16,0),G680*1)</f>
        <v>0</v>
      </c>
      <c r="K680" s="37">
        <f t="shared" si="20"/>
        <v>0</v>
      </c>
      <c r="L680" s="37">
        <f t="shared" si="21"/>
        <v>0</v>
      </c>
    </row>
    <row r="681" spans="2:12" x14ac:dyDescent="0.3">
      <c r="B681" s="42"/>
      <c r="C681" s="34"/>
      <c r="D681" s="34"/>
      <c r="E681" s="38"/>
      <c r="F681" s="35" t="s">
        <v>38</v>
      </c>
      <c r="G681" s="50"/>
      <c r="H681" s="39">
        <v>3.6999999999999998E-2</v>
      </c>
      <c r="I681" s="51" t="str">
        <f>IF(F681="EUR",Tabelle1327[[#This Row],[Betrag exkl. MwST.]]*Tabelle1327[[#This Row],[MwSt. Satz]],"Rg. nicht in EUR")</f>
        <v>Rg. nicht in EUR</v>
      </c>
      <c r="J681" s="37">
        <f>IF(F681="EUR",IF(AND(B681&gt;='Umrechnungskurse und Konstanten'!$C$5,B681&lt;='Umrechnungskurse und Konstanten'!$D$5),G681*'Umrechnungskurse und Konstanten'!$E$5,0)+IF(AND(B681&gt;='Umrechnungskurse und Konstanten'!$C$6,B681&lt;='Umrechnungskurse und Konstanten'!$D$6),G681*'Umrechnungskurse und Konstanten'!$E$6,0)+IF(AND(B681&gt;='Umrechnungskurse und Konstanten'!$C$7,B681&lt;='Umrechnungskurse und Konstanten'!$D$7),G681*'Umrechnungskurse und Konstanten'!$E$7,0)+IF(AND(B681&gt;='Umrechnungskurse und Konstanten'!$C$8,B681&lt;='Umrechnungskurse und Konstanten'!$D$8),G681*'Umrechnungskurse und Konstanten'!$E$8,0)+IF(AND(B681&gt;='Umrechnungskurse und Konstanten'!$C$9,B681&lt;='Umrechnungskurse und Konstanten'!$D$9),G681*'Umrechnungskurse und Konstanten'!$E$9,0)+IF(AND(B681&gt;='Umrechnungskurse und Konstanten'!$C$10,B681&lt;='Umrechnungskurse und Konstanten'!$D$10),G681*'Umrechnungskurse und Konstanten'!$E$10,0)+IF(AND(B681&gt;='Umrechnungskurse und Konstanten'!$C$11,B681&lt;='Umrechnungskurse und Konstanten'!$D$11),G681*'Umrechnungskurse und Konstanten'!$E$11,0)+IF(AND(B681&gt;='Umrechnungskurse und Konstanten'!$C$12,B681&lt;='Umrechnungskurse und Konstanten'!$D$12),G681*'Umrechnungskurse und Konstanten'!$E$12,0)+IF(AND(B681&gt;='Umrechnungskurse und Konstanten'!$C$13,B681&lt;='Umrechnungskurse und Konstanten'!$D$13),G681*'Umrechnungskurse und Konstanten'!$E$13,0)+IF(AND(B681&gt;='Umrechnungskurse und Konstanten'!$C$14,B681&lt;='Umrechnungskurse und Konstanten'!$D$14),G681*'Umrechnungskurse und Konstanten'!$E$14,0)+IF(AND(B681&gt;='Umrechnungskurse und Konstanten'!$C$15,B681&lt;='Umrechnungskurse und Konstanten'!$D$15),G681*'Umrechnungskurse und Konstanten'!$E$15,0)+IF(AND(B681&gt;='Umrechnungskurse und Konstanten'!$C$16,B681&lt;='Umrechnungskurse und Konstanten'!$D$16),G681*'Umrechnungskurse und Konstanten'!$E$16,0),G681*1)</f>
        <v>0</v>
      </c>
      <c r="K681" s="37">
        <f t="shared" si="20"/>
        <v>0</v>
      </c>
      <c r="L681" s="37">
        <f t="shared" si="21"/>
        <v>0</v>
      </c>
    </row>
    <row r="682" spans="2:12" x14ac:dyDescent="0.3">
      <c r="B682" s="42"/>
      <c r="C682" s="34"/>
      <c r="D682" s="34"/>
      <c r="E682" s="38"/>
      <c r="F682" s="35" t="s">
        <v>38</v>
      </c>
      <c r="G682" s="50"/>
      <c r="H682" s="39">
        <v>3.6999999999999998E-2</v>
      </c>
      <c r="I682" s="51" t="str">
        <f>IF(F682="EUR",Tabelle1327[[#This Row],[Betrag exkl. MwST.]]*Tabelle1327[[#This Row],[MwSt. Satz]],"Rg. nicht in EUR")</f>
        <v>Rg. nicht in EUR</v>
      </c>
      <c r="J682" s="37">
        <f>IF(F682="EUR",IF(AND(B682&gt;='Umrechnungskurse und Konstanten'!$C$5,B682&lt;='Umrechnungskurse und Konstanten'!$D$5),G682*'Umrechnungskurse und Konstanten'!$E$5,0)+IF(AND(B682&gt;='Umrechnungskurse und Konstanten'!$C$6,B682&lt;='Umrechnungskurse und Konstanten'!$D$6),G682*'Umrechnungskurse und Konstanten'!$E$6,0)+IF(AND(B682&gt;='Umrechnungskurse und Konstanten'!$C$7,B682&lt;='Umrechnungskurse und Konstanten'!$D$7),G682*'Umrechnungskurse und Konstanten'!$E$7,0)+IF(AND(B682&gt;='Umrechnungskurse und Konstanten'!$C$8,B682&lt;='Umrechnungskurse und Konstanten'!$D$8),G682*'Umrechnungskurse und Konstanten'!$E$8,0)+IF(AND(B682&gt;='Umrechnungskurse und Konstanten'!$C$9,B682&lt;='Umrechnungskurse und Konstanten'!$D$9),G682*'Umrechnungskurse und Konstanten'!$E$9,0)+IF(AND(B682&gt;='Umrechnungskurse und Konstanten'!$C$10,B682&lt;='Umrechnungskurse und Konstanten'!$D$10),G682*'Umrechnungskurse und Konstanten'!$E$10,0)+IF(AND(B682&gt;='Umrechnungskurse und Konstanten'!$C$11,B682&lt;='Umrechnungskurse und Konstanten'!$D$11),G682*'Umrechnungskurse und Konstanten'!$E$11,0)+IF(AND(B682&gt;='Umrechnungskurse und Konstanten'!$C$12,B682&lt;='Umrechnungskurse und Konstanten'!$D$12),G682*'Umrechnungskurse und Konstanten'!$E$12,0)+IF(AND(B682&gt;='Umrechnungskurse und Konstanten'!$C$13,B682&lt;='Umrechnungskurse und Konstanten'!$D$13),G682*'Umrechnungskurse und Konstanten'!$E$13,0)+IF(AND(B682&gt;='Umrechnungskurse und Konstanten'!$C$14,B682&lt;='Umrechnungskurse und Konstanten'!$D$14),G682*'Umrechnungskurse und Konstanten'!$E$14,0)+IF(AND(B682&gt;='Umrechnungskurse und Konstanten'!$C$15,B682&lt;='Umrechnungskurse und Konstanten'!$D$15),G682*'Umrechnungskurse und Konstanten'!$E$15,0)+IF(AND(B682&gt;='Umrechnungskurse und Konstanten'!$C$16,B682&lt;='Umrechnungskurse und Konstanten'!$D$16),G682*'Umrechnungskurse und Konstanten'!$E$16,0),G682*1)</f>
        <v>0</v>
      </c>
      <c r="K682" s="37">
        <f t="shared" si="20"/>
        <v>0</v>
      </c>
      <c r="L682" s="37">
        <f t="shared" si="21"/>
        <v>0</v>
      </c>
    </row>
    <row r="683" spans="2:12" x14ac:dyDescent="0.3">
      <c r="B683" s="42"/>
      <c r="C683" s="34"/>
      <c r="D683" s="34"/>
      <c r="E683" s="38"/>
      <c r="F683" s="35" t="s">
        <v>38</v>
      </c>
      <c r="G683" s="50"/>
      <c r="H683" s="39">
        <v>3.6999999999999998E-2</v>
      </c>
      <c r="I683" s="51" t="str">
        <f>IF(F683="EUR",Tabelle1327[[#This Row],[Betrag exkl. MwST.]]*Tabelle1327[[#This Row],[MwSt. Satz]],"Rg. nicht in EUR")</f>
        <v>Rg. nicht in EUR</v>
      </c>
      <c r="J683" s="37">
        <f>IF(F683="EUR",IF(AND(B683&gt;='Umrechnungskurse und Konstanten'!$C$5,B683&lt;='Umrechnungskurse und Konstanten'!$D$5),G683*'Umrechnungskurse und Konstanten'!$E$5,0)+IF(AND(B683&gt;='Umrechnungskurse und Konstanten'!$C$6,B683&lt;='Umrechnungskurse und Konstanten'!$D$6),G683*'Umrechnungskurse und Konstanten'!$E$6,0)+IF(AND(B683&gt;='Umrechnungskurse und Konstanten'!$C$7,B683&lt;='Umrechnungskurse und Konstanten'!$D$7),G683*'Umrechnungskurse und Konstanten'!$E$7,0)+IF(AND(B683&gt;='Umrechnungskurse und Konstanten'!$C$8,B683&lt;='Umrechnungskurse und Konstanten'!$D$8),G683*'Umrechnungskurse und Konstanten'!$E$8,0)+IF(AND(B683&gt;='Umrechnungskurse und Konstanten'!$C$9,B683&lt;='Umrechnungskurse und Konstanten'!$D$9),G683*'Umrechnungskurse und Konstanten'!$E$9,0)+IF(AND(B683&gt;='Umrechnungskurse und Konstanten'!$C$10,B683&lt;='Umrechnungskurse und Konstanten'!$D$10),G683*'Umrechnungskurse und Konstanten'!$E$10,0)+IF(AND(B683&gt;='Umrechnungskurse und Konstanten'!$C$11,B683&lt;='Umrechnungskurse und Konstanten'!$D$11),G683*'Umrechnungskurse und Konstanten'!$E$11,0)+IF(AND(B683&gt;='Umrechnungskurse und Konstanten'!$C$12,B683&lt;='Umrechnungskurse und Konstanten'!$D$12),G683*'Umrechnungskurse und Konstanten'!$E$12,0)+IF(AND(B683&gt;='Umrechnungskurse und Konstanten'!$C$13,B683&lt;='Umrechnungskurse und Konstanten'!$D$13),G683*'Umrechnungskurse und Konstanten'!$E$13,0)+IF(AND(B683&gt;='Umrechnungskurse und Konstanten'!$C$14,B683&lt;='Umrechnungskurse und Konstanten'!$D$14),G683*'Umrechnungskurse und Konstanten'!$E$14,0)+IF(AND(B683&gt;='Umrechnungskurse und Konstanten'!$C$15,B683&lt;='Umrechnungskurse und Konstanten'!$D$15),G683*'Umrechnungskurse und Konstanten'!$E$15,0)+IF(AND(B683&gt;='Umrechnungskurse und Konstanten'!$C$16,B683&lt;='Umrechnungskurse und Konstanten'!$D$16),G683*'Umrechnungskurse und Konstanten'!$E$16,0),G683*1)</f>
        <v>0</v>
      </c>
      <c r="K683" s="37">
        <f t="shared" si="20"/>
        <v>0</v>
      </c>
      <c r="L683" s="37">
        <f t="shared" si="21"/>
        <v>0</v>
      </c>
    </row>
    <row r="684" spans="2:12" x14ac:dyDescent="0.3">
      <c r="B684" s="42"/>
      <c r="C684" s="34"/>
      <c r="D684" s="34"/>
      <c r="E684" s="38"/>
      <c r="F684" s="35" t="s">
        <v>38</v>
      </c>
      <c r="G684" s="50"/>
      <c r="H684" s="39">
        <v>3.6999999999999998E-2</v>
      </c>
      <c r="I684" s="51" t="str">
        <f>IF(F684="EUR",Tabelle1327[[#This Row],[Betrag exkl. MwST.]]*Tabelle1327[[#This Row],[MwSt. Satz]],"Rg. nicht in EUR")</f>
        <v>Rg. nicht in EUR</v>
      </c>
      <c r="J684" s="37">
        <f>IF(F684="EUR",IF(AND(B684&gt;='Umrechnungskurse und Konstanten'!$C$5,B684&lt;='Umrechnungskurse und Konstanten'!$D$5),G684*'Umrechnungskurse und Konstanten'!$E$5,0)+IF(AND(B684&gt;='Umrechnungskurse und Konstanten'!$C$6,B684&lt;='Umrechnungskurse und Konstanten'!$D$6),G684*'Umrechnungskurse und Konstanten'!$E$6,0)+IF(AND(B684&gt;='Umrechnungskurse und Konstanten'!$C$7,B684&lt;='Umrechnungskurse und Konstanten'!$D$7),G684*'Umrechnungskurse und Konstanten'!$E$7,0)+IF(AND(B684&gt;='Umrechnungskurse und Konstanten'!$C$8,B684&lt;='Umrechnungskurse und Konstanten'!$D$8),G684*'Umrechnungskurse und Konstanten'!$E$8,0)+IF(AND(B684&gt;='Umrechnungskurse und Konstanten'!$C$9,B684&lt;='Umrechnungskurse und Konstanten'!$D$9),G684*'Umrechnungskurse und Konstanten'!$E$9,0)+IF(AND(B684&gt;='Umrechnungskurse und Konstanten'!$C$10,B684&lt;='Umrechnungskurse und Konstanten'!$D$10),G684*'Umrechnungskurse und Konstanten'!$E$10,0)+IF(AND(B684&gt;='Umrechnungskurse und Konstanten'!$C$11,B684&lt;='Umrechnungskurse und Konstanten'!$D$11),G684*'Umrechnungskurse und Konstanten'!$E$11,0)+IF(AND(B684&gt;='Umrechnungskurse und Konstanten'!$C$12,B684&lt;='Umrechnungskurse und Konstanten'!$D$12),G684*'Umrechnungskurse und Konstanten'!$E$12,0)+IF(AND(B684&gt;='Umrechnungskurse und Konstanten'!$C$13,B684&lt;='Umrechnungskurse und Konstanten'!$D$13),G684*'Umrechnungskurse und Konstanten'!$E$13,0)+IF(AND(B684&gt;='Umrechnungskurse und Konstanten'!$C$14,B684&lt;='Umrechnungskurse und Konstanten'!$D$14),G684*'Umrechnungskurse und Konstanten'!$E$14,0)+IF(AND(B684&gt;='Umrechnungskurse und Konstanten'!$C$15,B684&lt;='Umrechnungskurse und Konstanten'!$D$15),G684*'Umrechnungskurse und Konstanten'!$E$15,0)+IF(AND(B684&gt;='Umrechnungskurse und Konstanten'!$C$16,B684&lt;='Umrechnungskurse und Konstanten'!$D$16),G684*'Umrechnungskurse und Konstanten'!$E$16,0),G684*1)</f>
        <v>0</v>
      </c>
      <c r="K684" s="37">
        <f t="shared" si="20"/>
        <v>0</v>
      </c>
      <c r="L684" s="37">
        <f t="shared" si="21"/>
        <v>0</v>
      </c>
    </row>
    <row r="685" spans="2:12" x14ac:dyDescent="0.3">
      <c r="B685" s="42"/>
      <c r="C685" s="34"/>
      <c r="D685" s="34"/>
      <c r="E685" s="38"/>
      <c r="F685" s="35" t="s">
        <v>38</v>
      </c>
      <c r="G685" s="50"/>
      <c r="H685" s="39">
        <v>3.6999999999999998E-2</v>
      </c>
      <c r="I685" s="51" t="str">
        <f>IF(F685="EUR",Tabelle1327[[#This Row],[Betrag exkl. MwST.]]*Tabelle1327[[#This Row],[MwSt. Satz]],"Rg. nicht in EUR")</f>
        <v>Rg. nicht in EUR</v>
      </c>
      <c r="J685" s="37">
        <f>IF(F685="EUR",IF(AND(B685&gt;='Umrechnungskurse und Konstanten'!$C$5,B685&lt;='Umrechnungskurse und Konstanten'!$D$5),G685*'Umrechnungskurse und Konstanten'!$E$5,0)+IF(AND(B685&gt;='Umrechnungskurse und Konstanten'!$C$6,B685&lt;='Umrechnungskurse und Konstanten'!$D$6),G685*'Umrechnungskurse und Konstanten'!$E$6,0)+IF(AND(B685&gt;='Umrechnungskurse und Konstanten'!$C$7,B685&lt;='Umrechnungskurse und Konstanten'!$D$7),G685*'Umrechnungskurse und Konstanten'!$E$7,0)+IF(AND(B685&gt;='Umrechnungskurse und Konstanten'!$C$8,B685&lt;='Umrechnungskurse und Konstanten'!$D$8),G685*'Umrechnungskurse und Konstanten'!$E$8,0)+IF(AND(B685&gt;='Umrechnungskurse und Konstanten'!$C$9,B685&lt;='Umrechnungskurse und Konstanten'!$D$9),G685*'Umrechnungskurse und Konstanten'!$E$9,0)+IF(AND(B685&gt;='Umrechnungskurse und Konstanten'!$C$10,B685&lt;='Umrechnungskurse und Konstanten'!$D$10),G685*'Umrechnungskurse und Konstanten'!$E$10,0)+IF(AND(B685&gt;='Umrechnungskurse und Konstanten'!$C$11,B685&lt;='Umrechnungskurse und Konstanten'!$D$11),G685*'Umrechnungskurse und Konstanten'!$E$11,0)+IF(AND(B685&gt;='Umrechnungskurse und Konstanten'!$C$12,B685&lt;='Umrechnungskurse und Konstanten'!$D$12),G685*'Umrechnungskurse und Konstanten'!$E$12,0)+IF(AND(B685&gt;='Umrechnungskurse und Konstanten'!$C$13,B685&lt;='Umrechnungskurse und Konstanten'!$D$13),G685*'Umrechnungskurse und Konstanten'!$E$13,0)+IF(AND(B685&gt;='Umrechnungskurse und Konstanten'!$C$14,B685&lt;='Umrechnungskurse und Konstanten'!$D$14),G685*'Umrechnungskurse und Konstanten'!$E$14,0)+IF(AND(B685&gt;='Umrechnungskurse und Konstanten'!$C$15,B685&lt;='Umrechnungskurse und Konstanten'!$D$15),G685*'Umrechnungskurse und Konstanten'!$E$15,0)+IF(AND(B685&gt;='Umrechnungskurse und Konstanten'!$C$16,B685&lt;='Umrechnungskurse und Konstanten'!$D$16),G685*'Umrechnungskurse und Konstanten'!$E$16,0),G685*1)</f>
        <v>0</v>
      </c>
      <c r="K685" s="37">
        <f t="shared" si="20"/>
        <v>0</v>
      </c>
      <c r="L685" s="37">
        <f t="shared" si="21"/>
        <v>0</v>
      </c>
    </row>
    <row r="686" spans="2:12" x14ac:dyDescent="0.3">
      <c r="B686" s="42"/>
      <c r="C686" s="34"/>
      <c r="D686" s="34"/>
      <c r="E686" s="38"/>
      <c r="F686" s="35" t="s">
        <v>38</v>
      </c>
      <c r="G686" s="50"/>
      <c r="H686" s="39">
        <v>3.6999999999999998E-2</v>
      </c>
      <c r="I686" s="51" t="str">
        <f>IF(F686="EUR",Tabelle1327[[#This Row],[Betrag exkl. MwST.]]*Tabelle1327[[#This Row],[MwSt. Satz]],"Rg. nicht in EUR")</f>
        <v>Rg. nicht in EUR</v>
      </c>
      <c r="J686" s="37">
        <f>IF(F686="EUR",IF(AND(B686&gt;='Umrechnungskurse und Konstanten'!$C$5,B686&lt;='Umrechnungskurse und Konstanten'!$D$5),G686*'Umrechnungskurse und Konstanten'!$E$5,0)+IF(AND(B686&gt;='Umrechnungskurse und Konstanten'!$C$6,B686&lt;='Umrechnungskurse und Konstanten'!$D$6),G686*'Umrechnungskurse und Konstanten'!$E$6,0)+IF(AND(B686&gt;='Umrechnungskurse und Konstanten'!$C$7,B686&lt;='Umrechnungskurse und Konstanten'!$D$7),G686*'Umrechnungskurse und Konstanten'!$E$7,0)+IF(AND(B686&gt;='Umrechnungskurse und Konstanten'!$C$8,B686&lt;='Umrechnungskurse und Konstanten'!$D$8),G686*'Umrechnungskurse und Konstanten'!$E$8,0)+IF(AND(B686&gt;='Umrechnungskurse und Konstanten'!$C$9,B686&lt;='Umrechnungskurse und Konstanten'!$D$9),G686*'Umrechnungskurse und Konstanten'!$E$9,0)+IF(AND(B686&gt;='Umrechnungskurse und Konstanten'!$C$10,B686&lt;='Umrechnungskurse und Konstanten'!$D$10),G686*'Umrechnungskurse und Konstanten'!$E$10,0)+IF(AND(B686&gt;='Umrechnungskurse und Konstanten'!$C$11,B686&lt;='Umrechnungskurse und Konstanten'!$D$11),G686*'Umrechnungskurse und Konstanten'!$E$11,0)+IF(AND(B686&gt;='Umrechnungskurse und Konstanten'!$C$12,B686&lt;='Umrechnungskurse und Konstanten'!$D$12),G686*'Umrechnungskurse und Konstanten'!$E$12,0)+IF(AND(B686&gt;='Umrechnungskurse und Konstanten'!$C$13,B686&lt;='Umrechnungskurse und Konstanten'!$D$13),G686*'Umrechnungskurse und Konstanten'!$E$13,0)+IF(AND(B686&gt;='Umrechnungskurse und Konstanten'!$C$14,B686&lt;='Umrechnungskurse und Konstanten'!$D$14),G686*'Umrechnungskurse und Konstanten'!$E$14,0)+IF(AND(B686&gt;='Umrechnungskurse und Konstanten'!$C$15,B686&lt;='Umrechnungskurse und Konstanten'!$D$15),G686*'Umrechnungskurse und Konstanten'!$E$15,0)+IF(AND(B686&gt;='Umrechnungskurse und Konstanten'!$C$16,B686&lt;='Umrechnungskurse und Konstanten'!$D$16),G686*'Umrechnungskurse und Konstanten'!$E$16,0),G686*1)</f>
        <v>0</v>
      </c>
      <c r="K686" s="37">
        <f t="shared" si="20"/>
        <v>0</v>
      </c>
      <c r="L686" s="37">
        <f t="shared" si="21"/>
        <v>0</v>
      </c>
    </row>
    <row r="687" spans="2:12" x14ac:dyDescent="0.3">
      <c r="B687" s="42"/>
      <c r="C687" s="34"/>
      <c r="D687" s="34"/>
      <c r="E687" s="38"/>
      <c r="F687" s="35" t="s">
        <v>38</v>
      </c>
      <c r="G687" s="50"/>
      <c r="H687" s="39">
        <v>3.6999999999999998E-2</v>
      </c>
      <c r="I687" s="51" t="str">
        <f>IF(F687="EUR",Tabelle1327[[#This Row],[Betrag exkl. MwST.]]*Tabelle1327[[#This Row],[MwSt. Satz]],"Rg. nicht in EUR")</f>
        <v>Rg. nicht in EUR</v>
      </c>
      <c r="J687" s="37">
        <f>IF(F687="EUR",IF(AND(B687&gt;='Umrechnungskurse und Konstanten'!$C$5,B687&lt;='Umrechnungskurse und Konstanten'!$D$5),G687*'Umrechnungskurse und Konstanten'!$E$5,0)+IF(AND(B687&gt;='Umrechnungskurse und Konstanten'!$C$6,B687&lt;='Umrechnungskurse und Konstanten'!$D$6),G687*'Umrechnungskurse und Konstanten'!$E$6,0)+IF(AND(B687&gt;='Umrechnungskurse und Konstanten'!$C$7,B687&lt;='Umrechnungskurse und Konstanten'!$D$7),G687*'Umrechnungskurse und Konstanten'!$E$7,0)+IF(AND(B687&gt;='Umrechnungskurse und Konstanten'!$C$8,B687&lt;='Umrechnungskurse und Konstanten'!$D$8),G687*'Umrechnungskurse und Konstanten'!$E$8,0)+IF(AND(B687&gt;='Umrechnungskurse und Konstanten'!$C$9,B687&lt;='Umrechnungskurse und Konstanten'!$D$9),G687*'Umrechnungskurse und Konstanten'!$E$9,0)+IF(AND(B687&gt;='Umrechnungskurse und Konstanten'!$C$10,B687&lt;='Umrechnungskurse und Konstanten'!$D$10),G687*'Umrechnungskurse und Konstanten'!$E$10,0)+IF(AND(B687&gt;='Umrechnungskurse und Konstanten'!$C$11,B687&lt;='Umrechnungskurse und Konstanten'!$D$11),G687*'Umrechnungskurse und Konstanten'!$E$11,0)+IF(AND(B687&gt;='Umrechnungskurse und Konstanten'!$C$12,B687&lt;='Umrechnungskurse und Konstanten'!$D$12),G687*'Umrechnungskurse und Konstanten'!$E$12,0)+IF(AND(B687&gt;='Umrechnungskurse und Konstanten'!$C$13,B687&lt;='Umrechnungskurse und Konstanten'!$D$13),G687*'Umrechnungskurse und Konstanten'!$E$13,0)+IF(AND(B687&gt;='Umrechnungskurse und Konstanten'!$C$14,B687&lt;='Umrechnungskurse und Konstanten'!$D$14),G687*'Umrechnungskurse und Konstanten'!$E$14,0)+IF(AND(B687&gt;='Umrechnungskurse und Konstanten'!$C$15,B687&lt;='Umrechnungskurse und Konstanten'!$D$15),G687*'Umrechnungskurse und Konstanten'!$E$15,0)+IF(AND(B687&gt;='Umrechnungskurse und Konstanten'!$C$16,B687&lt;='Umrechnungskurse und Konstanten'!$D$16),G687*'Umrechnungskurse und Konstanten'!$E$16,0),G687*1)</f>
        <v>0</v>
      </c>
      <c r="K687" s="37">
        <f t="shared" si="20"/>
        <v>0</v>
      </c>
      <c r="L687" s="37">
        <f t="shared" si="21"/>
        <v>0</v>
      </c>
    </row>
    <row r="688" spans="2:12" x14ac:dyDescent="0.3">
      <c r="B688" s="42"/>
      <c r="C688" s="34"/>
      <c r="D688" s="34"/>
      <c r="E688" s="38"/>
      <c r="F688" s="35" t="s">
        <v>38</v>
      </c>
      <c r="G688" s="50"/>
      <c r="H688" s="39">
        <v>3.6999999999999998E-2</v>
      </c>
      <c r="I688" s="51" t="str">
        <f>IF(F688="EUR",Tabelle1327[[#This Row],[Betrag exkl. MwST.]]*Tabelle1327[[#This Row],[MwSt. Satz]],"Rg. nicht in EUR")</f>
        <v>Rg. nicht in EUR</v>
      </c>
      <c r="J688" s="37">
        <f>IF(F688="EUR",IF(AND(B688&gt;='Umrechnungskurse und Konstanten'!$C$5,B688&lt;='Umrechnungskurse und Konstanten'!$D$5),G688*'Umrechnungskurse und Konstanten'!$E$5,0)+IF(AND(B688&gt;='Umrechnungskurse und Konstanten'!$C$6,B688&lt;='Umrechnungskurse und Konstanten'!$D$6),G688*'Umrechnungskurse und Konstanten'!$E$6,0)+IF(AND(B688&gt;='Umrechnungskurse und Konstanten'!$C$7,B688&lt;='Umrechnungskurse und Konstanten'!$D$7),G688*'Umrechnungskurse und Konstanten'!$E$7,0)+IF(AND(B688&gt;='Umrechnungskurse und Konstanten'!$C$8,B688&lt;='Umrechnungskurse und Konstanten'!$D$8),G688*'Umrechnungskurse und Konstanten'!$E$8,0)+IF(AND(B688&gt;='Umrechnungskurse und Konstanten'!$C$9,B688&lt;='Umrechnungskurse und Konstanten'!$D$9),G688*'Umrechnungskurse und Konstanten'!$E$9,0)+IF(AND(B688&gt;='Umrechnungskurse und Konstanten'!$C$10,B688&lt;='Umrechnungskurse und Konstanten'!$D$10),G688*'Umrechnungskurse und Konstanten'!$E$10,0)+IF(AND(B688&gt;='Umrechnungskurse und Konstanten'!$C$11,B688&lt;='Umrechnungskurse und Konstanten'!$D$11),G688*'Umrechnungskurse und Konstanten'!$E$11,0)+IF(AND(B688&gt;='Umrechnungskurse und Konstanten'!$C$12,B688&lt;='Umrechnungskurse und Konstanten'!$D$12),G688*'Umrechnungskurse und Konstanten'!$E$12,0)+IF(AND(B688&gt;='Umrechnungskurse und Konstanten'!$C$13,B688&lt;='Umrechnungskurse und Konstanten'!$D$13),G688*'Umrechnungskurse und Konstanten'!$E$13,0)+IF(AND(B688&gt;='Umrechnungskurse und Konstanten'!$C$14,B688&lt;='Umrechnungskurse und Konstanten'!$D$14),G688*'Umrechnungskurse und Konstanten'!$E$14,0)+IF(AND(B688&gt;='Umrechnungskurse und Konstanten'!$C$15,B688&lt;='Umrechnungskurse und Konstanten'!$D$15),G688*'Umrechnungskurse und Konstanten'!$E$15,0)+IF(AND(B688&gt;='Umrechnungskurse und Konstanten'!$C$16,B688&lt;='Umrechnungskurse und Konstanten'!$D$16),G688*'Umrechnungskurse und Konstanten'!$E$16,0),G688*1)</f>
        <v>0</v>
      </c>
      <c r="K688" s="37">
        <f t="shared" si="20"/>
        <v>0</v>
      </c>
      <c r="L688" s="37">
        <f t="shared" si="21"/>
        <v>0</v>
      </c>
    </row>
    <row r="689" spans="2:12" x14ac:dyDescent="0.3">
      <c r="B689" s="42"/>
      <c r="C689" s="34"/>
      <c r="D689" s="34"/>
      <c r="E689" s="38"/>
      <c r="F689" s="35" t="s">
        <v>38</v>
      </c>
      <c r="G689" s="50"/>
      <c r="H689" s="39">
        <v>3.6999999999999998E-2</v>
      </c>
      <c r="I689" s="51" t="str">
        <f>IF(F689="EUR",Tabelle1327[[#This Row],[Betrag exkl. MwST.]]*Tabelle1327[[#This Row],[MwSt. Satz]],"Rg. nicht in EUR")</f>
        <v>Rg. nicht in EUR</v>
      </c>
      <c r="J689" s="37">
        <f>IF(F689="EUR",IF(AND(B689&gt;='Umrechnungskurse und Konstanten'!$C$5,B689&lt;='Umrechnungskurse und Konstanten'!$D$5),G689*'Umrechnungskurse und Konstanten'!$E$5,0)+IF(AND(B689&gt;='Umrechnungskurse und Konstanten'!$C$6,B689&lt;='Umrechnungskurse und Konstanten'!$D$6),G689*'Umrechnungskurse und Konstanten'!$E$6,0)+IF(AND(B689&gt;='Umrechnungskurse und Konstanten'!$C$7,B689&lt;='Umrechnungskurse und Konstanten'!$D$7),G689*'Umrechnungskurse und Konstanten'!$E$7,0)+IF(AND(B689&gt;='Umrechnungskurse und Konstanten'!$C$8,B689&lt;='Umrechnungskurse und Konstanten'!$D$8),G689*'Umrechnungskurse und Konstanten'!$E$8,0)+IF(AND(B689&gt;='Umrechnungskurse und Konstanten'!$C$9,B689&lt;='Umrechnungskurse und Konstanten'!$D$9),G689*'Umrechnungskurse und Konstanten'!$E$9,0)+IF(AND(B689&gt;='Umrechnungskurse und Konstanten'!$C$10,B689&lt;='Umrechnungskurse und Konstanten'!$D$10),G689*'Umrechnungskurse und Konstanten'!$E$10,0)+IF(AND(B689&gt;='Umrechnungskurse und Konstanten'!$C$11,B689&lt;='Umrechnungskurse und Konstanten'!$D$11),G689*'Umrechnungskurse und Konstanten'!$E$11,0)+IF(AND(B689&gt;='Umrechnungskurse und Konstanten'!$C$12,B689&lt;='Umrechnungskurse und Konstanten'!$D$12),G689*'Umrechnungskurse und Konstanten'!$E$12,0)+IF(AND(B689&gt;='Umrechnungskurse und Konstanten'!$C$13,B689&lt;='Umrechnungskurse und Konstanten'!$D$13),G689*'Umrechnungskurse und Konstanten'!$E$13,0)+IF(AND(B689&gt;='Umrechnungskurse und Konstanten'!$C$14,B689&lt;='Umrechnungskurse und Konstanten'!$D$14),G689*'Umrechnungskurse und Konstanten'!$E$14,0)+IF(AND(B689&gt;='Umrechnungskurse und Konstanten'!$C$15,B689&lt;='Umrechnungskurse und Konstanten'!$D$15),G689*'Umrechnungskurse und Konstanten'!$E$15,0)+IF(AND(B689&gt;='Umrechnungskurse und Konstanten'!$C$16,B689&lt;='Umrechnungskurse und Konstanten'!$D$16),G689*'Umrechnungskurse und Konstanten'!$E$16,0),G689*1)</f>
        <v>0</v>
      </c>
      <c r="K689" s="37">
        <f t="shared" si="20"/>
        <v>0</v>
      </c>
      <c r="L689" s="37">
        <f t="shared" si="21"/>
        <v>0</v>
      </c>
    </row>
    <row r="690" spans="2:12" x14ac:dyDescent="0.3">
      <c r="B690" s="42"/>
      <c r="C690" s="34"/>
      <c r="D690" s="34"/>
      <c r="E690" s="38"/>
      <c r="F690" s="35" t="s">
        <v>38</v>
      </c>
      <c r="G690" s="50"/>
      <c r="H690" s="39">
        <v>3.6999999999999998E-2</v>
      </c>
      <c r="I690" s="51" t="str">
        <f>IF(F690="EUR",Tabelle1327[[#This Row],[Betrag exkl. MwST.]]*Tabelle1327[[#This Row],[MwSt. Satz]],"Rg. nicht in EUR")</f>
        <v>Rg. nicht in EUR</v>
      </c>
      <c r="J690" s="37">
        <f>IF(F690="EUR",IF(AND(B690&gt;='Umrechnungskurse und Konstanten'!$C$5,B690&lt;='Umrechnungskurse und Konstanten'!$D$5),G690*'Umrechnungskurse und Konstanten'!$E$5,0)+IF(AND(B690&gt;='Umrechnungskurse und Konstanten'!$C$6,B690&lt;='Umrechnungskurse und Konstanten'!$D$6),G690*'Umrechnungskurse und Konstanten'!$E$6,0)+IF(AND(B690&gt;='Umrechnungskurse und Konstanten'!$C$7,B690&lt;='Umrechnungskurse und Konstanten'!$D$7),G690*'Umrechnungskurse und Konstanten'!$E$7,0)+IF(AND(B690&gt;='Umrechnungskurse und Konstanten'!$C$8,B690&lt;='Umrechnungskurse und Konstanten'!$D$8),G690*'Umrechnungskurse und Konstanten'!$E$8,0)+IF(AND(B690&gt;='Umrechnungskurse und Konstanten'!$C$9,B690&lt;='Umrechnungskurse und Konstanten'!$D$9),G690*'Umrechnungskurse und Konstanten'!$E$9,0)+IF(AND(B690&gt;='Umrechnungskurse und Konstanten'!$C$10,B690&lt;='Umrechnungskurse und Konstanten'!$D$10),G690*'Umrechnungskurse und Konstanten'!$E$10,0)+IF(AND(B690&gt;='Umrechnungskurse und Konstanten'!$C$11,B690&lt;='Umrechnungskurse und Konstanten'!$D$11),G690*'Umrechnungskurse und Konstanten'!$E$11,0)+IF(AND(B690&gt;='Umrechnungskurse und Konstanten'!$C$12,B690&lt;='Umrechnungskurse und Konstanten'!$D$12),G690*'Umrechnungskurse und Konstanten'!$E$12,0)+IF(AND(B690&gt;='Umrechnungskurse und Konstanten'!$C$13,B690&lt;='Umrechnungskurse und Konstanten'!$D$13),G690*'Umrechnungskurse und Konstanten'!$E$13,0)+IF(AND(B690&gt;='Umrechnungskurse und Konstanten'!$C$14,B690&lt;='Umrechnungskurse und Konstanten'!$D$14),G690*'Umrechnungskurse und Konstanten'!$E$14,0)+IF(AND(B690&gt;='Umrechnungskurse und Konstanten'!$C$15,B690&lt;='Umrechnungskurse und Konstanten'!$D$15),G690*'Umrechnungskurse und Konstanten'!$E$15,0)+IF(AND(B690&gt;='Umrechnungskurse und Konstanten'!$C$16,B690&lt;='Umrechnungskurse und Konstanten'!$D$16),G690*'Umrechnungskurse und Konstanten'!$E$16,0),G690*1)</f>
        <v>0</v>
      </c>
      <c r="K690" s="37">
        <f t="shared" si="20"/>
        <v>0</v>
      </c>
      <c r="L690" s="37">
        <f t="shared" si="21"/>
        <v>0</v>
      </c>
    </row>
    <row r="691" spans="2:12" x14ac:dyDescent="0.3">
      <c r="B691" s="42"/>
      <c r="C691" s="34"/>
      <c r="D691" s="34"/>
      <c r="E691" s="38"/>
      <c r="F691" s="35" t="s">
        <v>38</v>
      </c>
      <c r="G691" s="50"/>
      <c r="H691" s="39">
        <v>3.6999999999999998E-2</v>
      </c>
      <c r="I691" s="51" t="str">
        <f>IF(F691="EUR",Tabelle1327[[#This Row],[Betrag exkl. MwST.]]*Tabelle1327[[#This Row],[MwSt. Satz]],"Rg. nicht in EUR")</f>
        <v>Rg. nicht in EUR</v>
      </c>
      <c r="J691" s="37">
        <f>IF(F691="EUR",IF(AND(B691&gt;='Umrechnungskurse und Konstanten'!$C$5,B691&lt;='Umrechnungskurse und Konstanten'!$D$5),G691*'Umrechnungskurse und Konstanten'!$E$5,0)+IF(AND(B691&gt;='Umrechnungskurse und Konstanten'!$C$6,B691&lt;='Umrechnungskurse und Konstanten'!$D$6),G691*'Umrechnungskurse und Konstanten'!$E$6,0)+IF(AND(B691&gt;='Umrechnungskurse und Konstanten'!$C$7,B691&lt;='Umrechnungskurse und Konstanten'!$D$7),G691*'Umrechnungskurse und Konstanten'!$E$7,0)+IF(AND(B691&gt;='Umrechnungskurse und Konstanten'!$C$8,B691&lt;='Umrechnungskurse und Konstanten'!$D$8),G691*'Umrechnungskurse und Konstanten'!$E$8,0)+IF(AND(B691&gt;='Umrechnungskurse und Konstanten'!$C$9,B691&lt;='Umrechnungskurse und Konstanten'!$D$9),G691*'Umrechnungskurse und Konstanten'!$E$9,0)+IF(AND(B691&gt;='Umrechnungskurse und Konstanten'!$C$10,B691&lt;='Umrechnungskurse und Konstanten'!$D$10),G691*'Umrechnungskurse und Konstanten'!$E$10,0)+IF(AND(B691&gt;='Umrechnungskurse und Konstanten'!$C$11,B691&lt;='Umrechnungskurse und Konstanten'!$D$11),G691*'Umrechnungskurse und Konstanten'!$E$11,0)+IF(AND(B691&gt;='Umrechnungskurse und Konstanten'!$C$12,B691&lt;='Umrechnungskurse und Konstanten'!$D$12),G691*'Umrechnungskurse und Konstanten'!$E$12,0)+IF(AND(B691&gt;='Umrechnungskurse und Konstanten'!$C$13,B691&lt;='Umrechnungskurse und Konstanten'!$D$13),G691*'Umrechnungskurse und Konstanten'!$E$13,0)+IF(AND(B691&gt;='Umrechnungskurse und Konstanten'!$C$14,B691&lt;='Umrechnungskurse und Konstanten'!$D$14),G691*'Umrechnungskurse und Konstanten'!$E$14,0)+IF(AND(B691&gt;='Umrechnungskurse und Konstanten'!$C$15,B691&lt;='Umrechnungskurse und Konstanten'!$D$15),G691*'Umrechnungskurse und Konstanten'!$E$15,0)+IF(AND(B691&gt;='Umrechnungskurse und Konstanten'!$C$16,B691&lt;='Umrechnungskurse und Konstanten'!$D$16),G691*'Umrechnungskurse und Konstanten'!$E$16,0),G691*1)</f>
        <v>0</v>
      </c>
      <c r="K691" s="37">
        <f t="shared" si="20"/>
        <v>0</v>
      </c>
      <c r="L691" s="37">
        <f t="shared" si="21"/>
        <v>0</v>
      </c>
    </row>
    <row r="692" spans="2:12" x14ac:dyDescent="0.3">
      <c r="B692" s="42"/>
      <c r="C692" s="34"/>
      <c r="D692" s="34"/>
      <c r="E692" s="38"/>
      <c r="F692" s="35" t="s">
        <v>38</v>
      </c>
      <c r="G692" s="50"/>
      <c r="H692" s="39">
        <v>3.6999999999999998E-2</v>
      </c>
      <c r="I692" s="51" t="str">
        <f>IF(F692="EUR",Tabelle1327[[#This Row],[Betrag exkl. MwST.]]*Tabelle1327[[#This Row],[MwSt. Satz]],"Rg. nicht in EUR")</f>
        <v>Rg. nicht in EUR</v>
      </c>
      <c r="J692" s="37">
        <f>IF(F692="EUR",IF(AND(B692&gt;='Umrechnungskurse und Konstanten'!$C$5,B692&lt;='Umrechnungskurse und Konstanten'!$D$5),G692*'Umrechnungskurse und Konstanten'!$E$5,0)+IF(AND(B692&gt;='Umrechnungskurse und Konstanten'!$C$6,B692&lt;='Umrechnungskurse und Konstanten'!$D$6),G692*'Umrechnungskurse und Konstanten'!$E$6,0)+IF(AND(B692&gt;='Umrechnungskurse und Konstanten'!$C$7,B692&lt;='Umrechnungskurse und Konstanten'!$D$7),G692*'Umrechnungskurse und Konstanten'!$E$7,0)+IF(AND(B692&gt;='Umrechnungskurse und Konstanten'!$C$8,B692&lt;='Umrechnungskurse und Konstanten'!$D$8),G692*'Umrechnungskurse und Konstanten'!$E$8,0)+IF(AND(B692&gt;='Umrechnungskurse und Konstanten'!$C$9,B692&lt;='Umrechnungskurse und Konstanten'!$D$9),G692*'Umrechnungskurse und Konstanten'!$E$9,0)+IF(AND(B692&gt;='Umrechnungskurse und Konstanten'!$C$10,B692&lt;='Umrechnungskurse und Konstanten'!$D$10),G692*'Umrechnungskurse und Konstanten'!$E$10,0)+IF(AND(B692&gt;='Umrechnungskurse und Konstanten'!$C$11,B692&lt;='Umrechnungskurse und Konstanten'!$D$11),G692*'Umrechnungskurse und Konstanten'!$E$11,0)+IF(AND(B692&gt;='Umrechnungskurse und Konstanten'!$C$12,B692&lt;='Umrechnungskurse und Konstanten'!$D$12),G692*'Umrechnungskurse und Konstanten'!$E$12,0)+IF(AND(B692&gt;='Umrechnungskurse und Konstanten'!$C$13,B692&lt;='Umrechnungskurse und Konstanten'!$D$13),G692*'Umrechnungskurse und Konstanten'!$E$13,0)+IF(AND(B692&gt;='Umrechnungskurse und Konstanten'!$C$14,B692&lt;='Umrechnungskurse und Konstanten'!$D$14),G692*'Umrechnungskurse und Konstanten'!$E$14,0)+IF(AND(B692&gt;='Umrechnungskurse und Konstanten'!$C$15,B692&lt;='Umrechnungskurse und Konstanten'!$D$15),G692*'Umrechnungskurse und Konstanten'!$E$15,0)+IF(AND(B692&gt;='Umrechnungskurse und Konstanten'!$C$16,B692&lt;='Umrechnungskurse und Konstanten'!$D$16),G692*'Umrechnungskurse und Konstanten'!$E$16,0),G692*1)</f>
        <v>0</v>
      </c>
      <c r="K692" s="37">
        <f t="shared" si="20"/>
        <v>0</v>
      </c>
      <c r="L692" s="37">
        <f t="shared" si="21"/>
        <v>0</v>
      </c>
    </row>
    <row r="693" spans="2:12" x14ac:dyDescent="0.3">
      <c r="B693" s="42"/>
      <c r="C693" s="34"/>
      <c r="D693" s="34"/>
      <c r="E693" s="38"/>
      <c r="F693" s="35" t="s">
        <v>38</v>
      </c>
      <c r="G693" s="50"/>
      <c r="H693" s="39">
        <v>3.6999999999999998E-2</v>
      </c>
      <c r="I693" s="51" t="str">
        <f>IF(F693="EUR",Tabelle1327[[#This Row],[Betrag exkl. MwST.]]*Tabelle1327[[#This Row],[MwSt. Satz]],"Rg. nicht in EUR")</f>
        <v>Rg. nicht in EUR</v>
      </c>
      <c r="J693" s="37">
        <f>IF(F693="EUR",IF(AND(B693&gt;='Umrechnungskurse und Konstanten'!$C$5,B693&lt;='Umrechnungskurse und Konstanten'!$D$5),G693*'Umrechnungskurse und Konstanten'!$E$5,0)+IF(AND(B693&gt;='Umrechnungskurse und Konstanten'!$C$6,B693&lt;='Umrechnungskurse und Konstanten'!$D$6),G693*'Umrechnungskurse und Konstanten'!$E$6,0)+IF(AND(B693&gt;='Umrechnungskurse und Konstanten'!$C$7,B693&lt;='Umrechnungskurse und Konstanten'!$D$7),G693*'Umrechnungskurse und Konstanten'!$E$7,0)+IF(AND(B693&gt;='Umrechnungskurse und Konstanten'!$C$8,B693&lt;='Umrechnungskurse und Konstanten'!$D$8),G693*'Umrechnungskurse und Konstanten'!$E$8,0)+IF(AND(B693&gt;='Umrechnungskurse und Konstanten'!$C$9,B693&lt;='Umrechnungskurse und Konstanten'!$D$9),G693*'Umrechnungskurse und Konstanten'!$E$9,0)+IF(AND(B693&gt;='Umrechnungskurse und Konstanten'!$C$10,B693&lt;='Umrechnungskurse und Konstanten'!$D$10),G693*'Umrechnungskurse und Konstanten'!$E$10,0)+IF(AND(B693&gt;='Umrechnungskurse und Konstanten'!$C$11,B693&lt;='Umrechnungskurse und Konstanten'!$D$11),G693*'Umrechnungskurse und Konstanten'!$E$11,0)+IF(AND(B693&gt;='Umrechnungskurse und Konstanten'!$C$12,B693&lt;='Umrechnungskurse und Konstanten'!$D$12),G693*'Umrechnungskurse und Konstanten'!$E$12,0)+IF(AND(B693&gt;='Umrechnungskurse und Konstanten'!$C$13,B693&lt;='Umrechnungskurse und Konstanten'!$D$13),G693*'Umrechnungskurse und Konstanten'!$E$13,0)+IF(AND(B693&gt;='Umrechnungskurse und Konstanten'!$C$14,B693&lt;='Umrechnungskurse und Konstanten'!$D$14),G693*'Umrechnungskurse und Konstanten'!$E$14,0)+IF(AND(B693&gt;='Umrechnungskurse und Konstanten'!$C$15,B693&lt;='Umrechnungskurse und Konstanten'!$D$15),G693*'Umrechnungskurse und Konstanten'!$E$15,0)+IF(AND(B693&gt;='Umrechnungskurse und Konstanten'!$C$16,B693&lt;='Umrechnungskurse und Konstanten'!$D$16),G693*'Umrechnungskurse und Konstanten'!$E$16,0),G693*1)</f>
        <v>0</v>
      </c>
      <c r="K693" s="37">
        <f t="shared" si="20"/>
        <v>0</v>
      </c>
      <c r="L693" s="37">
        <f t="shared" si="21"/>
        <v>0</v>
      </c>
    </row>
    <row r="694" spans="2:12" x14ac:dyDescent="0.3">
      <c r="B694" s="42"/>
      <c r="C694" s="34"/>
      <c r="D694" s="34"/>
      <c r="E694" s="38"/>
      <c r="F694" s="35" t="s">
        <v>38</v>
      </c>
      <c r="G694" s="50"/>
      <c r="H694" s="39">
        <v>3.6999999999999998E-2</v>
      </c>
      <c r="I694" s="51" t="str">
        <f>IF(F694="EUR",Tabelle1327[[#This Row],[Betrag exkl. MwST.]]*Tabelle1327[[#This Row],[MwSt. Satz]],"Rg. nicht in EUR")</f>
        <v>Rg. nicht in EUR</v>
      </c>
      <c r="J694" s="37">
        <f>IF(F694="EUR",IF(AND(B694&gt;='Umrechnungskurse und Konstanten'!$C$5,B694&lt;='Umrechnungskurse und Konstanten'!$D$5),G694*'Umrechnungskurse und Konstanten'!$E$5,0)+IF(AND(B694&gt;='Umrechnungskurse und Konstanten'!$C$6,B694&lt;='Umrechnungskurse und Konstanten'!$D$6),G694*'Umrechnungskurse und Konstanten'!$E$6,0)+IF(AND(B694&gt;='Umrechnungskurse und Konstanten'!$C$7,B694&lt;='Umrechnungskurse und Konstanten'!$D$7),G694*'Umrechnungskurse und Konstanten'!$E$7,0)+IF(AND(B694&gt;='Umrechnungskurse und Konstanten'!$C$8,B694&lt;='Umrechnungskurse und Konstanten'!$D$8),G694*'Umrechnungskurse und Konstanten'!$E$8,0)+IF(AND(B694&gt;='Umrechnungskurse und Konstanten'!$C$9,B694&lt;='Umrechnungskurse und Konstanten'!$D$9),G694*'Umrechnungskurse und Konstanten'!$E$9,0)+IF(AND(B694&gt;='Umrechnungskurse und Konstanten'!$C$10,B694&lt;='Umrechnungskurse und Konstanten'!$D$10),G694*'Umrechnungskurse und Konstanten'!$E$10,0)+IF(AND(B694&gt;='Umrechnungskurse und Konstanten'!$C$11,B694&lt;='Umrechnungskurse und Konstanten'!$D$11),G694*'Umrechnungskurse und Konstanten'!$E$11,0)+IF(AND(B694&gt;='Umrechnungskurse und Konstanten'!$C$12,B694&lt;='Umrechnungskurse und Konstanten'!$D$12),G694*'Umrechnungskurse und Konstanten'!$E$12,0)+IF(AND(B694&gt;='Umrechnungskurse und Konstanten'!$C$13,B694&lt;='Umrechnungskurse und Konstanten'!$D$13),G694*'Umrechnungskurse und Konstanten'!$E$13,0)+IF(AND(B694&gt;='Umrechnungskurse und Konstanten'!$C$14,B694&lt;='Umrechnungskurse und Konstanten'!$D$14),G694*'Umrechnungskurse und Konstanten'!$E$14,0)+IF(AND(B694&gt;='Umrechnungskurse und Konstanten'!$C$15,B694&lt;='Umrechnungskurse und Konstanten'!$D$15),G694*'Umrechnungskurse und Konstanten'!$E$15,0)+IF(AND(B694&gt;='Umrechnungskurse und Konstanten'!$C$16,B694&lt;='Umrechnungskurse und Konstanten'!$D$16),G694*'Umrechnungskurse und Konstanten'!$E$16,0),G694*1)</f>
        <v>0</v>
      </c>
      <c r="K694" s="37">
        <f t="shared" si="20"/>
        <v>0</v>
      </c>
      <c r="L694" s="37">
        <f t="shared" si="21"/>
        <v>0</v>
      </c>
    </row>
    <row r="695" spans="2:12" x14ac:dyDescent="0.3">
      <c r="B695" s="42"/>
      <c r="C695" s="34"/>
      <c r="D695" s="34"/>
      <c r="E695" s="38"/>
      <c r="F695" s="35" t="s">
        <v>38</v>
      </c>
      <c r="G695" s="50"/>
      <c r="H695" s="39">
        <v>3.6999999999999998E-2</v>
      </c>
      <c r="I695" s="51" t="str">
        <f>IF(F695="EUR",Tabelle1327[[#This Row],[Betrag exkl. MwST.]]*Tabelle1327[[#This Row],[MwSt. Satz]],"Rg. nicht in EUR")</f>
        <v>Rg. nicht in EUR</v>
      </c>
      <c r="J695" s="37">
        <f>IF(F695="EUR",IF(AND(B695&gt;='Umrechnungskurse und Konstanten'!$C$5,B695&lt;='Umrechnungskurse und Konstanten'!$D$5),G695*'Umrechnungskurse und Konstanten'!$E$5,0)+IF(AND(B695&gt;='Umrechnungskurse und Konstanten'!$C$6,B695&lt;='Umrechnungskurse und Konstanten'!$D$6),G695*'Umrechnungskurse und Konstanten'!$E$6,0)+IF(AND(B695&gt;='Umrechnungskurse und Konstanten'!$C$7,B695&lt;='Umrechnungskurse und Konstanten'!$D$7),G695*'Umrechnungskurse und Konstanten'!$E$7,0)+IF(AND(B695&gt;='Umrechnungskurse und Konstanten'!$C$8,B695&lt;='Umrechnungskurse und Konstanten'!$D$8),G695*'Umrechnungskurse und Konstanten'!$E$8,0)+IF(AND(B695&gt;='Umrechnungskurse und Konstanten'!$C$9,B695&lt;='Umrechnungskurse und Konstanten'!$D$9),G695*'Umrechnungskurse und Konstanten'!$E$9,0)+IF(AND(B695&gt;='Umrechnungskurse und Konstanten'!$C$10,B695&lt;='Umrechnungskurse und Konstanten'!$D$10),G695*'Umrechnungskurse und Konstanten'!$E$10,0)+IF(AND(B695&gt;='Umrechnungskurse und Konstanten'!$C$11,B695&lt;='Umrechnungskurse und Konstanten'!$D$11),G695*'Umrechnungskurse und Konstanten'!$E$11,0)+IF(AND(B695&gt;='Umrechnungskurse und Konstanten'!$C$12,B695&lt;='Umrechnungskurse und Konstanten'!$D$12),G695*'Umrechnungskurse und Konstanten'!$E$12,0)+IF(AND(B695&gt;='Umrechnungskurse und Konstanten'!$C$13,B695&lt;='Umrechnungskurse und Konstanten'!$D$13),G695*'Umrechnungskurse und Konstanten'!$E$13,0)+IF(AND(B695&gt;='Umrechnungskurse und Konstanten'!$C$14,B695&lt;='Umrechnungskurse und Konstanten'!$D$14),G695*'Umrechnungskurse und Konstanten'!$E$14,0)+IF(AND(B695&gt;='Umrechnungskurse und Konstanten'!$C$15,B695&lt;='Umrechnungskurse und Konstanten'!$D$15),G695*'Umrechnungskurse und Konstanten'!$E$15,0)+IF(AND(B695&gt;='Umrechnungskurse und Konstanten'!$C$16,B695&lt;='Umrechnungskurse und Konstanten'!$D$16),G695*'Umrechnungskurse und Konstanten'!$E$16,0),G695*1)</f>
        <v>0</v>
      </c>
      <c r="K695" s="37">
        <f t="shared" si="20"/>
        <v>0</v>
      </c>
      <c r="L695" s="37">
        <f t="shared" si="21"/>
        <v>0</v>
      </c>
    </row>
    <row r="696" spans="2:12" x14ac:dyDescent="0.3">
      <c r="B696" s="42"/>
      <c r="C696" s="34"/>
      <c r="D696" s="34"/>
      <c r="E696" s="38"/>
      <c r="F696" s="35" t="s">
        <v>38</v>
      </c>
      <c r="G696" s="50"/>
      <c r="H696" s="39">
        <v>3.6999999999999998E-2</v>
      </c>
      <c r="I696" s="51" t="str">
        <f>IF(F696="EUR",Tabelle1327[[#This Row],[Betrag exkl. MwST.]]*Tabelle1327[[#This Row],[MwSt. Satz]],"Rg. nicht in EUR")</f>
        <v>Rg. nicht in EUR</v>
      </c>
      <c r="J696" s="37">
        <f>IF(F696="EUR",IF(AND(B696&gt;='Umrechnungskurse und Konstanten'!$C$5,B696&lt;='Umrechnungskurse und Konstanten'!$D$5),G696*'Umrechnungskurse und Konstanten'!$E$5,0)+IF(AND(B696&gt;='Umrechnungskurse und Konstanten'!$C$6,B696&lt;='Umrechnungskurse und Konstanten'!$D$6),G696*'Umrechnungskurse und Konstanten'!$E$6,0)+IF(AND(B696&gt;='Umrechnungskurse und Konstanten'!$C$7,B696&lt;='Umrechnungskurse und Konstanten'!$D$7),G696*'Umrechnungskurse und Konstanten'!$E$7,0)+IF(AND(B696&gt;='Umrechnungskurse und Konstanten'!$C$8,B696&lt;='Umrechnungskurse und Konstanten'!$D$8),G696*'Umrechnungskurse und Konstanten'!$E$8,0)+IF(AND(B696&gt;='Umrechnungskurse und Konstanten'!$C$9,B696&lt;='Umrechnungskurse und Konstanten'!$D$9),G696*'Umrechnungskurse und Konstanten'!$E$9,0)+IF(AND(B696&gt;='Umrechnungskurse und Konstanten'!$C$10,B696&lt;='Umrechnungskurse und Konstanten'!$D$10),G696*'Umrechnungskurse und Konstanten'!$E$10,0)+IF(AND(B696&gt;='Umrechnungskurse und Konstanten'!$C$11,B696&lt;='Umrechnungskurse und Konstanten'!$D$11),G696*'Umrechnungskurse und Konstanten'!$E$11,0)+IF(AND(B696&gt;='Umrechnungskurse und Konstanten'!$C$12,B696&lt;='Umrechnungskurse und Konstanten'!$D$12),G696*'Umrechnungskurse und Konstanten'!$E$12,0)+IF(AND(B696&gt;='Umrechnungskurse und Konstanten'!$C$13,B696&lt;='Umrechnungskurse und Konstanten'!$D$13),G696*'Umrechnungskurse und Konstanten'!$E$13,0)+IF(AND(B696&gt;='Umrechnungskurse und Konstanten'!$C$14,B696&lt;='Umrechnungskurse und Konstanten'!$D$14),G696*'Umrechnungskurse und Konstanten'!$E$14,0)+IF(AND(B696&gt;='Umrechnungskurse und Konstanten'!$C$15,B696&lt;='Umrechnungskurse und Konstanten'!$D$15),G696*'Umrechnungskurse und Konstanten'!$E$15,0)+IF(AND(B696&gt;='Umrechnungskurse und Konstanten'!$C$16,B696&lt;='Umrechnungskurse und Konstanten'!$D$16),G696*'Umrechnungskurse und Konstanten'!$E$16,0),G696*1)</f>
        <v>0</v>
      </c>
      <c r="K696" s="37">
        <f t="shared" si="20"/>
        <v>0</v>
      </c>
      <c r="L696" s="37">
        <f t="shared" si="21"/>
        <v>0</v>
      </c>
    </row>
    <row r="697" spans="2:12" x14ac:dyDescent="0.3">
      <c r="B697" s="42"/>
      <c r="C697" s="34"/>
      <c r="D697" s="34"/>
      <c r="E697" s="38"/>
      <c r="F697" s="35" t="s">
        <v>38</v>
      </c>
      <c r="G697" s="50"/>
      <c r="H697" s="39">
        <v>3.6999999999999998E-2</v>
      </c>
      <c r="I697" s="51" t="str">
        <f>IF(F697="EUR",Tabelle1327[[#This Row],[Betrag exkl. MwST.]]*Tabelle1327[[#This Row],[MwSt. Satz]],"Rg. nicht in EUR")</f>
        <v>Rg. nicht in EUR</v>
      </c>
      <c r="J697" s="37">
        <f>IF(F697="EUR",IF(AND(B697&gt;='Umrechnungskurse und Konstanten'!$C$5,B697&lt;='Umrechnungskurse und Konstanten'!$D$5),G697*'Umrechnungskurse und Konstanten'!$E$5,0)+IF(AND(B697&gt;='Umrechnungskurse und Konstanten'!$C$6,B697&lt;='Umrechnungskurse und Konstanten'!$D$6),G697*'Umrechnungskurse und Konstanten'!$E$6,0)+IF(AND(B697&gt;='Umrechnungskurse und Konstanten'!$C$7,B697&lt;='Umrechnungskurse und Konstanten'!$D$7),G697*'Umrechnungskurse und Konstanten'!$E$7,0)+IF(AND(B697&gt;='Umrechnungskurse und Konstanten'!$C$8,B697&lt;='Umrechnungskurse und Konstanten'!$D$8),G697*'Umrechnungskurse und Konstanten'!$E$8,0)+IF(AND(B697&gt;='Umrechnungskurse und Konstanten'!$C$9,B697&lt;='Umrechnungskurse und Konstanten'!$D$9),G697*'Umrechnungskurse und Konstanten'!$E$9,0)+IF(AND(B697&gt;='Umrechnungskurse und Konstanten'!$C$10,B697&lt;='Umrechnungskurse und Konstanten'!$D$10),G697*'Umrechnungskurse und Konstanten'!$E$10,0)+IF(AND(B697&gt;='Umrechnungskurse und Konstanten'!$C$11,B697&lt;='Umrechnungskurse und Konstanten'!$D$11),G697*'Umrechnungskurse und Konstanten'!$E$11,0)+IF(AND(B697&gt;='Umrechnungskurse und Konstanten'!$C$12,B697&lt;='Umrechnungskurse und Konstanten'!$D$12),G697*'Umrechnungskurse und Konstanten'!$E$12,0)+IF(AND(B697&gt;='Umrechnungskurse und Konstanten'!$C$13,B697&lt;='Umrechnungskurse und Konstanten'!$D$13),G697*'Umrechnungskurse und Konstanten'!$E$13,0)+IF(AND(B697&gt;='Umrechnungskurse und Konstanten'!$C$14,B697&lt;='Umrechnungskurse und Konstanten'!$D$14),G697*'Umrechnungskurse und Konstanten'!$E$14,0)+IF(AND(B697&gt;='Umrechnungskurse und Konstanten'!$C$15,B697&lt;='Umrechnungskurse und Konstanten'!$D$15),G697*'Umrechnungskurse und Konstanten'!$E$15,0)+IF(AND(B697&gt;='Umrechnungskurse und Konstanten'!$C$16,B697&lt;='Umrechnungskurse und Konstanten'!$D$16),G697*'Umrechnungskurse und Konstanten'!$E$16,0),G697*1)</f>
        <v>0</v>
      </c>
      <c r="K697" s="37">
        <f t="shared" si="20"/>
        <v>0</v>
      </c>
      <c r="L697" s="37">
        <f t="shared" si="21"/>
        <v>0</v>
      </c>
    </row>
    <row r="698" spans="2:12" x14ac:dyDescent="0.3">
      <c r="B698" s="42"/>
      <c r="C698" s="34"/>
      <c r="D698" s="34"/>
      <c r="E698" s="38"/>
      <c r="F698" s="35" t="s">
        <v>38</v>
      </c>
      <c r="G698" s="50"/>
      <c r="H698" s="39">
        <v>3.6999999999999998E-2</v>
      </c>
      <c r="I698" s="51" t="str">
        <f>IF(F698="EUR",Tabelle1327[[#This Row],[Betrag exkl. MwST.]]*Tabelle1327[[#This Row],[MwSt. Satz]],"Rg. nicht in EUR")</f>
        <v>Rg. nicht in EUR</v>
      </c>
      <c r="J698" s="37">
        <f>IF(F698="EUR",IF(AND(B698&gt;='Umrechnungskurse und Konstanten'!$C$5,B698&lt;='Umrechnungskurse und Konstanten'!$D$5),G698*'Umrechnungskurse und Konstanten'!$E$5,0)+IF(AND(B698&gt;='Umrechnungskurse und Konstanten'!$C$6,B698&lt;='Umrechnungskurse und Konstanten'!$D$6),G698*'Umrechnungskurse und Konstanten'!$E$6,0)+IF(AND(B698&gt;='Umrechnungskurse und Konstanten'!$C$7,B698&lt;='Umrechnungskurse und Konstanten'!$D$7),G698*'Umrechnungskurse und Konstanten'!$E$7,0)+IF(AND(B698&gt;='Umrechnungskurse und Konstanten'!$C$8,B698&lt;='Umrechnungskurse und Konstanten'!$D$8),G698*'Umrechnungskurse und Konstanten'!$E$8,0)+IF(AND(B698&gt;='Umrechnungskurse und Konstanten'!$C$9,B698&lt;='Umrechnungskurse und Konstanten'!$D$9),G698*'Umrechnungskurse und Konstanten'!$E$9,0)+IF(AND(B698&gt;='Umrechnungskurse und Konstanten'!$C$10,B698&lt;='Umrechnungskurse und Konstanten'!$D$10),G698*'Umrechnungskurse und Konstanten'!$E$10,0)+IF(AND(B698&gt;='Umrechnungskurse und Konstanten'!$C$11,B698&lt;='Umrechnungskurse und Konstanten'!$D$11),G698*'Umrechnungskurse und Konstanten'!$E$11,0)+IF(AND(B698&gt;='Umrechnungskurse und Konstanten'!$C$12,B698&lt;='Umrechnungskurse und Konstanten'!$D$12),G698*'Umrechnungskurse und Konstanten'!$E$12,0)+IF(AND(B698&gt;='Umrechnungskurse und Konstanten'!$C$13,B698&lt;='Umrechnungskurse und Konstanten'!$D$13),G698*'Umrechnungskurse und Konstanten'!$E$13,0)+IF(AND(B698&gt;='Umrechnungskurse und Konstanten'!$C$14,B698&lt;='Umrechnungskurse und Konstanten'!$D$14),G698*'Umrechnungskurse und Konstanten'!$E$14,0)+IF(AND(B698&gt;='Umrechnungskurse und Konstanten'!$C$15,B698&lt;='Umrechnungskurse und Konstanten'!$D$15),G698*'Umrechnungskurse und Konstanten'!$E$15,0)+IF(AND(B698&gt;='Umrechnungskurse und Konstanten'!$C$16,B698&lt;='Umrechnungskurse und Konstanten'!$D$16),G698*'Umrechnungskurse und Konstanten'!$E$16,0),G698*1)</f>
        <v>0</v>
      </c>
      <c r="K698" s="37">
        <f t="shared" si="20"/>
        <v>0</v>
      </c>
      <c r="L698" s="37">
        <f t="shared" si="21"/>
        <v>0</v>
      </c>
    </row>
    <row r="699" spans="2:12" x14ac:dyDescent="0.3">
      <c r="B699" s="42"/>
      <c r="C699" s="34"/>
      <c r="D699" s="34"/>
      <c r="E699" s="38"/>
      <c r="F699" s="35" t="s">
        <v>38</v>
      </c>
      <c r="G699" s="50"/>
      <c r="H699" s="39">
        <v>3.6999999999999998E-2</v>
      </c>
      <c r="I699" s="51" t="str">
        <f>IF(F699="EUR",Tabelle1327[[#This Row],[Betrag exkl. MwST.]]*Tabelle1327[[#This Row],[MwSt. Satz]],"Rg. nicht in EUR")</f>
        <v>Rg. nicht in EUR</v>
      </c>
      <c r="J699" s="37">
        <f>IF(F699="EUR",IF(AND(B699&gt;='Umrechnungskurse und Konstanten'!$C$5,B699&lt;='Umrechnungskurse und Konstanten'!$D$5),G699*'Umrechnungskurse und Konstanten'!$E$5,0)+IF(AND(B699&gt;='Umrechnungskurse und Konstanten'!$C$6,B699&lt;='Umrechnungskurse und Konstanten'!$D$6),G699*'Umrechnungskurse und Konstanten'!$E$6,0)+IF(AND(B699&gt;='Umrechnungskurse und Konstanten'!$C$7,B699&lt;='Umrechnungskurse und Konstanten'!$D$7),G699*'Umrechnungskurse und Konstanten'!$E$7,0)+IF(AND(B699&gt;='Umrechnungskurse und Konstanten'!$C$8,B699&lt;='Umrechnungskurse und Konstanten'!$D$8),G699*'Umrechnungskurse und Konstanten'!$E$8,0)+IF(AND(B699&gt;='Umrechnungskurse und Konstanten'!$C$9,B699&lt;='Umrechnungskurse und Konstanten'!$D$9),G699*'Umrechnungskurse und Konstanten'!$E$9,0)+IF(AND(B699&gt;='Umrechnungskurse und Konstanten'!$C$10,B699&lt;='Umrechnungskurse und Konstanten'!$D$10),G699*'Umrechnungskurse und Konstanten'!$E$10,0)+IF(AND(B699&gt;='Umrechnungskurse und Konstanten'!$C$11,B699&lt;='Umrechnungskurse und Konstanten'!$D$11),G699*'Umrechnungskurse und Konstanten'!$E$11,0)+IF(AND(B699&gt;='Umrechnungskurse und Konstanten'!$C$12,B699&lt;='Umrechnungskurse und Konstanten'!$D$12),G699*'Umrechnungskurse und Konstanten'!$E$12,0)+IF(AND(B699&gt;='Umrechnungskurse und Konstanten'!$C$13,B699&lt;='Umrechnungskurse und Konstanten'!$D$13),G699*'Umrechnungskurse und Konstanten'!$E$13,0)+IF(AND(B699&gt;='Umrechnungskurse und Konstanten'!$C$14,B699&lt;='Umrechnungskurse und Konstanten'!$D$14),G699*'Umrechnungskurse und Konstanten'!$E$14,0)+IF(AND(B699&gt;='Umrechnungskurse und Konstanten'!$C$15,B699&lt;='Umrechnungskurse und Konstanten'!$D$15),G699*'Umrechnungskurse und Konstanten'!$E$15,0)+IF(AND(B699&gt;='Umrechnungskurse und Konstanten'!$C$16,B699&lt;='Umrechnungskurse und Konstanten'!$D$16),G699*'Umrechnungskurse und Konstanten'!$E$16,0),G699*1)</f>
        <v>0</v>
      </c>
      <c r="K699" s="37">
        <f t="shared" si="20"/>
        <v>0</v>
      </c>
      <c r="L699" s="37">
        <f t="shared" si="21"/>
        <v>0</v>
      </c>
    </row>
    <row r="700" spans="2:12" x14ac:dyDescent="0.3">
      <c r="B700" s="42"/>
      <c r="C700" s="34"/>
      <c r="D700" s="34"/>
      <c r="E700" s="38"/>
      <c r="F700" s="35" t="s">
        <v>38</v>
      </c>
      <c r="G700" s="50"/>
      <c r="H700" s="39">
        <v>3.6999999999999998E-2</v>
      </c>
      <c r="I700" s="51" t="str">
        <f>IF(F700="EUR",Tabelle1327[[#This Row],[Betrag exkl. MwST.]]*Tabelle1327[[#This Row],[MwSt. Satz]],"Rg. nicht in EUR")</f>
        <v>Rg. nicht in EUR</v>
      </c>
      <c r="J700" s="37">
        <f>IF(F700="EUR",IF(AND(B700&gt;='Umrechnungskurse und Konstanten'!$C$5,B700&lt;='Umrechnungskurse und Konstanten'!$D$5),G700*'Umrechnungskurse und Konstanten'!$E$5,0)+IF(AND(B700&gt;='Umrechnungskurse und Konstanten'!$C$6,B700&lt;='Umrechnungskurse und Konstanten'!$D$6),G700*'Umrechnungskurse und Konstanten'!$E$6,0)+IF(AND(B700&gt;='Umrechnungskurse und Konstanten'!$C$7,B700&lt;='Umrechnungskurse und Konstanten'!$D$7),G700*'Umrechnungskurse und Konstanten'!$E$7,0)+IF(AND(B700&gt;='Umrechnungskurse und Konstanten'!$C$8,B700&lt;='Umrechnungskurse und Konstanten'!$D$8),G700*'Umrechnungskurse und Konstanten'!$E$8,0)+IF(AND(B700&gt;='Umrechnungskurse und Konstanten'!$C$9,B700&lt;='Umrechnungskurse und Konstanten'!$D$9),G700*'Umrechnungskurse und Konstanten'!$E$9,0)+IF(AND(B700&gt;='Umrechnungskurse und Konstanten'!$C$10,B700&lt;='Umrechnungskurse und Konstanten'!$D$10),G700*'Umrechnungskurse und Konstanten'!$E$10,0)+IF(AND(B700&gt;='Umrechnungskurse und Konstanten'!$C$11,B700&lt;='Umrechnungskurse und Konstanten'!$D$11),G700*'Umrechnungskurse und Konstanten'!$E$11,0)+IF(AND(B700&gt;='Umrechnungskurse und Konstanten'!$C$12,B700&lt;='Umrechnungskurse und Konstanten'!$D$12),G700*'Umrechnungskurse und Konstanten'!$E$12,0)+IF(AND(B700&gt;='Umrechnungskurse und Konstanten'!$C$13,B700&lt;='Umrechnungskurse und Konstanten'!$D$13),G700*'Umrechnungskurse und Konstanten'!$E$13,0)+IF(AND(B700&gt;='Umrechnungskurse und Konstanten'!$C$14,B700&lt;='Umrechnungskurse und Konstanten'!$D$14),G700*'Umrechnungskurse und Konstanten'!$E$14,0)+IF(AND(B700&gt;='Umrechnungskurse und Konstanten'!$C$15,B700&lt;='Umrechnungskurse und Konstanten'!$D$15),G700*'Umrechnungskurse und Konstanten'!$E$15,0)+IF(AND(B700&gt;='Umrechnungskurse und Konstanten'!$C$16,B700&lt;='Umrechnungskurse und Konstanten'!$D$16),G700*'Umrechnungskurse und Konstanten'!$E$16,0),G700*1)</f>
        <v>0</v>
      </c>
      <c r="K700" s="37">
        <f t="shared" si="20"/>
        <v>0</v>
      </c>
      <c r="L700" s="37">
        <f t="shared" si="21"/>
        <v>0</v>
      </c>
    </row>
    <row r="701" spans="2:12" x14ac:dyDescent="0.3">
      <c r="B701" s="42"/>
      <c r="C701" s="34"/>
      <c r="D701" s="34"/>
      <c r="E701" s="38"/>
      <c r="F701" s="35" t="s">
        <v>38</v>
      </c>
      <c r="G701" s="50"/>
      <c r="H701" s="39">
        <v>3.6999999999999998E-2</v>
      </c>
      <c r="I701" s="51" t="str">
        <f>IF(F701="EUR",Tabelle1327[[#This Row],[Betrag exkl. MwST.]]*Tabelle1327[[#This Row],[MwSt. Satz]],"Rg. nicht in EUR")</f>
        <v>Rg. nicht in EUR</v>
      </c>
      <c r="J701" s="37">
        <f>IF(F701="EUR",IF(AND(B701&gt;='Umrechnungskurse und Konstanten'!$C$5,B701&lt;='Umrechnungskurse und Konstanten'!$D$5),G701*'Umrechnungskurse und Konstanten'!$E$5,0)+IF(AND(B701&gt;='Umrechnungskurse und Konstanten'!$C$6,B701&lt;='Umrechnungskurse und Konstanten'!$D$6),G701*'Umrechnungskurse und Konstanten'!$E$6,0)+IF(AND(B701&gt;='Umrechnungskurse und Konstanten'!$C$7,B701&lt;='Umrechnungskurse und Konstanten'!$D$7),G701*'Umrechnungskurse und Konstanten'!$E$7,0)+IF(AND(B701&gt;='Umrechnungskurse und Konstanten'!$C$8,B701&lt;='Umrechnungskurse und Konstanten'!$D$8),G701*'Umrechnungskurse und Konstanten'!$E$8,0)+IF(AND(B701&gt;='Umrechnungskurse und Konstanten'!$C$9,B701&lt;='Umrechnungskurse und Konstanten'!$D$9),G701*'Umrechnungskurse und Konstanten'!$E$9,0)+IF(AND(B701&gt;='Umrechnungskurse und Konstanten'!$C$10,B701&lt;='Umrechnungskurse und Konstanten'!$D$10),G701*'Umrechnungskurse und Konstanten'!$E$10,0)+IF(AND(B701&gt;='Umrechnungskurse und Konstanten'!$C$11,B701&lt;='Umrechnungskurse und Konstanten'!$D$11),G701*'Umrechnungskurse und Konstanten'!$E$11,0)+IF(AND(B701&gt;='Umrechnungskurse und Konstanten'!$C$12,B701&lt;='Umrechnungskurse und Konstanten'!$D$12),G701*'Umrechnungskurse und Konstanten'!$E$12,0)+IF(AND(B701&gt;='Umrechnungskurse und Konstanten'!$C$13,B701&lt;='Umrechnungskurse und Konstanten'!$D$13),G701*'Umrechnungskurse und Konstanten'!$E$13,0)+IF(AND(B701&gt;='Umrechnungskurse und Konstanten'!$C$14,B701&lt;='Umrechnungskurse und Konstanten'!$D$14),G701*'Umrechnungskurse und Konstanten'!$E$14,0)+IF(AND(B701&gt;='Umrechnungskurse und Konstanten'!$C$15,B701&lt;='Umrechnungskurse und Konstanten'!$D$15),G701*'Umrechnungskurse und Konstanten'!$E$15,0)+IF(AND(B701&gt;='Umrechnungskurse und Konstanten'!$C$16,B701&lt;='Umrechnungskurse und Konstanten'!$D$16),G701*'Umrechnungskurse und Konstanten'!$E$16,0),G701*1)</f>
        <v>0</v>
      </c>
      <c r="K701" s="37">
        <f t="shared" si="20"/>
        <v>0</v>
      </c>
      <c r="L701" s="37">
        <f t="shared" si="21"/>
        <v>0</v>
      </c>
    </row>
    <row r="702" spans="2:12" x14ac:dyDescent="0.3">
      <c r="B702" s="42"/>
      <c r="C702" s="34"/>
      <c r="D702" s="34"/>
      <c r="E702" s="38"/>
      <c r="F702" s="35" t="s">
        <v>38</v>
      </c>
      <c r="G702" s="50"/>
      <c r="H702" s="39">
        <v>3.6999999999999998E-2</v>
      </c>
      <c r="I702" s="51" t="str">
        <f>IF(F702="EUR",Tabelle1327[[#This Row],[Betrag exkl. MwST.]]*Tabelle1327[[#This Row],[MwSt. Satz]],"Rg. nicht in EUR")</f>
        <v>Rg. nicht in EUR</v>
      </c>
      <c r="J702" s="37">
        <f>IF(F702="EUR",IF(AND(B702&gt;='Umrechnungskurse und Konstanten'!$C$5,B702&lt;='Umrechnungskurse und Konstanten'!$D$5),G702*'Umrechnungskurse und Konstanten'!$E$5,0)+IF(AND(B702&gt;='Umrechnungskurse und Konstanten'!$C$6,B702&lt;='Umrechnungskurse und Konstanten'!$D$6),G702*'Umrechnungskurse und Konstanten'!$E$6,0)+IF(AND(B702&gt;='Umrechnungskurse und Konstanten'!$C$7,B702&lt;='Umrechnungskurse und Konstanten'!$D$7),G702*'Umrechnungskurse und Konstanten'!$E$7,0)+IF(AND(B702&gt;='Umrechnungskurse und Konstanten'!$C$8,B702&lt;='Umrechnungskurse und Konstanten'!$D$8),G702*'Umrechnungskurse und Konstanten'!$E$8,0)+IF(AND(B702&gt;='Umrechnungskurse und Konstanten'!$C$9,B702&lt;='Umrechnungskurse und Konstanten'!$D$9),G702*'Umrechnungskurse und Konstanten'!$E$9,0)+IF(AND(B702&gt;='Umrechnungskurse und Konstanten'!$C$10,B702&lt;='Umrechnungskurse und Konstanten'!$D$10),G702*'Umrechnungskurse und Konstanten'!$E$10,0)+IF(AND(B702&gt;='Umrechnungskurse und Konstanten'!$C$11,B702&lt;='Umrechnungskurse und Konstanten'!$D$11),G702*'Umrechnungskurse und Konstanten'!$E$11,0)+IF(AND(B702&gt;='Umrechnungskurse und Konstanten'!$C$12,B702&lt;='Umrechnungskurse und Konstanten'!$D$12),G702*'Umrechnungskurse und Konstanten'!$E$12,0)+IF(AND(B702&gt;='Umrechnungskurse und Konstanten'!$C$13,B702&lt;='Umrechnungskurse und Konstanten'!$D$13),G702*'Umrechnungskurse und Konstanten'!$E$13,0)+IF(AND(B702&gt;='Umrechnungskurse und Konstanten'!$C$14,B702&lt;='Umrechnungskurse und Konstanten'!$D$14),G702*'Umrechnungskurse und Konstanten'!$E$14,0)+IF(AND(B702&gt;='Umrechnungskurse und Konstanten'!$C$15,B702&lt;='Umrechnungskurse und Konstanten'!$D$15),G702*'Umrechnungskurse und Konstanten'!$E$15,0)+IF(AND(B702&gt;='Umrechnungskurse und Konstanten'!$C$16,B702&lt;='Umrechnungskurse und Konstanten'!$D$16),G702*'Umrechnungskurse und Konstanten'!$E$16,0),G702*1)</f>
        <v>0</v>
      </c>
      <c r="K702" s="37">
        <f t="shared" si="20"/>
        <v>0</v>
      </c>
      <c r="L702" s="37">
        <f t="shared" si="21"/>
        <v>0</v>
      </c>
    </row>
    <row r="703" spans="2:12" x14ac:dyDescent="0.3">
      <c r="B703" s="42"/>
      <c r="C703" s="34"/>
      <c r="D703" s="34"/>
      <c r="E703" s="38"/>
      <c r="F703" s="35" t="s">
        <v>38</v>
      </c>
      <c r="G703" s="50"/>
      <c r="H703" s="39">
        <v>3.6999999999999998E-2</v>
      </c>
      <c r="I703" s="51" t="str">
        <f>IF(F703="EUR",Tabelle1327[[#This Row],[Betrag exkl. MwST.]]*Tabelle1327[[#This Row],[MwSt. Satz]],"Rg. nicht in EUR")</f>
        <v>Rg. nicht in EUR</v>
      </c>
      <c r="J703" s="37">
        <f>IF(F703="EUR",IF(AND(B703&gt;='Umrechnungskurse und Konstanten'!$C$5,B703&lt;='Umrechnungskurse und Konstanten'!$D$5),G703*'Umrechnungskurse und Konstanten'!$E$5,0)+IF(AND(B703&gt;='Umrechnungskurse und Konstanten'!$C$6,B703&lt;='Umrechnungskurse und Konstanten'!$D$6),G703*'Umrechnungskurse und Konstanten'!$E$6,0)+IF(AND(B703&gt;='Umrechnungskurse und Konstanten'!$C$7,B703&lt;='Umrechnungskurse und Konstanten'!$D$7),G703*'Umrechnungskurse und Konstanten'!$E$7,0)+IF(AND(B703&gt;='Umrechnungskurse und Konstanten'!$C$8,B703&lt;='Umrechnungskurse und Konstanten'!$D$8),G703*'Umrechnungskurse und Konstanten'!$E$8,0)+IF(AND(B703&gt;='Umrechnungskurse und Konstanten'!$C$9,B703&lt;='Umrechnungskurse und Konstanten'!$D$9),G703*'Umrechnungskurse und Konstanten'!$E$9,0)+IF(AND(B703&gt;='Umrechnungskurse und Konstanten'!$C$10,B703&lt;='Umrechnungskurse und Konstanten'!$D$10),G703*'Umrechnungskurse und Konstanten'!$E$10,0)+IF(AND(B703&gt;='Umrechnungskurse und Konstanten'!$C$11,B703&lt;='Umrechnungskurse und Konstanten'!$D$11),G703*'Umrechnungskurse und Konstanten'!$E$11,0)+IF(AND(B703&gt;='Umrechnungskurse und Konstanten'!$C$12,B703&lt;='Umrechnungskurse und Konstanten'!$D$12),G703*'Umrechnungskurse und Konstanten'!$E$12,0)+IF(AND(B703&gt;='Umrechnungskurse und Konstanten'!$C$13,B703&lt;='Umrechnungskurse und Konstanten'!$D$13),G703*'Umrechnungskurse und Konstanten'!$E$13,0)+IF(AND(B703&gt;='Umrechnungskurse und Konstanten'!$C$14,B703&lt;='Umrechnungskurse und Konstanten'!$D$14),G703*'Umrechnungskurse und Konstanten'!$E$14,0)+IF(AND(B703&gt;='Umrechnungskurse und Konstanten'!$C$15,B703&lt;='Umrechnungskurse und Konstanten'!$D$15),G703*'Umrechnungskurse und Konstanten'!$E$15,0)+IF(AND(B703&gt;='Umrechnungskurse und Konstanten'!$C$16,B703&lt;='Umrechnungskurse und Konstanten'!$D$16),G703*'Umrechnungskurse und Konstanten'!$E$16,0),G703*1)</f>
        <v>0</v>
      </c>
      <c r="K703" s="37">
        <f t="shared" si="20"/>
        <v>0</v>
      </c>
      <c r="L703" s="37">
        <f t="shared" si="21"/>
        <v>0</v>
      </c>
    </row>
    <row r="704" spans="2:12" x14ac:dyDescent="0.3">
      <c r="B704" s="42"/>
      <c r="C704" s="34"/>
      <c r="D704" s="34"/>
      <c r="E704" s="38"/>
      <c r="F704" s="35" t="s">
        <v>38</v>
      </c>
      <c r="G704" s="50"/>
      <c r="H704" s="39">
        <v>3.6999999999999998E-2</v>
      </c>
      <c r="I704" s="51" t="str">
        <f>IF(F704="EUR",Tabelle1327[[#This Row],[Betrag exkl. MwST.]]*Tabelle1327[[#This Row],[MwSt. Satz]],"Rg. nicht in EUR")</f>
        <v>Rg. nicht in EUR</v>
      </c>
      <c r="J704" s="37">
        <f>IF(F704="EUR",IF(AND(B704&gt;='Umrechnungskurse und Konstanten'!$C$5,B704&lt;='Umrechnungskurse und Konstanten'!$D$5),G704*'Umrechnungskurse und Konstanten'!$E$5,0)+IF(AND(B704&gt;='Umrechnungskurse und Konstanten'!$C$6,B704&lt;='Umrechnungskurse und Konstanten'!$D$6),G704*'Umrechnungskurse und Konstanten'!$E$6,0)+IF(AND(B704&gt;='Umrechnungskurse und Konstanten'!$C$7,B704&lt;='Umrechnungskurse und Konstanten'!$D$7),G704*'Umrechnungskurse und Konstanten'!$E$7,0)+IF(AND(B704&gt;='Umrechnungskurse und Konstanten'!$C$8,B704&lt;='Umrechnungskurse und Konstanten'!$D$8),G704*'Umrechnungskurse und Konstanten'!$E$8,0)+IF(AND(B704&gt;='Umrechnungskurse und Konstanten'!$C$9,B704&lt;='Umrechnungskurse und Konstanten'!$D$9),G704*'Umrechnungskurse und Konstanten'!$E$9,0)+IF(AND(B704&gt;='Umrechnungskurse und Konstanten'!$C$10,B704&lt;='Umrechnungskurse und Konstanten'!$D$10),G704*'Umrechnungskurse und Konstanten'!$E$10,0)+IF(AND(B704&gt;='Umrechnungskurse und Konstanten'!$C$11,B704&lt;='Umrechnungskurse und Konstanten'!$D$11),G704*'Umrechnungskurse und Konstanten'!$E$11,0)+IF(AND(B704&gt;='Umrechnungskurse und Konstanten'!$C$12,B704&lt;='Umrechnungskurse und Konstanten'!$D$12),G704*'Umrechnungskurse und Konstanten'!$E$12,0)+IF(AND(B704&gt;='Umrechnungskurse und Konstanten'!$C$13,B704&lt;='Umrechnungskurse und Konstanten'!$D$13),G704*'Umrechnungskurse und Konstanten'!$E$13,0)+IF(AND(B704&gt;='Umrechnungskurse und Konstanten'!$C$14,B704&lt;='Umrechnungskurse und Konstanten'!$D$14),G704*'Umrechnungskurse und Konstanten'!$E$14,0)+IF(AND(B704&gt;='Umrechnungskurse und Konstanten'!$C$15,B704&lt;='Umrechnungskurse und Konstanten'!$D$15),G704*'Umrechnungskurse und Konstanten'!$E$15,0)+IF(AND(B704&gt;='Umrechnungskurse und Konstanten'!$C$16,B704&lt;='Umrechnungskurse und Konstanten'!$D$16),G704*'Umrechnungskurse und Konstanten'!$E$16,0),G704*1)</f>
        <v>0</v>
      </c>
      <c r="K704" s="37">
        <f t="shared" si="20"/>
        <v>0</v>
      </c>
      <c r="L704" s="37">
        <f t="shared" si="21"/>
        <v>0</v>
      </c>
    </row>
    <row r="705" spans="2:12" x14ac:dyDescent="0.3">
      <c r="B705" s="42"/>
      <c r="C705" s="34"/>
      <c r="D705" s="34"/>
      <c r="E705" s="38"/>
      <c r="F705" s="35" t="s">
        <v>38</v>
      </c>
      <c r="G705" s="50"/>
      <c r="H705" s="39">
        <v>3.6999999999999998E-2</v>
      </c>
      <c r="I705" s="51" t="str">
        <f>IF(F705="EUR",Tabelle1327[[#This Row],[Betrag exkl. MwST.]]*Tabelle1327[[#This Row],[MwSt. Satz]],"Rg. nicht in EUR")</f>
        <v>Rg. nicht in EUR</v>
      </c>
      <c r="J705" s="37">
        <f>IF(F705="EUR",IF(AND(B705&gt;='Umrechnungskurse und Konstanten'!$C$5,B705&lt;='Umrechnungskurse und Konstanten'!$D$5),G705*'Umrechnungskurse und Konstanten'!$E$5,0)+IF(AND(B705&gt;='Umrechnungskurse und Konstanten'!$C$6,B705&lt;='Umrechnungskurse und Konstanten'!$D$6),G705*'Umrechnungskurse und Konstanten'!$E$6,0)+IF(AND(B705&gt;='Umrechnungskurse und Konstanten'!$C$7,B705&lt;='Umrechnungskurse und Konstanten'!$D$7),G705*'Umrechnungskurse und Konstanten'!$E$7,0)+IF(AND(B705&gt;='Umrechnungskurse und Konstanten'!$C$8,B705&lt;='Umrechnungskurse und Konstanten'!$D$8),G705*'Umrechnungskurse und Konstanten'!$E$8,0)+IF(AND(B705&gt;='Umrechnungskurse und Konstanten'!$C$9,B705&lt;='Umrechnungskurse und Konstanten'!$D$9),G705*'Umrechnungskurse und Konstanten'!$E$9,0)+IF(AND(B705&gt;='Umrechnungskurse und Konstanten'!$C$10,B705&lt;='Umrechnungskurse und Konstanten'!$D$10),G705*'Umrechnungskurse und Konstanten'!$E$10,0)+IF(AND(B705&gt;='Umrechnungskurse und Konstanten'!$C$11,B705&lt;='Umrechnungskurse und Konstanten'!$D$11),G705*'Umrechnungskurse und Konstanten'!$E$11,0)+IF(AND(B705&gt;='Umrechnungskurse und Konstanten'!$C$12,B705&lt;='Umrechnungskurse und Konstanten'!$D$12),G705*'Umrechnungskurse und Konstanten'!$E$12,0)+IF(AND(B705&gt;='Umrechnungskurse und Konstanten'!$C$13,B705&lt;='Umrechnungskurse und Konstanten'!$D$13),G705*'Umrechnungskurse und Konstanten'!$E$13,0)+IF(AND(B705&gt;='Umrechnungskurse und Konstanten'!$C$14,B705&lt;='Umrechnungskurse und Konstanten'!$D$14),G705*'Umrechnungskurse und Konstanten'!$E$14,0)+IF(AND(B705&gt;='Umrechnungskurse und Konstanten'!$C$15,B705&lt;='Umrechnungskurse und Konstanten'!$D$15),G705*'Umrechnungskurse und Konstanten'!$E$15,0)+IF(AND(B705&gt;='Umrechnungskurse und Konstanten'!$C$16,B705&lt;='Umrechnungskurse und Konstanten'!$D$16),G705*'Umrechnungskurse und Konstanten'!$E$16,0),G705*1)</f>
        <v>0</v>
      </c>
      <c r="K705" s="37">
        <f t="shared" si="20"/>
        <v>0</v>
      </c>
      <c r="L705" s="37">
        <f t="shared" si="21"/>
        <v>0</v>
      </c>
    </row>
    <row r="706" spans="2:12" x14ac:dyDescent="0.3">
      <c r="B706" s="42"/>
      <c r="C706" s="34"/>
      <c r="D706" s="34"/>
      <c r="E706" s="38"/>
      <c r="F706" s="35" t="s">
        <v>38</v>
      </c>
      <c r="G706" s="50"/>
      <c r="H706" s="39">
        <v>3.6999999999999998E-2</v>
      </c>
      <c r="I706" s="51" t="str">
        <f>IF(F706="EUR",Tabelle1327[[#This Row],[Betrag exkl. MwST.]]*Tabelle1327[[#This Row],[MwSt. Satz]],"Rg. nicht in EUR")</f>
        <v>Rg. nicht in EUR</v>
      </c>
      <c r="J706" s="37">
        <f>IF(F706="EUR",IF(AND(B706&gt;='Umrechnungskurse und Konstanten'!$C$5,B706&lt;='Umrechnungskurse und Konstanten'!$D$5),G706*'Umrechnungskurse und Konstanten'!$E$5,0)+IF(AND(B706&gt;='Umrechnungskurse und Konstanten'!$C$6,B706&lt;='Umrechnungskurse und Konstanten'!$D$6),G706*'Umrechnungskurse und Konstanten'!$E$6,0)+IF(AND(B706&gt;='Umrechnungskurse und Konstanten'!$C$7,B706&lt;='Umrechnungskurse und Konstanten'!$D$7),G706*'Umrechnungskurse und Konstanten'!$E$7,0)+IF(AND(B706&gt;='Umrechnungskurse und Konstanten'!$C$8,B706&lt;='Umrechnungskurse und Konstanten'!$D$8),G706*'Umrechnungskurse und Konstanten'!$E$8,0)+IF(AND(B706&gt;='Umrechnungskurse und Konstanten'!$C$9,B706&lt;='Umrechnungskurse und Konstanten'!$D$9),G706*'Umrechnungskurse und Konstanten'!$E$9,0)+IF(AND(B706&gt;='Umrechnungskurse und Konstanten'!$C$10,B706&lt;='Umrechnungskurse und Konstanten'!$D$10),G706*'Umrechnungskurse und Konstanten'!$E$10,0)+IF(AND(B706&gt;='Umrechnungskurse und Konstanten'!$C$11,B706&lt;='Umrechnungskurse und Konstanten'!$D$11),G706*'Umrechnungskurse und Konstanten'!$E$11,0)+IF(AND(B706&gt;='Umrechnungskurse und Konstanten'!$C$12,B706&lt;='Umrechnungskurse und Konstanten'!$D$12),G706*'Umrechnungskurse und Konstanten'!$E$12,0)+IF(AND(B706&gt;='Umrechnungskurse und Konstanten'!$C$13,B706&lt;='Umrechnungskurse und Konstanten'!$D$13),G706*'Umrechnungskurse und Konstanten'!$E$13,0)+IF(AND(B706&gt;='Umrechnungskurse und Konstanten'!$C$14,B706&lt;='Umrechnungskurse und Konstanten'!$D$14),G706*'Umrechnungskurse und Konstanten'!$E$14,0)+IF(AND(B706&gt;='Umrechnungskurse und Konstanten'!$C$15,B706&lt;='Umrechnungskurse und Konstanten'!$D$15),G706*'Umrechnungskurse und Konstanten'!$E$15,0)+IF(AND(B706&gt;='Umrechnungskurse und Konstanten'!$C$16,B706&lt;='Umrechnungskurse und Konstanten'!$D$16),G706*'Umrechnungskurse und Konstanten'!$E$16,0),G706*1)</f>
        <v>0</v>
      </c>
      <c r="K706" s="37">
        <f t="shared" si="20"/>
        <v>0</v>
      </c>
      <c r="L706" s="37">
        <f t="shared" si="21"/>
        <v>0</v>
      </c>
    </row>
    <row r="707" spans="2:12" x14ac:dyDescent="0.3">
      <c r="B707" s="42"/>
      <c r="C707" s="34"/>
      <c r="D707" s="34"/>
      <c r="E707" s="38"/>
      <c r="F707" s="35" t="s">
        <v>38</v>
      </c>
      <c r="G707" s="50"/>
      <c r="H707" s="39">
        <v>3.6999999999999998E-2</v>
      </c>
      <c r="I707" s="51" t="str">
        <f>IF(F707="EUR",Tabelle1327[[#This Row],[Betrag exkl. MwST.]]*Tabelle1327[[#This Row],[MwSt. Satz]],"Rg. nicht in EUR")</f>
        <v>Rg. nicht in EUR</v>
      </c>
      <c r="J707" s="37">
        <f>IF(F707="EUR",IF(AND(B707&gt;='Umrechnungskurse und Konstanten'!$C$5,B707&lt;='Umrechnungskurse und Konstanten'!$D$5),G707*'Umrechnungskurse und Konstanten'!$E$5,0)+IF(AND(B707&gt;='Umrechnungskurse und Konstanten'!$C$6,B707&lt;='Umrechnungskurse und Konstanten'!$D$6),G707*'Umrechnungskurse und Konstanten'!$E$6,0)+IF(AND(B707&gt;='Umrechnungskurse und Konstanten'!$C$7,B707&lt;='Umrechnungskurse und Konstanten'!$D$7),G707*'Umrechnungskurse und Konstanten'!$E$7,0)+IF(AND(B707&gt;='Umrechnungskurse und Konstanten'!$C$8,B707&lt;='Umrechnungskurse und Konstanten'!$D$8),G707*'Umrechnungskurse und Konstanten'!$E$8,0)+IF(AND(B707&gt;='Umrechnungskurse und Konstanten'!$C$9,B707&lt;='Umrechnungskurse und Konstanten'!$D$9),G707*'Umrechnungskurse und Konstanten'!$E$9,0)+IF(AND(B707&gt;='Umrechnungskurse und Konstanten'!$C$10,B707&lt;='Umrechnungskurse und Konstanten'!$D$10),G707*'Umrechnungskurse und Konstanten'!$E$10,0)+IF(AND(B707&gt;='Umrechnungskurse und Konstanten'!$C$11,B707&lt;='Umrechnungskurse und Konstanten'!$D$11),G707*'Umrechnungskurse und Konstanten'!$E$11,0)+IF(AND(B707&gt;='Umrechnungskurse und Konstanten'!$C$12,B707&lt;='Umrechnungskurse und Konstanten'!$D$12),G707*'Umrechnungskurse und Konstanten'!$E$12,0)+IF(AND(B707&gt;='Umrechnungskurse und Konstanten'!$C$13,B707&lt;='Umrechnungskurse und Konstanten'!$D$13),G707*'Umrechnungskurse und Konstanten'!$E$13,0)+IF(AND(B707&gt;='Umrechnungskurse und Konstanten'!$C$14,B707&lt;='Umrechnungskurse und Konstanten'!$D$14),G707*'Umrechnungskurse und Konstanten'!$E$14,0)+IF(AND(B707&gt;='Umrechnungskurse und Konstanten'!$C$15,B707&lt;='Umrechnungskurse und Konstanten'!$D$15),G707*'Umrechnungskurse und Konstanten'!$E$15,0)+IF(AND(B707&gt;='Umrechnungskurse und Konstanten'!$C$16,B707&lt;='Umrechnungskurse und Konstanten'!$D$16),G707*'Umrechnungskurse und Konstanten'!$E$16,0),G707*1)</f>
        <v>0</v>
      </c>
      <c r="K707" s="37">
        <f t="shared" si="20"/>
        <v>0</v>
      </c>
      <c r="L707" s="37">
        <f t="shared" si="21"/>
        <v>0</v>
      </c>
    </row>
    <row r="708" spans="2:12" x14ac:dyDescent="0.3">
      <c r="B708" s="42"/>
      <c r="C708" s="34"/>
      <c r="D708" s="34"/>
      <c r="E708" s="38"/>
      <c r="F708" s="35" t="s">
        <v>38</v>
      </c>
      <c r="G708" s="50"/>
      <c r="H708" s="39">
        <v>3.6999999999999998E-2</v>
      </c>
      <c r="I708" s="51" t="str">
        <f>IF(F708="EUR",Tabelle1327[[#This Row],[Betrag exkl. MwST.]]*Tabelle1327[[#This Row],[MwSt. Satz]],"Rg. nicht in EUR")</f>
        <v>Rg. nicht in EUR</v>
      </c>
      <c r="J708" s="37">
        <f>IF(F708="EUR",IF(AND(B708&gt;='Umrechnungskurse und Konstanten'!$C$5,B708&lt;='Umrechnungskurse und Konstanten'!$D$5),G708*'Umrechnungskurse und Konstanten'!$E$5,0)+IF(AND(B708&gt;='Umrechnungskurse und Konstanten'!$C$6,B708&lt;='Umrechnungskurse und Konstanten'!$D$6),G708*'Umrechnungskurse und Konstanten'!$E$6,0)+IF(AND(B708&gt;='Umrechnungskurse und Konstanten'!$C$7,B708&lt;='Umrechnungskurse und Konstanten'!$D$7),G708*'Umrechnungskurse und Konstanten'!$E$7,0)+IF(AND(B708&gt;='Umrechnungskurse und Konstanten'!$C$8,B708&lt;='Umrechnungskurse und Konstanten'!$D$8),G708*'Umrechnungskurse und Konstanten'!$E$8,0)+IF(AND(B708&gt;='Umrechnungskurse und Konstanten'!$C$9,B708&lt;='Umrechnungskurse und Konstanten'!$D$9),G708*'Umrechnungskurse und Konstanten'!$E$9,0)+IF(AND(B708&gt;='Umrechnungskurse und Konstanten'!$C$10,B708&lt;='Umrechnungskurse und Konstanten'!$D$10),G708*'Umrechnungskurse und Konstanten'!$E$10,0)+IF(AND(B708&gt;='Umrechnungskurse und Konstanten'!$C$11,B708&lt;='Umrechnungskurse und Konstanten'!$D$11),G708*'Umrechnungskurse und Konstanten'!$E$11,0)+IF(AND(B708&gt;='Umrechnungskurse und Konstanten'!$C$12,B708&lt;='Umrechnungskurse und Konstanten'!$D$12),G708*'Umrechnungskurse und Konstanten'!$E$12,0)+IF(AND(B708&gt;='Umrechnungskurse und Konstanten'!$C$13,B708&lt;='Umrechnungskurse und Konstanten'!$D$13),G708*'Umrechnungskurse und Konstanten'!$E$13,0)+IF(AND(B708&gt;='Umrechnungskurse und Konstanten'!$C$14,B708&lt;='Umrechnungskurse und Konstanten'!$D$14),G708*'Umrechnungskurse und Konstanten'!$E$14,0)+IF(AND(B708&gt;='Umrechnungskurse und Konstanten'!$C$15,B708&lt;='Umrechnungskurse und Konstanten'!$D$15),G708*'Umrechnungskurse und Konstanten'!$E$15,0)+IF(AND(B708&gt;='Umrechnungskurse und Konstanten'!$C$16,B708&lt;='Umrechnungskurse und Konstanten'!$D$16),G708*'Umrechnungskurse und Konstanten'!$E$16,0),G708*1)</f>
        <v>0</v>
      </c>
      <c r="K708" s="37">
        <f t="shared" si="20"/>
        <v>0</v>
      </c>
      <c r="L708" s="37">
        <f t="shared" si="21"/>
        <v>0</v>
      </c>
    </row>
    <row r="709" spans="2:12" x14ac:dyDescent="0.3">
      <c r="B709" s="42"/>
      <c r="C709" s="34"/>
      <c r="D709" s="34"/>
      <c r="E709" s="38"/>
      <c r="F709" s="35" t="s">
        <v>38</v>
      </c>
      <c r="G709" s="50"/>
      <c r="H709" s="39">
        <v>3.6999999999999998E-2</v>
      </c>
      <c r="I709" s="51" t="str">
        <f>IF(F709="EUR",Tabelle1327[[#This Row],[Betrag exkl. MwST.]]*Tabelle1327[[#This Row],[MwSt. Satz]],"Rg. nicht in EUR")</f>
        <v>Rg. nicht in EUR</v>
      </c>
      <c r="J709" s="37">
        <f>IF(F709="EUR",IF(AND(B709&gt;='Umrechnungskurse und Konstanten'!$C$5,B709&lt;='Umrechnungskurse und Konstanten'!$D$5),G709*'Umrechnungskurse und Konstanten'!$E$5,0)+IF(AND(B709&gt;='Umrechnungskurse und Konstanten'!$C$6,B709&lt;='Umrechnungskurse und Konstanten'!$D$6),G709*'Umrechnungskurse und Konstanten'!$E$6,0)+IF(AND(B709&gt;='Umrechnungskurse und Konstanten'!$C$7,B709&lt;='Umrechnungskurse und Konstanten'!$D$7),G709*'Umrechnungskurse und Konstanten'!$E$7,0)+IF(AND(B709&gt;='Umrechnungskurse und Konstanten'!$C$8,B709&lt;='Umrechnungskurse und Konstanten'!$D$8),G709*'Umrechnungskurse und Konstanten'!$E$8,0)+IF(AND(B709&gt;='Umrechnungskurse und Konstanten'!$C$9,B709&lt;='Umrechnungskurse und Konstanten'!$D$9),G709*'Umrechnungskurse und Konstanten'!$E$9,0)+IF(AND(B709&gt;='Umrechnungskurse und Konstanten'!$C$10,B709&lt;='Umrechnungskurse und Konstanten'!$D$10),G709*'Umrechnungskurse und Konstanten'!$E$10,0)+IF(AND(B709&gt;='Umrechnungskurse und Konstanten'!$C$11,B709&lt;='Umrechnungskurse und Konstanten'!$D$11),G709*'Umrechnungskurse und Konstanten'!$E$11,0)+IF(AND(B709&gt;='Umrechnungskurse und Konstanten'!$C$12,B709&lt;='Umrechnungskurse und Konstanten'!$D$12),G709*'Umrechnungskurse und Konstanten'!$E$12,0)+IF(AND(B709&gt;='Umrechnungskurse und Konstanten'!$C$13,B709&lt;='Umrechnungskurse und Konstanten'!$D$13),G709*'Umrechnungskurse und Konstanten'!$E$13,0)+IF(AND(B709&gt;='Umrechnungskurse und Konstanten'!$C$14,B709&lt;='Umrechnungskurse und Konstanten'!$D$14),G709*'Umrechnungskurse und Konstanten'!$E$14,0)+IF(AND(B709&gt;='Umrechnungskurse und Konstanten'!$C$15,B709&lt;='Umrechnungskurse und Konstanten'!$D$15),G709*'Umrechnungskurse und Konstanten'!$E$15,0)+IF(AND(B709&gt;='Umrechnungskurse und Konstanten'!$C$16,B709&lt;='Umrechnungskurse und Konstanten'!$D$16),G709*'Umrechnungskurse und Konstanten'!$E$16,0),G709*1)</f>
        <v>0</v>
      </c>
      <c r="K709" s="37">
        <f t="shared" si="20"/>
        <v>0</v>
      </c>
      <c r="L709" s="37">
        <f t="shared" si="21"/>
        <v>0</v>
      </c>
    </row>
    <row r="710" spans="2:12" x14ac:dyDescent="0.3">
      <c r="B710" s="42"/>
      <c r="C710" s="34"/>
      <c r="D710" s="34"/>
      <c r="E710" s="38"/>
      <c r="F710" s="35" t="s">
        <v>38</v>
      </c>
      <c r="G710" s="50"/>
      <c r="H710" s="39">
        <v>3.6999999999999998E-2</v>
      </c>
      <c r="I710" s="51" t="str">
        <f>IF(F710="EUR",Tabelle1327[[#This Row],[Betrag exkl. MwST.]]*Tabelle1327[[#This Row],[MwSt. Satz]],"Rg. nicht in EUR")</f>
        <v>Rg. nicht in EUR</v>
      </c>
      <c r="J710" s="37">
        <f>IF(F710="EUR",IF(AND(B710&gt;='Umrechnungskurse und Konstanten'!$C$5,B710&lt;='Umrechnungskurse und Konstanten'!$D$5),G710*'Umrechnungskurse und Konstanten'!$E$5,0)+IF(AND(B710&gt;='Umrechnungskurse und Konstanten'!$C$6,B710&lt;='Umrechnungskurse und Konstanten'!$D$6),G710*'Umrechnungskurse und Konstanten'!$E$6,0)+IF(AND(B710&gt;='Umrechnungskurse und Konstanten'!$C$7,B710&lt;='Umrechnungskurse und Konstanten'!$D$7),G710*'Umrechnungskurse und Konstanten'!$E$7,0)+IF(AND(B710&gt;='Umrechnungskurse und Konstanten'!$C$8,B710&lt;='Umrechnungskurse und Konstanten'!$D$8),G710*'Umrechnungskurse und Konstanten'!$E$8,0)+IF(AND(B710&gt;='Umrechnungskurse und Konstanten'!$C$9,B710&lt;='Umrechnungskurse und Konstanten'!$D$9),G710*'Umrechnungskurse und Konstanten'!$E$9,0)+IF(AND(B710&gt;='Umrechnungskurse und Konstanten'!$C$10,B710&lt;='Umrechnungskurse und Konstanten'!$D$10),G710*'Umrechnungskurse und Konstanten'!$E$10,0)+IF(AND(B710&gt;='Umrechnungskurse und Konstanten'!$C$11,B710&lt;='Umrechnungskurse und Konstanten'!$D$11),G710*'Umrechnungskurse und Konstanten'!$E$11,0)+IF(AND(B710&gt;='Umrechnungskurse und Konstanten'!$C$12,B710&lt;='Umrechnungskurse und Konstanten'!$D$12),G710*'Umrechnungskurse und Konstanten'!$E$12,0)+IF(AND(B710&gt;='Umrechnungskurse und Konstanten'!$C$13,B710&lt;='Umrechnungskurse und Konstanten'!$D$13),G710*'Umrechnungskurse und Konstanten'!$E$13,0)+IF(AND(B710&gt;='Umrechnungskurse und Konstanten'!$C$14,B710&lt;='Umrechnungskurse und Konstanten'!$D$14),G710*'Umrechnungskurse und Konstanten'!$E$14,0)+IF(AND(B710&gt;='Umrechnungskurse und Konstanten'!$C$15,B710&lt;='Umrechnungskurse und Konstanten'!$D$15),G710*'Umrechnungskurse und Konstanten'!$E$15,0)+IF(AND(B710&gt;='Umrechnungskurse und Konstanten'!$C$16,B710&lt;='Umrechnungskurse und Konstanten'!$D$16),G710*'Umrechnungskurse und Konstanten'!$E$16,0),G710*1)</f>
        <v>0</v>
      </c>
      <c r="K710" s="37">
        <f t="shared" si="20"/>
        <v>0</v>
      </c>
      <c r="L710" s="37">
        <f t="shared" si="21"/>
        <v>0</v>
      </c>
    </row>
    <row r="711" spans="2:12" x14ac:dyDescent="0.3">
      <c r="B711" s="42"/>
      <c r="C711" s="34"/>
      <c r="D711" s="34"/>
      <c r="E711" s="38"/>
      <c r="F711" s="35" t="s">
        <v>38</v>
      </c>
      <c r="G711" s="50"/>
      <c r="H711" s="39">
        <v>3.6999999999999998E-2</v>
      </c>
      <c r="I711" s="51" t="str">
        <f>IF(F711="EUR",Tabelle1327[[#This Row],[Betrag exkl. MwST.]]*Tabelle1327[[#This Row],[MwSt. Satz]],"Rg. nicht in EUR")</f>
        <v>Rg. nicht in EUR</v>
      </c>
      <c r="J711" s="37">
        <f>IF(F711="EUR",IF(AND(B711&gt;='Umrechnungskurse und Konstanten'!$C$5,B711&lt;='Umrechnungskurse und Konstanten'!$D$5),G711*'Umrechnungskurse und Konstanten'!$E$5,0)+IF(AND(B711&gt;='Umrechnungskurse und Konstanten'!$C$6,B711&lt;='Umrechnungskurse und Konstanten'!$D$6),G711*'Umrechnungskurse und Konstanten'!$E$6,0)+IF(AND(B711&gt;='Umrechnungskurse und Konstanten'!$C$7,B711&lt;='Umrechnungskurse und Konstanten'!$D$7),G711*'Umrechnungskurse und Konstanten'!$E$7,0)+IF(AND(B711&gt;='Umrechnungskurse und Konstanten'!$C$8,B711&lt;='Umrechnungskurse und Konstanten'!$D$8),G711*'Umrechnungskurse und Konstanten'!$E$8,0)+IF(AND(B711&gt;='Umrechnungskurse und Konstanten'!$C$9,B711&lt;='Umrechnungskurse und Konstanten'!$D$9),G711*'Umrechnungskurse und Konstanten'!$E$9,0)+IF(AND(B711&gt;='Umrechnungskurse und Konstanten'!$C$10,B711&lt;='Umrechnungskurse und Konstanten'!$D$10),G711*'Umrechnungskurse und Konstanten'!$E$10,0)+IF(AND(B711&gt;='Umrechnungskurse und Konstanten'!$C$11,B711&lt;='Umrechnungskurse und Konstanten'!$D$11),G711*'Umrechnungskurse und Konstanten'!$E$11,0)+IF(AND(B711&gt;='Umrechnungskurse und Konstanten'!$C$12,B711&lt;='Umrechnungskurse und Konstanten'!$D$12),G711*'Umrechnungskurse und Konstanten'!$E$12,0)+IF(AND(B711&gt;='Umrechnungskurse und Konstanten'!$C$13,B711&lt;='Umrechnungskurse und Konstanten'!$D$13),G711*'Umrechnungskurse und Konstanten'!$E$13,0)+IF(AND(B711&gt;='Umrechnungskurse und Konstanten'!$C$14,B711&lt;='Umrechnungskurse und Konstanten'!$D$14),G711*'Umrechnungskurse und Konstanten'!$E$14,0)+IF(AND(B711&gt;='Umrechnungskurse und Konstanten'!$C$15,B711&lt;='Umrechnungskurse und Konstanten'!$D$15),G711*'Umrechnungskurse und Konstanten'!$E$15,0)+IF(AND(B711&gt;='Umrechnungskurse und Konstanten'!$C$16,B711&lt;='Umrechnungskurse und Konstanten'!$D$16),G711*'Umrechnungskurse und Konstanten'!$E$16,0),G711*1)</f>
        <v>0</v>
      </c>
      <c r="K711" s="37">
        <f t="shared" si="20"/>
        <v>0</v>
      </c>
      <c r="L711" s="37">
        <f t="shared" si="21"/>
        <v>0</v>
      </c>
    </row>
    <row r="712" spans="2:12" x14ac:dyDescent="0.3">
      <c r="B712" s="42"/>
      <c r="C712" s="34"/>
      <c r="D712" s="34"/>
      <c r="E712" s="38"/>
      <c r="F712" s="35" t="s">
        <v>38</v>
      </c>
      <c r="G712" s="50"/>
      <c r="H712" s="39">
        <v>3.6999999999999998E-2</v>
      </c>
      <c r="I712" s="51" t="str">
        <f>IF(F712="EUR",Tabelle1327[[#This Row],[Betrag exkl. MwST.]]*Tabelle1327[[#This Row],[MwSt. Satz]],"Rg. nicht in EUR")</f>
        <v>Rg. nicht in EUR</v>
      </c>
      <c r="J712" s="37">
        <f>IF(F712="EUR",IF(AND(B712&gt;='Umrechnungskurse und Konstanten'!$C$5,B712&lt;='Umrechnungskurse und Konstanten'!$D$5),G712*'Umrechnungskurse und Konstanten'!$E$5,0)+IF(AND(B712&gt;='Umrechnungskurse und Konstanten'!$C$6,B712&lt;='Umrechnungskurse und Konstanten'!$D$6),G712*'Umrechnungskurse und Konstanten'!$E$6,0)+IF(AND(B712&gt;='Umrechnungskurse und Konstanten'!$C$7,B712&lt;='Umrechnungskurse und Konstanten'!$D$7),G712*'Umrechnungskurse und Konstanten'!$E$7,0)+IF(AND(B712&gt;='Umrechnungskurse und Konstanten'!$C$8,B712&lt;='Umrechnungskurse und Konstanten'!$D$8),G712*'Umrechnungskurse und Konstanten'!$E$8,0)+IF(AND(B712&gt;='Umrechnungskurse und Konstanten'!$C$9,B712&lt;='Umrechnungskurse und Konstanten'!$D$9),G712*'Umrechnungskurse und Konstanten'!$E$9,0)+IF(AND(B712&gt;='Umrechnungskurse und Konstanten'!$C$10,B712&lt;='Umrechnungskurse und Konstanten'!$D$10),G712*'Umrechnungskurse und Konstanten'!$E$10,0)+IF(AND(B712&gt;='Umrechnungskurse und Konstanten'!$C$11,B712&lt;='Umrechnungskurse und Konstanten'!$D$11),G712*'Umrechnungskurse und Konstanten'!$E$11,0)+IF(AND(B712&gt;='Umrechnungskurse und Konstanten'!$C$12,B712&lt;='Umrechnungskurse und Konstanten'!$D$12),G712*'Umrechnungskurse und Konstanten'!$E$12,0)+IF(AND(B712&gt;='Umrechnungskurse und Konstanten'!$C$13,B712&lt;='Umrechnungskurse und Konstanten'!$D$13),G712*'Umrechnungskurse und Konstanten'!$E$13,0)+IF(AND(B712&gt;='Umrechnungskurse und Konstanten'!$C$14,B712&lt;='Umrechnungskurse und Konstanten'!$D$14),G712*'Umrechnungskurse und Konstanten'!$E$14,0)+IF(AND(B712&gt;='Umrechnungskurse und Konstanten'!$C$15,B712&lt;='Umrechnungskurse und Konstanten'!$D$15),G712*'Umrechnungskurse und Konstanten'!$E$15,0)+IF(AND(B712&gt;='Umrechnungskurse und Konstanten'!$C$16,B712&lt;='Umrechnungskurse und Konstanten'!$D$16),G712*'Umrechnungskurse und Konstanten'!$E$16,0),G712*1)</f>
        <v>0</v>
      </c>
      <c r="K712" s="37">
        <f t="shared" si="20"/>
        <v>0</v>
      </c>
      <c r="L712" s="37">
        <f t="shared" si="21"/>
        <v>0</v>
      </c>
    </row>
    <row r="713" spans="2:12" x14ac:dyDescent="0.3">
      <c r="B713" s="42"/>
      <c r="C713" s="34"/>
      <c r="D713" s="34"/>
      <c r="E713" s="38"/>
      <c r="F713" s="35" t="s">
        <v>38</v>
      </c>
      <c r="G713" s="50"/>
      <c r="H713" s="39">
        <v>3.6999999999999998E-2</v>
      </c>
      <c r="I713" s="51" t="str">
        <f>IF(F713="EUR",Tabelle1327[[#This Row],[Betrag exkl. MwST.]]*Tabelle1327[[#This Row],[MwSt. Satz]],"Rg. nicht in EUR")</f>
        <v>Rg. nicht in EUR</v>
      </c>
      <c r="J713" s="37">
        <f>IF(F713="EUR",IF(AND(B713&gt;='Umrechnungskurse und Konstanten'!$C$5,B713&lt;='Umrechnungskurse und Konstanten'!$D$5),G713*'Umrechnungskurse und Konstanten'!$E$5,0)+IF(AND(B713&gt;='Umrechnungskurse und Konstanten'!$C$6,B713&lt;='Umrechnungskurse und Konstanten'!$D$6),G713*'Umrechnungskurse und Konstanten'!$E$6,0)+IF(AND(B713&gt;='Umrechnungskurse und Konstanten'!$C$7,B713&lt;='Umrechnungskurse und Konstanten'!$D$7),G713*'Umrechnungskurse und Konstanten'!$E$7,0)+IF(AND(B713&gt;='Umrechnungskurse und Konstanten'!$C$8,B713&lt;='Umrechnungskurse und Konstanten'!$D$8),G713*'Umrechnungskurse und Konstanten'!$E$8,0)+IF(AND(B713&gt;='Umrechnungskurse und Konstanten'!$C$9,B713&lt;='Umrechnungskurse und Konstanten'!$D$9),G713*'Umrechnungskurse und Konstanten'!$E$9,0)+IF(AND(B713&gt;='Umrechnungskurse und Konstanten'!$C$10,B713&lt;='Umrechnungskurse und Konstanten'!$D$10),G713*'Umrechnungskurse und Konstanten'!$E$10,0)+IF(AND(B713&gt;='Umrechnungskurse und Konstanten'!$C$11,B713&lt;='Umrechnungskurse und Konstanten'!$D$11),G713*'Umrechnungskurse und Konstanten'!$E$11,0)+IF(AND(B713&gt;='Umrechnungskurse und Konstanten'!$C$12,B713&lt;='Umrechnungskurse und Konstanten'!$D$12),G713*'Umrechnungskurse und Konstanten'!$E$12,0)+IF(AND(B713&gt;='Umrechnungskurse und Konstanten'!$C$13,B713&lt;='Umrechnungskurse und Konstanten'!$D$13),G713*'Umrechnungskurse und Konstanten'!$E$13,0)+IF(AND(B713&gt;='Umrechnungskurse und Konstanten'!$C$14,B713&lt;='Umrechnungskurse und Konstanten'!$D$14),G713*'Umrechnungskurse und Konstanten'!$E$14,0)+IF(AND(B713&gt;='Umrechnungskurse und Konstanten'!$C$15,B713&lt;='Umrechnungskurse und Konstanten'!$D$15),G713*'Umrechnungskurse und Konstanten'!$E$15,0)+IF(AND(B713&gt;='Umrechnungskurse und Konstanten'!$C$16,B713&lt;='Umrechnungskurse und Konstanten'!$D$16),G713*'Umrechnungskurse und Konstanten'!$E$16,0),G713*1)</f>
        <v>0</v>
      </c>
      <c r="K713" s="37">
        <f t="shared" si="20"/>
        <v>0</v>
      </c>
      <c r="L713" s="37">
        <f t="shared" si="21"/>
        <v>0</v>
      </c>
    </row>
    <row r="714" spans="2:12" x14ac:dyDescent="0.3">
      <c r="B714" s="42"/>
      <c r="C714" s="34"/>
      <c r="D714" s="34"/>
      <c r="E714" s="38"/>
      <c r="F714" s="35" t="s">
        <v>38</v>
      </c>
      <c r="G714" s="50"/>
      <c r="H714" s="39">
        <v>3.6999999999999998E-2</v>
      </c>
      <c r="I714" s="51" t="str">
        <f>IF(F714="EUR",Tabelle1327[[#This Row],[Betrag exkl. MwST.]]*Tabelle1327[[#This Row],[MwSt. Satz]],"Rg. nicht in EUR")</f>
        <v>Rg. nicht in EUR</v>
      </c>
      <c r="J714" s="37">
        <f>IF(F714="EUR",IF(AND(B714&gt;='Umrechnungskurse und Konstanten'!$C$5,B714&lt;='Umrechnungskurse und Konstanten'!$D$5),G714*'Umrechnungskurse und Konstanten'!$E$5,0)+IF(AND(B714&gt;='Umrechnungskurse und Konstanten'!$C$6,B714&lt;='Umrechnungskurse und Konstanten'!$D$6),G714*'Umrechnungskurse und Konstanten'!$E$6,0)+IF(AND(B714&gt;='Umrechnungskurse und Konstanten'!$C$7,B714&lt;='Umrechnungskurse und Konstanten'!$D$7),G714*'Umrechnungskurse und Konstanten'!$E$7,0)+IF(AND(B714&gt;='Umrechnungskurse und Konstanten'!$C$8,B714&lt;='Umrechnungskurse und Konstanten'!$D$8),G714*'Umrechnungskurse und Konstanten'!$E$8,0)+IF(AND(B714&gt;='Umrechnungskurse und Konstanten'!$C$9,B714&lt;='Umrechnungskurse und Konstanten'!$D$9),G714*'Umrechnungskurse und Konstanten'!$E$9,0)+IF(AND(B714&gt;='Umrechnungskurse und Konstanten'!$C$10,B714&lt;='Umrechnungskurse und Konstanten'!$D$10),G714*'Umrechnungskurse und Konstanten'!$E$10,0)+IF(AND(B714&gt;='Umrechnungskurse und Konstanten'!$C$11,B714&lt;='Umrechnungskurse und Konstanten'!$D$11),G714*'Umrechnungskurse und Konstanten'!$E$11,0)+IF(AND(B714&gt;='Umrechnungskurse und Konstanten'!$C$12,B714&lt;='Umrechnungskurse und Konstanten'!$D$12),G714*'Umrechnungskurse und Konstanten'!$E$12,0)+IF(AND(B714&gt;='Umrechnungskurse und Konstanten'!$C$13,B714&lt;='Umrechnungskurse und Konstanten'!$D$13),G714*'Umrechnungskurse und Konstanten'!$E$13,0)+IF(AND(B714&gt;='Umrechnungskurse und Konstanten'!$C$14,B714&lt;='Umrechnungskurse und Konstanten'!$D$14),G714*'Umrechnungskurse und Konstanten'!$E$14,0)+IF(AND(B714&gt;='Umrechnungskurse und Konstanten'!$C$15,B714&lt;='Umrechnungskurse und Konstanten'!$D$15),G714*'Umrechnungskurse und Konstanten'!$E$15,0)+IF(AND(B714&gt;='Umrechnungskurse und Konstanten'!$C$16,B714&lt;='Umrechnungskurse und Konstanten'!$D$16),G714*'Umrechnungskurse und Konstanten'!$E$16,0),G714*1)</f>
        <v>0</v>
      </c>
      <c r="K714" s="37">
        <f t="shared" ref="K714:K777" si="22">H714*J714</f>
        <v>0</v>
      </c>
      <c r="L714" s="37">
        <f t="shared" ref="L714:L777" si="23">J714+K714</f>
        <v>0</v>
      </c>
    </row>
    <row r="715" spans="2:12" x14ac:dyDescent="0.3">
      <c r="B715" s="42"/>
      <c r="C715" s="34"/>
      <c r="D715" s="34"/>
      <c r="E715" s="38"/>
      <c r="F715" s="35" t="s">
        <v>38</v>
      </c>
      <c r="G715" s="50"/>
      <c r="H715" s="39">
        <v>3.6999999999999998E-2</v>
      </c>
      <c r="I715" s="51" t="str">
        <f>IF(F715="EUR",Tabelle1327[[#This Row],[Betrag exkl. MwST.]]*Tabelle1327[[#This Row],[MwSt. Satz]],"Rg. nicht in EUR")</f>
        <v>Rg. nicht in EUR</v>
      </c>
      <c r="J715" s="37">
        <f>IF(F715="EUR",IF(AND(B715&gt;='Umrechnungskurse und Konstanten'!$C$5,B715&lt;='Umrechnungskurse und Konstanten'!$D$5),G715*'Umrechnungskurse und Konstanten'!$E$5,0)+IF(AND(B715&gt;='Umrechnungskurse und Konstanten'!$C$6,B715&lt;='Umrechnungskurse und Konstanten'!$D$6),G715*'Umrechnungskurse und Konstanten'!$E$6,0)+IF(AND(B715&gt;='Umrechnungskurse und Konstanten'!$C$7,B715&lt;='Umrechnungskurse und Konstanten'!$D$7),G715*'Umrechnungskurse und Konstanten'!$E$7,0)+IF(AND(B715&gt;='Umrechnungskurse und Konstanten'!$C$8,B715&lt;='Umrechnungskurse und Konstanten'!$D$8),G715*'Umrechnungskurse und Konstanten'!$E$8,0)+IF(AND(B715&gt;='Umrechnungskurse und Konstanten'!$C$9,B715&lt;='Umrechnungskurse und Konstanten'!$D$9),G715*'Umrechnungskurse und Konstanten'!$E$9,0)+IF(AND(B715&gt;='Umrechnungskurse und Konstanten'!$C$10,B715&lt;='Umrechnungskurse und Konstanten'!$D$10),G715*'Umrechnungskurse und Konstanten'!$E$10,0)+IF(AND(B715&gt;='Umrechnungskurse und Konstanten'!$C$11,B715&lt;='Umrechnungskurse und Konstanten'!$D$11),G715*'Umrechnungskurse und Konstanten'!$E$11,0)+IF(AND(B715&gt;='Umrechnungskurse und Konstanten'!$C$12,B715&lt;='Umrechnungskurse und Konstanten'!$D$12),G715*'Umrechnungskurse und Konstanten'!$E$12,0)+IF(AND(B715&gt;='Umrechnungskurse und Konstanten'!$C$13,B715&lt;='Umrechnungskurse und Konstanten'!$D$13),G715*'Umrechnungskurse und Konstanten'!$E$13,0)+IF(AND(B715&gt;='Umrechnungskurse und Konstanten'!$C$14,B715&lt;='Umrechnungskurse und Konstanten'!$D$14),G715*'Umrechnungskurse und Konstanten'!$E$14,0)+IF(AND(B715&gt;='Umrechnungskurse und Konstanten'!$C$15,B715&lt;='Umrechnungskurse und Konstanten'!$D$15),G715*'Umrechnungskurse und Konstanten'!$E$15,0)+IF(AND(B715&gt;='Umrechnungskurse und Konstanten'!$C$16,B715&lt;='Umrechnungskurse und Konstanten'!$D$16),G715*'Umrechnungskurse und Konstanten'!$E$16,0),G715*1)</f>
        <v>0</v>
      </c>
      <c r="K715" s="37">
        <f t="shared" si="22"/>
        <v>0</v>
      </c>
      <c r="L715" s="37">
        <f t="shared" si="23"/>
        <v>0</v>
      </c>
    </row>
    <row r="716" spans="2:12" x14ac:dyDescent="0.3">
      <c r="B716" s="42"/>
      <c r="C716" s="34"/>
      <c r="D716" s="34"/>
      <c r="E716" s="38"/>
      <c r="F716" s="35" t="s">
        <v>38</v>
      </c>
      <c r="G716" s="50"/>
      <c r="H716" s="39">
        <v>3.6999999999999998E-2</v>
      </c>
      <c r="I716" s="51" t="str">
        <f>IF(F716="EUR",Tabelle1327[[#This Row],[Betrag exkl. MwST.]]*Tabelle1327[[#This Row],[MwSt. Satz]],"Rg. nicht in EUR")</f>
        <v>Rg. nicht in EUR</v>
      </c>
      <c r="J716" s="37">
        <f>IF(F716="EUR",IF(AND(B716&gt;='Umrechnungskurse und Konstanten'!$C$5,B716&lt;='Umrechnungskurse und Konstanten'!$D$5),G716*'Umrechnungskurse und Konstanten'!$E$5,0)+IF(AND(B716&gt;='Umrechnungskurse und Konstanten'!$C$6,B716&lt;='Umrechnungskurse und Konstanten'!$D$6),G716*'Umrechnungskurse und Konstanten'!$E$6,0)+IF(AND(B716&gt;='Umrechnungskurse und Konstanten'!$C$7,B716&lt;='Umrechnungskurse und Konstanten'!$D$7),G716*'Umrechnungskurse und Konstanten'!$E$7,0)+IF(AND(B716&gt;='Umrechnungskurse und Konstanten'!$C$8,B716&lt;='Umrechnungskurse und Konstanten'!$D$8),G716*'Umrechnungskurse und Konstanten'!$E$8,0)+IF(AND(B716&gt;='Umrechnungskurse und Konstanten'!$C$9,B716&lt;='Umrechnungskurse und Konstanten'!$D$9),G716*'Umrechnungskurse und Konstanten'!$E$9,0)+IF(AND(B716&gt;='Umrechnungskurse und Konstanten'!$C$10,B716&lt;='Umrechnungskurse und Konstanten'!$D$10),G716*'Umrechnungskurse und Konstanten'!$E$10,0)+IF(AND(B716&gt;='Umrechnungskurse und Konstanten'!$C$11,B716&lt;='Umrechnungskurse und Konstanten'!$D$11),G716*'Umrechnungskurse und Konstanten'!$E$11,0)+IF(AND(B716&gt;='Umrechnungskurse und Konstanten'!$C$12,B716&lt;='Umrechnungskurse und Konstanten'!$D$12),G716*'Umrechnungskurse und Konstanten'!$E$12,0)+IF(AND(B716&gt;='Umrechnungskurse und Konstanten'!$C$13,B716&lt;='Umrechnungskurse und Konstanten'!$D$13),G716*'Umrechnungskurse und Konstanten'!$E$13,0)+IF(AND(B716&gt;='Umrechnungskurse und Konstanten'!$C$14,B716&lt;='Umrechnungskurse und Konstanten'!$D$14),G716*'Umrechnungskurse und Konstanten'!$E$14,0)+IF(AND(B716&gt;='Umrechnungskurse und Konstanten'!$C$15,B716&lt;='Umrechnungskurse und Konstanten'!$D$15),G716*'Umrechnungskurse und Konstanten'!$E$15,0)+IF(AND(B716&gt;='Umrechnungskurse und Konstanten'!$C$16,B716&lt;='Umrechnungskurse und Konstanten'!$D$16),G716*'Umrechnungskurse und Konstanten'!$E$16,0),G716*1)</f>
        <v>0</v>
      </c>
      <c r="K716" s="37">
        <f t="shared" si="22"/>
        <v>0</v>
      </c>
      <c r="L716" s="37">
        <f t="shared" si="23"/>
        <v>0</v>
      </c>
    </row>
    <row r="717" spans="2:12" x14ac:dyDescent="0.3">
      <c r="B717" s="42"/>
      <c r="C717" s="34"/>
      <c r="D717" s="34"/>
      <c r="E717" s="38"/>
      <c r="F717" s="35" t="s">
        <v>38</v>
      </c>
      <c r="G717" s="50"/>
      <c r="H717" s="39">
        <v>3.6999999999999998E-2</v>
      </c>
      <c r="I717" s="51" t="str">
        <f>IF(F717="EUR",Tabelle1327[[#This Row],[Betrag exkl. MwST.]]*Tabelle1327[[#This Row],[MwSt. Satz]],"Rg. nicht in EUR")</f>
        <v>Rg. nicht in EUR</v>
      </c>
      <c r="J717" s="37">
        <f>IF(F717="EUR",IF(AND(B717&gt;='Umrechnungskurse und Konstanten'!$C$5,B717&lt;='Umrechnungskurse und Konstanten'!$D$5),G717*'Umrechnungskurse und Konstanten'!$E$5,0)+IF(AND(B717&gt;='Umrechnungskurse und Konstanten'!$C$6,B717&lt;='Umrechnungskurse und Konstanten'!$D$6),G717*'Umrechnungskurse und Konstanten'!$E$6,0)+IF(AND(B717&gt;='Umrechnungskurse und Konstanten'!$C$7,B717&lt;='Umrechnungskurse und Konstanten'!$D$7),G717*'Umrechnungskurse und Konstanten'!$E$7,0)+IF(AND(B717&gt;='Umrechnungskurse und Konstanten'!$C$8,B717&lt;='Umrechnungskurse und Konstanten'!$D$8),G717*'Umrechnungskurse und Konstanten'!$E$8,0)+IF(AND(B717&gt;='Umrechnungskurse und Konstanten'!$C$9,B717&lt;='Umrechnungskurse und Konstanten'!$D$9),G717*'Umrechnungskurse und Konstanten'!$E$9,0)+IF(AND(B717&gt;='Umrechnungskurse und Konstanten'!$C$10,B717&lt;='Umrechnungskurse und Konstanten'!$D$10),G717*'Umrechnungskurse und Konstanten'!$E$10,0)+IF(AND(B717&gt;='Umrechnungskurse und Konstanten'!$C$11,B717&lt;='Umrechnungskurse und Konstanten'!$D$11),G717*'Umrechnungskurse und Konstanten'!$E$11,0)+IF(AND(B717&gt;='Umrechnungskurse und Konstanten'!$C$12,B717&lt;='Umrechnungskurse und Konstanten'!$D$12),G717*'Umrechnungskurse und Konstanten'!$E$12,0)+IF(AND(B717&gt;='Umrechnungskurse und Konstanten'!$C$13,B717&lt;='Umrechnungskurse und Konstanten'!$D$13),G717*'Umrechnungskurse und Konstanten'!$E$13,0)+IF(AND(B717&gt;='Umrechnungskurse und Konstanten'!$C$14,B717&lt;='Umrechnungskurse und Konstanten'!$D$14),G717*'Umrechnungskurse und Konstanten'!$E$14,0)+IF(AND(B717&gt;='Umrechnungskurse und Konstanten'!$C$15,B717&lt;='Umrechnungskurse und Konstanten'!$D$15),G717*'Umrechnungskurse und Konstanten'!$E$15,0)+IF(AND(B717&gt;='Umrechnungskurse und Konstanten'!$C$16,B717&lt;='Umrechnungskurse und Konstanten'!$D$16),G717*'Umrechnungskurse und Konstanten'!$E$16,0),G717*1)</f>
        <v>0</v>
      </c>
      <c r="K717" s="37">
        <f t="shared" si="22"/>
        <v>0</v>
      </c>
      <c r="L717" s="37">
        <f t="shared" si="23"/>
        <v>0</v>
      </c>
    </row>
    <row r="718" spans="2:12" x14ac:dyDescent="0.3">
      <c r="B718" s="42"/>
      <c r="C718" s="34"/>
      <c r="D718" s="34"/>
      <c r="E718" s="38"/>
      <c r="F718" s="35" t="s">
        <v>38</v>
      </c>
      <c r="G718" s="50"/>
      <c r="H718" s="39">
        <v>3.6999999999999998E-2</v>
      </c>
      <c r="I718" s="51" t="str">
        <f>IF(F718="EUR",Tabelle1327[[#This Row],[Betrag exkl. MwST.]]*Tabelle1327[[#This Row],[MwSt. Satz]],"Rg. nicht in EUR")</f>
        <v>Rg. nicht in EUR</v>
      </c>
      <c r="J718" s="37">
        <f>IF(F718="EUR",IF(AND(B718&gt;='Umrechnungskurse und Konstanten'!$C$5,B718&lt;='Umrechnungskurse und Konstanten'!$D$5),G718*'Umrechnungskurse und Konstanten'!$E$5,0)+IF(AND(B718&gt;='Umrechnungskurse und Konstanten'!$C$6,B718&lt;='Umrechnungskurse und Konstanten'!$D$6),G718*'Umrechnungskurse und Konstanten'!$E$6,0)+IF(AND(B718&gt;='Umrechnungskurse und Konstanten'!$C$7,B718&lt;='Umrechnungskurse und Konstanten'!$D$7),G718*'Umrechnungskurse und Konstanten'!$E$7,0)+IF(AND(B718&gt;='Umrechnungskurse und Konstanten'!$C$8,B718&lt;='Umrechnungskurse und Konstanten'!$D$8),G718*'Umrechnungskurse und Konstanten'!$E$8,0)+IF(AND(B718&gt;='Umrechnungskurse und Konstanten'!$C$9,B718&lt;='Umrechnungskurse und Konstanten'!$D$9),G718*'Umrechnungskurse und Konstanten'!$E$9,0)+IF(AND(B718&gt;='Umrechnungskurse und Konstanten'!$C$10,B718&lt;='Umrechnungskurse und Konstanten'!$D$10),G718*'Umrechnungskurse und Konstanten'!$E$10,0)+IF(AND(B718&gt;='Umrechnungskurse und Konstanten'!$C$11,B718&lt;='Umrechnungskurse und Konstanten'!$D$11),G718*'Umrechnungskurse und Konstanten'!$E$11,0)+IF(AND(B718&gt;='Umrechnungskurse und Konstanten'!$C$12,B718&lt;='Umrechnungskurse und Konstanten'!$D$12),G718*'Umrechnungskurse und Konstanten'!$E$12,0)+IF(AND(B718&gt;='Umrechnungskurse und Konstanten'!$C$13,B718&lt;='Umrechnungskurse und Konstanten'!$D$13),G718*'Umrechnungskurse und Konstanten'!$E$13,0)+IF(AND(B718&gt;='Umrechnungskurse und Konstanten'!$C$14,B718&lt;='Umrechnungskurse und Konstanten'!$D$14),G718*'Umrechnungskurse und Konstanten'!$E$14,0)+IF(AND(B718&gt;='Umrechnungskurse und Konstanten'!$C$15,B718&lt;='Umrechnungskurse und Konstanten'!$D$15),G718*'Umrechnungskurse und Konstanten'!$E$15,0)+IF(AND(B718&gt;='Umrechnungskurse und Konstanten'!$C$16,B718&lt;='Umrechnungskurse und Konstanten'!$D$16),G718*'Umrechnungskurse und Konstanten'!$E$16,0),G718*1)</f>
        <v>0</v>
      </c>
      <c r="K718" s="37">
        <f t="shared" si="22"/>
        <v>0</v>
      </c>
      <c r="L718" s="37">
        <f t="shared" si="23"/>
        <v>0</v>
      </c>
    </row>
    <row r="719" spans="2:12" x14ac:dyDescent="0.3">
      <c r="B719" s="42"/>
      <c r="C719" s="34"/>
      <c r="D719" s="34"/>
      <c r="E719" s="38"/>
      <c r="F719" s="35" t="s">
        <v>38</v>
      </c>
      <c r="G719" s="50"/>
      <c r="H719" s="39">
        <v>3.6999999999999998E-2</v>
      </c>
      <c r="I719" s="51" t="str">
        <f>IF(F719="EUR",Tabelle1327[[#This Row],[Betrag exkl. MwST.]]*Tabelle1327[[#This Row],[MwSt. Satz]],"Rg. nicht in EUR")</f>
        <v>Rg. nicht in EUR</v>
      </c>
      <c r="J719" s="37">
        <f>IF(F719="EUR",IF(AND(B719&gt;='Umrechnungskurse und Konstanten'!$C$5,B719&lt;='Umrechnungskurse und Konstanten'!$D$5),G719*'Umrechnungskurse und Konstanten'!$E$5,0)+IF(AND(B719&gt;='Umrechnungskurse und Konstanten'!$C$6,B719&lt;='Umrechnungskurse und Konstanten'!$D$6),G719*'Umrechnungskurse und Konstanten'!$E$6,0)+IF(AND(B719&gt;='Umrechnungskurse und Konstanten'!$C$7,B719&lt;='Umrechnungskurse und Konstanten'!$D$7),G719*'Umrechnungskurse und Konstanten'!$E$7,0)+IF(AND(B719&gt;='Umrechnungskurse und Konstanten'!$C$8,B719&lt;='Umrechnungskurse und Konstanten'!$D$8),G719*'Umrechnungskurse und Konstanten'!$E$8,0)+IF(AND(B719&gt;='Umrechnungskurse und Konstanten'!$C$9,B719&lt;='Umrechnungskurse und Konstanten'!$D$9),G719*'Umrechnungskurse und Konstanten'!$E$9,0)+IF(AND(B719&gt;='Umrechnungskurse und Konstanten'!$C$10,B719&lt;='Umrechnungskurse und Konstanten'!$D$10),G719*'Umrechnungskurse und Konstanten'!$E$10,0)+IF(AND(B719&gt;='Umrechnungskurse und Konstanten'!$C$11,B719&lt;='Umrechnungskurse und Konstanten'!$D$11),G719*'Umrechnungskurse und Konstanten'!$E$11,0)+IF(AND(B719&gt;='Umrechnungskurse und Konstanten'!$C$12,B719&lt;='Umrechnungskurse und Konstanten'!$D$12),G719*'Umrechnungskurse und Konstanten'!$E$12,0)+IF(AND(B719&gt;='Umrechnungskurse und Konstanten'!$C$13,B719&lt;='Umrechnungskurse und Konstanten'!$D$13),G719*'Umrechnungskurse und Konstanten'!$E$13,0)+IF(AND(B719&gt;='Umrechnungskurse und Konstanten'!$C$14,B719&lt;='Umrechnungskurse und Konstanten'!$D$14),G719*'Umrechnungskurse und Konstanten'!$E$14,0)+IF(AND(B719&gt;='Umrechnungskurse und Konstanten'!$C$15,B719&lt;='Umrechnungskurse und Konstanten'!$D$15),G719*'Umrechnungskurse und Konstanten'!$E$15,0)+IF(AND(B719&gt;='Umrechnungskurse und Konstanten'!$C$16,B719&lt;='Umrechnungskurse und Konstanten'!$D$16),G719*'Umrechnungskurse und Konstanten'!$E$16,0),G719*1)</f>
        <v>0</v>
      </c>
      <c r="K719" s="37">
        <f t="shared" si="22"/>
        <v>0</v>
      </c>
      <c r="L719" s="37">
        <f t="shared" si="23"/>
        <v>0</v>
      </c>
    </row>
    <row r="720" spans="2:12" x14ac:dyDescent="0.3">
      <c r="B720" s="42"/>
      <c r="C720" s="34"/>
      <c r="D720" s="34"/>
      <c r="E720" s="38"/>
      <c r="F720" s="35" t="s">
        <v>38</v>
      </c>
      <c r="G720" s="50"/>
      <c r="H720" s="39">
        <v>3.6999999999999998E-2</v>
      </c>
      <c r="I720" s="51" t="str">
        <f>IF(F720="EUR",Tabelle1327[[#This Row],[Betrag exkl. MwST.]]*Tabelle1327[[#This Row],[MwSt. Satz]],"Rg. nicht in EUR")</f>
        <v>Rg. nicht in EUR</v>
      </c>
      <c r="J720" s="37">
        <f>IF(F720="EUR",IF(AND(B720&gt;='Umrechnungskurse und Konstanten'!$C$5,B720&lt;='Umrechnungskurse und Konstanten'!$D$5),G720*'Umrechnungskurse und Konstanten'!$E$5,0)+IF(AND(B720&gt;='Umrechnungskurse und Konstanten'!$C$6,B720&lt;='Umrechnungskurse und Konstanten'!$D$6),G720*'Umrechnungskurse und Konstanten'!$E$6,0)+IF(AND(B720&gt;='Umrechnungskurse und Konstanten'!$C$7,B720&lt;='Umrechnungskurse und Konstanten'!$D$7),G720*'Umrechnungskurse und Konstanten'!$E$7,0)+IF(AND(B720&gt;='Umrechnungskurse und Konstanten'!$C$8,B720&lt;='Umrechnungskurse und Konstanten'!$D$8),G720*'Umrechnungskurse und Konstanten'!$E$8,0)+IF(AND(B720&gt;='Umrechnungskurse und Konstanten'!$C$9,B720&lt;='Umrechnungskurse und Konstanten'!$D$9),G720*'Umrechnungskurse und Konstanten'!$E$9,0)+IF(AND(B720&gt;='Umrechnungskurse und Konstanten'!$C$10,B720&lt;='Umrechnungskurse und Konstanten'!$D$10),G720*'Umrechnungskurse und Konstanten'!$E$10,0)+IF(AND(B720&gt;='Umrechnungskurse und Konstanten'!$C$11,B720&lt;='Umrechnungskurse und Konstanten'!$D$11),G720*'Umrechnungskurse und Konstanten'!$E$11,0)+IF(AND(B720&gt;='Umrechnungskurse und Konstanten'!$C$12,B720&lt;='Umrechnungskurse und Konstanten'!$D$12),G720*'Umrechnungskurse und Konstanten'!$E$12,0)+IF(AND(B720&gt;='Umrechnungskurse und Konstanten'!$C$13,B720&lt;='Umrechnungskurse und Konstanten'!$D$13),G720*'Umrechnungskurse und Konstanten'!$E$13,0)+IF(AND(B720&gt;='Umrechnungskurse und Konstanten'!$C$14,B720&lt;='Umrechnungskurse und Konstanten'!$D$14),G720*'Umrechnungskurse und Konstanten'!$E$14,0)+IF(AND(B720&gt;='Umrechnungskurse und Konstanten'!$C$15,B720&lt;='Umrechnungskurse und Konstanten'!$D$15),G720*'Umrechnungskurse und Konstanten'!$E$15,0)+IF(AND(B720&gt;='Umrechnungskurse und Konstanten'!$C$16,B720&lt;='Umrechnungskurse und Konstanten'!$D$16),G720*'Umrechnungskurse und Konstanten'!$E$16,0),G720*1)</f>
        <v>0</v>
      </c>
      <c r="K720" s="37">
        <f t="shared" si="22"/>
        <v>0</v>
      </c>
      <c r="L720" s="37">
        <f t="shared" si="23"/>
        <v>0</v>
      </c>
    </row>
    <row r="721" spans="2:12" x14ac:dyDescent="0.3">
      <c r="B721" s="42"/>
      <c r="C721" s="34"/>
      <c r="D721" s="34"/>
      <c r="E721" s="38"/>
      <c r="F721" s="35" t="s">
        <v>38</v>
      </c>
      <c r="G721" s="50"/>
      <c r="H721" s="39">
        <v>3.6999999999999998E-2</v>
      </c>
      <c r="I721" s="51" t="str">
        <f>IF(F721="EUR",Tabelle1327[[#This Row],[Betrag exkl. MwST.]]*Tabelle1327[[#This Row],[MwSt. Satz]],"Rg. nicht in EUR")</f>
        <v>Rg. nicht in EUR</v>
      </c>
      <c r="J721" s="37">
        <f>IF(F721="EUR",IF(AND(B721&gt;='Umrechnungskurse und Konstanten'!$C$5,B721&lt;='Umrechnungskurse und Konstanten'!$D$5),G721*'Umrechnungskurse und Konstanten'!$E$5,0)+IF(AND(B721&gt;='Umrechnungskurse und Konstanten'!$C$6,B721&lt;='Umrechnungskurse und Konstanten'!$D$6),G721*'Umrechnungskurse und Konstanten'!$E$6,0)+IF(AND(B721&gt;='Umrechnungskurse und Konstanten'!$C$7,B721&lt;='Umrechnungskurse und Konstanten'!$D$7),G721*'Umrechnungskurse und Konstanten'!$E$7,0)+IF(AND(B721&gt;='Umrechnungskurse und Konstanten'!$C$8,B721&lt;='Umrechnungskurse und Konstanten'!$D$8),G721*'Umrechnungskurse und Konstanten'!$E$8,0)+IF(AND(B721&gt;='Umrechnungskurse und Konstanten'!$C$9,B721&lt;='Umrechnungskurse und Konstanten'!$D$9),G721*'Umrechnungskurse und Konstanten'!$E$9,0)+IF(AND(B721&gt;='Umrechnungskurse und Konstanten'!$C$10,B721&lt;='Umrechnungskurse und Konstanten'!$D$10),G721*'Umrechnungskurse und Konstanten'!$E$10,0)+IF(AND(B721&gt;='Umrechnungskurse und Konstanten'!$C$11,B721&lt;='Umrechnungskurse und Konstanten'!$D$11),G721*'Umrechnungskurse und Konstanten'!$E$11,0)+IF(AND(B721&gt;='Umrechnungskurse und Konstanten'!$C$12,B721&lt;='Umrechnungskurse und Konstanten'!$D$12),G721*'Umrechnungskurse und Konstanten'!$E$12,0)+IF(AND(B721&gt;='Umrechnungskurse und Konstanten'!$C$13,B721&lt;='Umrechnungskurse und Konstanten'!$D$13),G721*'Umrechnungskurse und Konstanten'!$E$13,0)+IF(AND(B721&gt;='Umrechnungskurse und Konstanten'!$C$14,B721&lt;='Umrechnungskurse und Konstanten'!$D$14),G721*'Umrechnungskurse und Konstanten'!$E$14,0)+IF(AND(B721&gt;='Umrechnungskurse und Konstanten'!$C$15,B721&lt;='Umrechnungskurse und Konstanten'!$D$15),G721*'Umrechnungskurse und Konstanten'!$E$15,0)+IF(AND(B721&gt;='Umrechnungskurse und Konstanten'!$C$16,B721&lt;='Umrechnungskurse und Konstanten'!$D$16),G721*'Umrechnungskurse und Konstanten'!$E$16,0),G721*1)</f>
        <v>0</v>
      </c>
      <c r="K721" s="37">
        <f t="shared" si="22"/>
        <v>0</v>
      </c>
      <c r="L721" s="37">
        <f t="shared" si="23"/>
        <v>0</v>
      </c>
    </row>
    <row r="722" spans="2:12" x14ac:dyDescent="0.3">
      <c r="B722" s="42"/>
      <c r="C722" s="34"/>
      <c r="D722" s="34"/>
      <c r="E722" s="38"/>
      <c r="F722" s="35" t="s">
        <v>38</v>
      </c>
      <c r="G722" s="50"/>
      <c r="H722" s="39">
        <v>3.6999999999999998E-2</v>
      </c>
      <c r="I722" s="51" t="str">
        <f>IF(F722="EUR",Tabelle1327[[#This Row],[Betrag exkl. MwST.]]*Tabelle1327[[#This Row],[MwSt. Satz]],"Rg. nicht in EUR")</f>
        <v>Rg. nicht in EUR</v>
      </c>
      <c r="J722" s="37">
        <f>IF(F722="EUR",IF(AND(B722&gt;='Umrechnungskurse und Konstanten'!$C$5,B722&lt;='Umrechnungskurse und Konstanten'!$D$5),G722*'Umrechnungskurse und Konstanten'!$E$5,0)+IF(AND(B722&gt;='Umrechnungskurse und Konstanten'!$C$6,B722&lt;='Umrechnungskurse und Konstanten'!$D$6),G722*'Umrechnungskurse und Konstanten'!$E$6,0)+IF(AND(B722&gt;='Umrechnungskurse und Konstanten'!$C$7,B722&lt;='Umrechnungskurse und Konstanten'!$D$7),G722*'Umrechnungskurse und Konstanten'!$E$7,0)+IF(AND(B722&gt;='Umrechnungskurse und Konstanten'!$C$8,B722&lt;='Umrechnungskurse und Konstanten'!$D$8),G722*'Umrechnungskurse und Konstanten'!$E$8,0)+IF(AND(B722&gt;='Umrechnungskurse und Konstanten'!$C$9,B722&lt;='Umrechnungskurse und Konstanten'!$D$9),G722*'Umrechnungskurse und Konstanten'!$E$9,0)+IF(AND(B722&gt;='Umrechnungskurse und Konstanten'!$C$10,B722&lt;='Umrechnungskurse und Konstanten'!$D$10),G722*'Umrechnungskurse und Konstanten'!$E$10,0)+IF(AND(B722&gt;='Umrechnungskurse und Konstanten'!$C$11,B722&lt;='Umrechnungskurse und Konstanten'!$D$11),G722*'Umrechnungskurse und Konstanten'!$E$11,0)+IF(AND(B722&gt;='Umrechnungskurse und Konstanten'!$C$12,B722&lt;='Umrechnungskurse und Konstanten'!$D$12),G722*'Umrechnungskurse und Konstanten'!$E$12,0)+IF(AND(B722&gt;='Umrechnungskurse und Konstanten'!$C$13,B722&lt;='Umrechnungskurse und Konstanten'!$D$13),G722*'Umrechnungskurse und Konstanten'!$E$13,0)+IF(AND(B722&gt;='Umrechnungskurse und Konstanten'!$C$14,B722&lt;='Umrechnungskurse und Konstanten'!$D$14),G722*'Umrechnungskurse und Konstanten'!$E$14,0)+IF(AND(B722&gt;='Umrechnungskurse und Konstanten'!$C$15,B722&lt;='Umrechnungskurse und Konstanten'!$D$15),G722*'Umrechnungskurse und Konstanten'!$E$15,0)+IF(AND(B722&gt;='Umrechnungskurse und Konstanten'!$C$16,B722&lt;='Umrechnungskurse und Konstanten'!$D$16),G722*'Umrechnungskurse und Konstanten'!$E$16,0),G722*1)</f>
        <v>0</v>
      </c>
      <c r="K722" s="37">
        <f t="shared" si="22"/>
        <v>0</v>
      </c>
      <c r="L722" s="37">
        <f t="shared" si="23"/>
        <v>0</v>
      </c>
    </row>
    <row r="723" spans="2:12" x14ac:dyDescent="0.3">
      <c r="B723" s="42"/>
      <c r="C723" s="34"/>
      <c r="D723" s="34"/>
      <c r="E723" s="38"/>
      <c r="F723" s="35" t="s">
        <v>38</v>
      </c>
      <c r="G723" s="50"/>
      <c r="H723" s="39">
        <v>3.6999999999999998E-2</v>
      </c>
      <c r="I723" s="51" t="str">
        <f>IF(F723="EUR",Tabelle1327[[#This Row],[Betrag exkl. MwST.]]*Tabelle1327[[#This Row],[MwSt. Satz]],"Rg. nicht in EUR")</f>
        <v>Rg. nicht in EUR</v>
      </c>
      <c r="J723" s="37">
        <f>IF(F723="EUR",IF(AND(B723&gt;='Umrechnungskurse und Konstanten'!$C$5,B723&lt;='Umrechnungskurse und Konstanten'!$D$5),G723*'Umrechnungskurse und Konstanten'!$E$5,0)+IF(AND(B723&gt;='Umrechnungskurse und Konstanten'!$C$6,B723&lt;='Umrechnungskurse und Konstanten'!$D$6),G723*'Umrechnungskurse und Konstanten'!$E$6,0)+IF(AND(B723&gt;='Umrechnungskurse und Konstanten'!$C$7,B723&lt;='Umrechnungskurse und Konstanten'!$D$7),G723*'Umrechnungskurse und Konstanten'!$E$7,0)+IF(AND(B723&gt;='Umrechnungskurse und Konstanten'!$C$8,B723&lt;='Umrechnungskurse und Konstanten'!$D$8),G723*'Umrechnungskurse und Konstanten'!$E$8,0)+IF(AND(B723&gt;='Umrechnungskurse und Konstanten'!$C$9,B723&lt;='Umrechnungskurse und Konstanten'!$D$9),G723*'Umrechnungskurse und Konstanten'!$E$9,0)+IF(AND(B723&gt;='Umrechnungskurse und Konstanten'!$C$10,B723&lt;='Umrechnungskurse und Konstanten'!$D$10),G723*'Umrechnungskurse und Konstanten'!$E$10,0)+IF(AND(B723&gt;='Umrechnungskurse und Konstanten'!$C$11,B723&lt;='Umrechnungskurse und Konstanten'!$D$11),G723*'Umrechnungskurse und Konstanten'!$E$11,0)+IF(AND(B723&gt;='Umrechnungskurse und Konstanten'!$C$12,B723&lt;='Umrechnungskurse und Konstanten'!$D$12),G723*'Umrechnungskurse und Konstanten'!$E$12,0)+IF(AND(B723&gt;='Umrechnungskurse und Konstanten'!$C$13,B723&lt;='Umrechnungskurse und Konstanten'!$D$13),G723*'Umrechnungskurse und Konstanten'!$E$13,0)+IF(AND(B723&gt;='Umrechnungskurse und Konstanten'!$C$14,B723&lt;='Umrechnungskurse und Konstanten'!$D$14),G723*'Umrechnungskurse und Konstanten'!$E$14,0)+IF(AND(B723&gt;='Umrechnungskurse und Konstanten'!$C$15,B723&lt;='Umrechnungskurse und Konstanten'!$D$15),G723*'Umrechnungskurse und Konstanten'!$E$15,0)+IF(AND(B723&gt;='Umrechnungskurse und Konstanten'!$C$16,B723&lt;='Umrechnungskurse und Konstanten'!$D$16),G723*'Umrechnungskurse und Konstanten'!$E$16,0),G723*1)</f>
        <v>0</v>
      </c>
      <c r="K723" s="37">
        <f t="shared" si="22"/>
        <v>0</v>
      </c>
      <c r="L723" s="37">
        <f t="shared" si="23"/>
        <v>0</v>
      </c>
    </row>
    <row r="724" spans="2:12" x14ac:dyDescent="0.3">
      <c r="B724" s="42"/>
      <c r="C724" s="34"/>
      <c r="D724" s="34"/>
      <c r="E724" s="38"/>
      <c r="F724" s="35" t="s">
        <v>38</v>
      </c>
      <c r="G724" s="50"/>
      <c r="H724" s="39">
        <v>3.6999999999999998E-2</v>
      </c>
      <c r="I724" s="51" t="str">
        <f>IF(F724="EUR",Tabelle1327[[#This Row],[Betrag exkl. MwST.]]*Tabelle1327[[#This Row],[MwSt. Satz]],"Rg. nicht in EUR")</f>
        <v>Rg. nicht in EUR</v>
      </c>
      <c r="J724" s="37">
        <f>IF(F724="EUR",IF(AND(B724&gt;='Umrechnungskurse und Konstanten'!$C$5,B724&lt;='Umrechnungskurse und Konstanten'!$D$5),G724*'Umrechnungskurse und Konstanten'!$E$5,0)+IF(AND(B724&gt;='Umrechnungskurse und Konstanten'!$C$6,B724&lt;='Umrechnungskurse und Konstanten'!$D$6),G724*'Umrechnungskurse und Konstanten'!$E$6,0)+IF(AND(B724&gt;='Umrechnungskurse und Konstanten'!$C$7,B724&lt;='Umrechnungskurse und Konstanten'!$D$7),G724*'Umrechnungskurse und Konstanten'!$E$7,0)+IF(AND(B724&gt;='Umrechnungskurse und Konstanten'!$C$8,B724&lt;='Umrechnungskurse und Konstanten'!$D$8),G724*'Umrechnungskurse und Konstanten'!$E$8,0)+IF(AND(B724&gt;='Umrechnungskurse und Konstanten'!$C$9,B724&lt;='Umrechnungskurse und Konstanten'!$D$9),G724*'Umrechnungskurse und Konstanten'!$E$9,0)+IF(AND(B724&gt;='Umrechnungskurse und Konstanten'!$C$10,B724&lt;='Umrechnungskurse und Konstanten'!$D$10),G724*'Umrechnungskurse und Konstanten'!$E$10,0)+IF(AND(B724&gt;='Umrechnungskurse und Konstanten'!$C$11,B724&lt;='Umrechnungskurse und Konstanten'!$D$11),G724*'Umrechnungskurse und Konstanten'!$E$11,0)+IF(AND(B724&gt;='Umrechnungskurse und Konstanten'!$C$12,B724&lt;='Umrechnungskurse und Konstanten'!$D$12),G724*'Umrechnungskurse und Konstanten'!$E$12,0)+IF(AND(B724&gt;='Umrechnungskurse und Konstanten'!$C$13,B724&lt;='Umrechnungskurse und Konstanten'!$D$13),G724*'Umrechnungskurse und Konstanten'!$E$13,0)+IF(AND(B724&gt;='Umrechnungskurse und Konstanten'!$C$14,B724&lt;='Umrechnungskurse und Konstanten'!$D$14),G724*'Umrechnungskurse und Konstanten'!$E$14,0)+IF(AND(B724&gt;='Umrechnungskurse und Konstanten'!$C$15,B724&lt;='Umrechnungskurse und Konstanten'!$D$15),G724*'Umrechnungskurse und Konstanten'!$E$15,0)+IF(AND(B724&gt;='Umrechnungskurse und Konstanten'!$C$16,B724&lt;='Umrechnungskurse und Konstanten'!$D$16),G724*'Umrechnungskurse und Konstanten'!$E$16,0),G724*1)</f>
        <v>0</v>
      </c>
      <c r="K724" s="37">
        <f t="shared" si="22"/>
        <v>0</v>
      </c>
      <c r="L724" s="37">
        <f t="shared" si="23"/>
        <v>0</v>
      </c>
    </row>
    <row r="725" spans="2:12" x14ac:dyDescent="0.3">
      <c r="B725" s="42"/>
      <c r="C725" s="34"/>
      <c r="D725" s="34"/>
      <c r="E725" s="38"/>
      <c r="F725" s="35" t="s">
        <v>38</v>
      </c>
      <c r="G725" s="50"/>
      <c r="H725" s="39">
        <v>3.6999999999999998E-2</v>
      </c>
      <c r="I725" s="51" t="str">
        <f>IF(F725="EUR",Tabelle1327[[#This Row],[Betrag exkl. MwST.]]*Tabelle1327[[#This Row],[MwSt. Satz]],"Rg. nicht in EUR")</f>
        <v>Rg. nicht in EUR</v>
      </c>
      <c r="J725" s="37">
        <f>IF(F725="EUR",IF(AND(B725&gt;='Umrechnungskurse und Konstanten'!$C$5,B725&lt;='Umrechnungskurse und Konstanten'!$D$5),G725*'Umrechnungskurse und Konstanten'!$E$5,0)+IF(AND(B725&gt;='Umrechnungskurse und Konstanten'!$C$6,B725&lt;='Umrechnungskurse und Konstanten'!$D$6),G725*'Umrechnungskurse und Konstanten'!$E$6,0)+IF(AND(B725&gt;='Umrechnungskurse und Konstanten'!$C$7,B725&lt;='Umrechnungskurse und Konstanten'!$D$7),G725*'Umrechnungskurse und Konstanten'!$E$7,0)+IF(AND(B725&gt;='Umrechnungskurse und Konstanten'!$C$8,B725&lt;='Umrechnungskurse und Konstanten'!$D$8),G725*'Umrechnungskurse und Konstanten'!$E$8,0)+IF(AND(B725&gt;='Umrechnungskurse und Konstanten'!$C$9,B725&lt;='Umrechnungskurse und Konstanten'!$D$9),G725*'Umrechnungskurse und Konstanten'!$E$9,0)+IF(AND(B725&gt;='Umrechnungskurse und Konstanten'!$C$10,B725&lt;='Umrechnungskurse und Konstanten'!$D$10),G725*'Umrechnungskurse und Konstanten'!$E$10,0)+IF(AND(B725&gt;='Umrechnungskurse und Konstanten'!$C$11,B725&lt;='Umrechnungskurse und Konstanten'!$D$11),G725*'Umrechnungskurse und Konstanten'!$E$11,0)+IF(AND(B725&gt;='Umrechnungskurse und Konstanten'!$C$12,B725&lt;='Umrechnungskurse und Konstanten'!$D$12),G725*'Umrechnungskurse und Konstanten'!$E$12,0)+IF(AND(B725&gt;='Umrechnungskurse und Konstanten'!$C$13,B725&lt;='Umrechnungskurse und Konstanten'!$D$13),G725*'Umrechnungskurse und Konstanten'!$E$13,0)+IF(AND(B725&gt;='Umrechnungskurse und Konstanten'!$C$14,B725&lt;='Umrechnungskurse und Konstanten'!$D$14),G725*'Umrechnungskurse und Konstanten'!$E$14,0)+IF(AND(B725&gt;='Umrechnungskurse und Konstanten'!$C$15,B725&lt;='Umrechnungskurse und Konstanten'!$D$15),G725*'Umrechnungskurse und Konstanten'!$E$15,0)+IF(AND(B725&gt;='Umrechnungskurse und Konstanten'!$C$16,B725&lt;='Umrechnungskurse und Konstanten'!$D$16),G725*'Umrechnungskurse und Konstanten'!$E$16,0),G725*1)</f>
        <v>0</v>
      </c>
      <c r="K725" s="37">
        <f t="shared" si="22"/>
        <v>0</v>
      </c>
      <c r="L725" s="37">
        <f t="shared" si="23"/>
        <v>0</v>
      </c>
    </row>
    <row r="726" spans="2:12" x14ac:dyDescent="0.3">
      <c r="B726" s="42"/>
      <c r="C726" s="34"/>
      <c r="D726" s="34"/>
      <c r="E726" s="38"/>
      <c r="F726" s="35" t="s">
        <v>38</v>
      </c>
      <c r="G726" s="50"/>
      <c r="H726" s="39">
        <v>3.6999999999999998E-2</v>
      </c>
      <c r="I726" s="51" t="str">
        <f>IF(F726="EUR",Tabelle1327[[#This Row],[Betrag exkl. MwST.]]*Tabelle1327[[#This Row],[MwSt. Satz]],"Rg. nicht in EUR")</f>
        <v>Rg. nicht in EUR</v>
      </c>
      <c r="J726" s="37">
        <f>IF(F726="EUR",IF(AND(B726&gt;='Umrechnungskurse und Konstanten'!$C$5,B726&lt;='Umrechnungskurse und Konstanten'!$D$5),G726*'Umrechnungskurse und Konstanten'!$E$5,0)+IF(AND(B726&gt;='Umrechnungskurse und Konstanten'!$C$6,B726&lt;='Umrechnungskurse und Konstanten'!$D$6),G726*'Umrechnungskurse und Konstanten'!$E$6,0)+IF(AND(B726&gt;='Umrechnungskurse und Konstanten'!$C$7,B726&lt;='Umrechnungskurse und Konstanten'!$D$7),G726*'Umrechnungskurse und Konstanten'!$E$7,0)+IF(AND(B726&gt;='Umrechnungskurse und Konstanten'!$C$8,B726&lt;='Umrechnungskurse und Konstanten'!$D$8),G726*'Umrechnungskurse und Konstanten'!$E$8,0)+IF(AND(B726&gt;='Umrechnungskurse und Konstanten'!$C$9,B726&lt;='Umrechnungskurse und Konstanten'!$D$9),G726*'Umrechnungskurse und Konstanten'!$E$9,0)+IF(AND(B726&gt;='Umrechnungskurse und Konstanten'!$C$10,B726&lt;='Umrechnungskurse und Konstanten'!$D$10),G726*'Umrechnungskurse und Konstanten'!$E$10,0)+IF(AND(B726&gt;='Umrechnungskurse und Konstanten'!$C$11,B726&lt;='Umrechnungskurse und Konstanten'!$D$11),G726*'Umrechnungskurse und Konstanten'!$E$11,0)+IF(AND(B726&gt;='Umrechnungskurse und Konstanten'!$C$12,B726&lt;='Umrechnungskurse und Konstanten'!$D$12),G726*'Umrechnungskurse und Konstanten'!$E$12,0)+IF(AND(B726&gt;='Umrechnungskurse und Konstanten'!$C$13,B726&lt;='Umrechnungskurse und Konstanten'!$D$13),G726*'Umrechnungskurse und Konstanten'!$E$13,0)+IF(AND(B726&gt;='Umrechnungskurse und Konstanten'!$C$14,B726&lt;='Umrechnungskurse und Konstanten'!$D$14),G726*'Umrechnungskurse und Konstanten'!$E$14,0)+IF(AND(B726&gt;='Umrechnungskurse und Konstanten'!$C$15,B726&lt;='Umrechnungskurse und Konstanten'!$D$15),G726*'Umrechnungskurse und Konstanten'!$E$15,0)+IF(AND(B726&gt;='Umrechnungskurse und Konstanten'!$C$16,B726&lt;='Umrechnungskurse und Konstanten'!$D$16),G726*'Umrechnungskurse und Konstanten'!$E$16,0),G726*1)</f>
        <v>0</v>
      </c>
      <c r="K726" s="37">
        <f t="shared" si="22"/>
        <v>0</v>
      </c>
      <c r="L726" s="37">
        <f t="shared" si="23"/>
        <v>0</v>
      </c>
    </row>
    <row r="727" spans="2:12" x14ac:dyDescent="0.3">
      <c r="B727" s="42"/>
      <c r="C727" s="34"/>
      <c r="D727" s="34"/>
      <c r="E727" s="38"/>
      <c r="F727" s="35" t="s">
        <v>38</v>
      </c>
      <c r="G727" s="50"/>
      <c r="H727" s="39">
        <v>3.6999999999999998E-2</v>
      </c>
      <c r="I727" s="51" t="str">
        <f>IF(F727="EUR",Tabelle1327[[#This Row],[Betrag exkl. MwST.]]*Tabelle1327[[#This Row],[MwSt. Satz]],"Rg. nicht in EUR")</f>
        <v>Rg. nicht in EUR</v>
      </c>
      <c r="J727" s="37">
        <f>IF(F727="EUR",IF(AND(B727&gt;='Umrechnungskurse und Konstanten'!$C$5,B727&lt;='Umrechnungskurse und Konstanten'!$D$5),G727*'Umrechnungskurse und Konstanten'!$E$5,0)+IF(AND(B727&gt;='Umrechnungskurse und Konstanten'!$C$6,B727&lt;='Umrechnungskurse und Konstanten'!$D$6),G727*'Umrechnungskurse und Konstanten'!$E$6,0)+IF(AND(B727&gt;='Umrechnungskurse und Konstanten'!$C$7,B727&lt;='Umrechnungskurse und Konstanten'!$D$7),G727*'Umrechnungskurse und Konstanten'!$E$7,0)+IF(AND(B727&gt;='Umrechnungskurse und Konstanten'!$C$8,B727&lt;='Umrechnungskurse und Konstanten'!$D$8),G727*'Umrechnungskurse und Konstanten'!$E$8,0)+IF(AND(B727&gt;='Umrechnungskurse und Konstanten'!$C$9,B727&lt;='Umrechnungskurse und Konstanten'!$D$9),G727*'Umrechnungskurse und Konstanten'!$E$9,0)+IF(AND(B727&gt;='Umrechnungskurse und Konstanten'!$C$10,B727&lt;='Umrechnungskurse und Konstanten'!$D$10),G727*'Umrechnungskurse und Konstanten'!$E$10,0)+IF(AND(B727&gt;='Umrechnungskurse und Konstanten'!$C$11,B727&lt;='Umrechnungskurse und Konstanten'!$D$11),G727*'Umrechnungskurse und Konstanten'!$E$11,0)+IF(AND(B727&gt;='Umrechnungskurse und Konstanten'!$C$12,B727&lt;='Umrechnungskurse und Konstanten'!$D$12),G727*'Umrechnungskurse und Konstanten'!$E$12,0)+IF(AND(B727&gt;='Umrechnungskurse und Konstanten'!$C$13,B727&lt;='Umrechnungskurse und Konstanten'!$D$13),G727*'Umrechnungskurse und Konstanten'!$E$13,0)+IF(AND(B727&gt;='Umrechnungskurse und Konstanten'!$C$14,B727&lt;='Umrechnungskurse und Konstanten'!$D$14),G727*'Umrechnungskurse und Konstanten'!$E$14,0)+IF(AND(B727&gt;='Umrechnungskurse und Konstanten'!$C$15,B727&lt;='Umrechnungskurse und Konstanten'!$D$15),G727*'Umrechnungskurse und Konstanten'!$E$15,0)+IF(AND(B727&gt;='Umrechnungskurse und Konstanten'!$C$16,B727&lt;='Umrechnungskurse und Konstanten'!$D$16),G727*'Umrechnungskurse und Konstanten'!$E$16,0),G727*1)</f>
        <v>0</v>
      </c>
      <c r="K727" s="37">
        <f t="shared" si="22"/>
        <v>0</v>
      </c>
      <c r="L727" s="37">
        <f t="shared" si="23"/>
        <v>0</v>
      </c>
    </row>
    <row r="728" spans="2:12" x14ac:dyDescent="0.3">
      <c r="B728" s="42"/>
      <c r="C728" s="34"/>
      <c r="D728" s="34"/>
      <c r="E728" s="38"/>
      <c r="F728" s="35" t="s">
        <v>38</v>
      </c>
      <c r="G728" s="50"/>
      <c r="H728" s="39">
        <v>3.6999999999999998E-2</v>
      </c>
      <c r="I728" s="51" t="str">
        <f>IF(F728="EUR",Tabelle1327[[#This Row],[Betrag exkl. MwST.]]*Tabelle1327[[#This Row],[MwSt. Satz]],"Rg. nicht in EUR")</f>
        <v>Rg. nicht in EUR</v>
      </c>
      <c r="J728" s="37">
        <f>IF(F728="EUR",IF(AND(B728&gt;='Umrechnungskurse und Konstanten'!$C$5,B728&lt;='Umrechnungskurse und Konstanten'!$D$5),G728*'Umrechnungskurse und Konstanten'!$E$5,0)+IF(AND(B728&gt;='Umrechnungskurse und Konstanten'!$C$6,B728&lt;='Umrechnungskurse und Konstanten'!$D$6),G728*'Umrechnungskurse und Konstanten'!$E$6,0)+IF(AND(B728&gt;='Umrechnungskurse und Konstanten'!$C$7,B728&lt;='Umrechnungskurse und Konstanten'!$D$7),G728*'Umrechnungskurse und Konstanten'!$E$7,0)+IF(AND(B728&gt;='Umrechnungskurse und Konstanten'!$C$8,B728&lt;='Umrechnungskurse und Konstanten'!$D$8),G728*'Umrechnungskurse und Konstanten'!$E$8,0)+IF(AND(B728&gt;='Umrechnungskurse und Konstanten'!$C$9,B728&lt;='Umrechnungskurse und Konstanten'!$D$9),G728*'Umrechnungskurse und Konstanten'!$E$9,0)+IF(AND(B728&gt;='Umrechnungskurse und Konstanten'!$C$10,B728&lt;='Umrechnungskurse und Konstanten'!$D$10),G728*'Umrechnungskurse und Konstanten'!$E$10,0)+IF(AND(B728&gt;='Umrechnungskurse und Konstanten'!$C$11,B728&lt;='Umrechnungskurse und Konstanten'!$D$11),G728*'Umrechnungskurse und Konstanten'!$E$11,0)+IF(AND(B728&gt;='Umrechnungskurse und Konstanten'!$C$12,B728&lt;='Umrechnungskurse und Konstanten'!$D$12),G728*'Umrechnungskurse und Konstanten'!$E$12,0)+IF(AND(B728&gt;='Umrechnungskurse und Konstanten'!$C$13,B728&lt;='Umrechnungskurse und Konstanten'!$D$13),G728*'Umrechnungskurse und Konstanten'!$E$13,0)+IF(AND(B728&gt;='Umrechnungskurse und Konstanten'!$C$14,B728&lt;='Umrechnungskurse und Konstanten'!$D$14),G728*'Umrechnungskurse und Konstanten'!$E$14,0)+IF(AND(B728&gt;='Umrechnungskurse und Konstanten'!$C$15,B728&lt;='Umrechnungskurse und Konstanten'!$D$15),G728*'Umrechnungskurse und Konstanten'!$E$15,0)+IF(AND(B728&gt;='Umrechnungskurse und Konstanten'!$C$16,B728&lt;='Umrechnungskurse und Konstanten'!$D$16),G728*'Umrechnungskurse und Konstanten'!$E$16,0),G728*1)</f>
        <v>0</v>
      </c>
      <c r="K728" s="37">
        <f t="shared" si="22"/>
        <v>0</v>
      </c>
      <c r="L728" s="37">
        <f t="shared" si="23"/>
        <v>0</v>
      </c>
    </row>
    <row r="729" spans="2:12" x14ac:dyDescent="0.3">
      <c r="B729" s="42"/>
      <c r="C729" s="34"/>
      <c r="D729" s="34"/>
      <c r="E729" s="38"/>
      <c r="F729" s="35" t="s">
        <v>38</v>
      </c>
      <c r="G729" s="50"/>
      <c r="H729" s="39">
        <v>3.6999999999999998E-2</v>
      </c>
      <c r="I729" s="51" t="str">
        <f>IF(F729="EUR",Tabelle1327[[#This Row],[Betrag exkl. MwST.]]*Tabelle1327[[#This Row],[MwSt. Satz]],"Rg. nicht in EUR")</f>
        <v>Rg. nicht in EUR</v>
      </c>
      <c r="J729" s="37">
        <f>IF(F729="EUR",IF(AND(B729&gt;='Umrechnungskurse und Konstanten'!$C$5,B729&lt;='Umrechnungskurse und Konstanten'!$D$5),G729*'Umrechnungskurse und Konstanten'!$E$5,0)+IF(AND(B729&gt;='Umrechnungskurse und Konstanten'!$C$6,B729&lt;='Umrechnungskurse und Konstanten'!$D$6),G729*'Umrechnungskurse und Konstanten'!$E$6,0)+IF(AND(B729&gt;='Umrechnungskurse und Konstanten'!$C$7,B729&lt;='Umrechnungskurse und Konstanten'!$D$7),G729*'Umrechnungskurse und Konstanten'!$E$7,0)+IF(AND(B729&gt;='Umrechnungskurse und Konstanten'!$C$8,B729&lt;='Umrechnungskurse und Konstanten'!$D$8),G729*'Umrechnungskurse und Konstanten'!$E$8,0)+IF(AND(B729&gt;='Umrechnungskurse und Konstanten'!$C$9,B729&lt;='Umrechnungskurse und Konstanten'!$D$9),G729*'Umrechnungskurse und Konstanten'!$E$9,0)+IF(AND(B729&gt;='Umrechnungskurse und Konstanten'!$C$10,B729&lt;='Umrechnungskurse und Konstanten'!$D$10),G729*'Umrechnungskurse und Konstanten'!$E$10,0)+IF(AND(B729&gt;='Umrechnungskurse und Konstanten'!$C$11,B729&lt;='Umrechnungskurse und Konstanten'!$D$11),G729*'Umrechnungskurse und Konstanten'!$E$11,0)+IF(AND(B729&gt;='Umrechnungskurse und Konstanten'!$C$12,B729&lt;='Umrechnungskurse und Konstanten'!$D$12),G729*'Umrechnungskurse und Konstanten'!$E$12,0)+IF(AND(B729&gt;='Umrechnungskurse und Konstanten'!$C$13,B729&lt;='Umrechnungskurse und Konstanten'!$D$13),G729*'Umrechnungskurse und Konstanten'!$E$13,0)+IF(AND(B729&gt;='Umrechnungskurse und Konstanten'!$C$14,B729&lt;='Umrechnungskurse und Konstanten'!$D$14),G729*'Umrechnungskurse und Konstanten'!$E$14,0)+IF(AND(B729&gt;='Umrechnungskurse und Konstanten'!$C$15,B729&lt;='Umrechnungskurse und Konstanten'!$D$15),G729*'Umrechnungskurse und Konstanten'!$E$15,0)+IF(AND(B729&gt;='Umrechnungskurse und Konstanten'!$C$16,B729&lt;='Umrechnungskurse und Konstanten'!$D$16),G729*'Umrechnungskurse und Konstanten'!$E$16,0),G729*1)</f>
        <v>0</v>
      </c>
      <c r="K729" s="37">
        <f t="shared" si="22"/>
        <v>0</v>
      </c>
      <c r="L729" s="37">
        <f t="shared" si="23"/>
        <v>0</v>
      </c>
    </row>
    <row r="730" spans="2:12" x14ac:dyDescent="0.3">
      <c r="B730" s="42"/>
      <c r="C730" s="34"/>
      <c r="D730" s="34"/>
      <c r="E730" s="38"/>
      <c r="F730" s="35" t="s">
        <v>38</v>
      </c>
      <c r="G730" s="50"/>
      <c r="H730" s="39">
        <v>3.6999999999999998E-2</v>
      </c>
      <c r="I730" s="51" t="str">
        <f>IF(F730="EUR",Tabelle1327[[#This Row],[Betrag exkl. MwST.]]*Tabelle1327[[#This Row],[MwSt. Satz]],"Rg. nicht in EUR")</f>
        <v>Rg. nicht in EUR</v>
      </c>
      <c r="J730" s="37">
        <f>IF(F730="EUR",IF(AND(B730&gt;='Umrechnungskurse und Konstanten'!$C$5,B730&lt;='Umrechnungskurse und Konstanten'!$D$5),G730*'Umrechnungskurse und Konstanten'!$E$5,0)+IF(AND(B730&gt;='Umrechnungskurse und Konstanten'!$C$6,B730&lt;='Umrechnungskurse und Konstanten'!$D$6),G730*'Umrechnungskurse und Konstanten'!$E$6,0)+IF(AND(B730&gt;='Umrechnungskurse und Konstanten'!$C$7,B730&lt;='Umrechnungskurse und Konstanten'!$D$7),G730*'Umrechnungskurse und Konstanten'!$E$7,0)+IF(AND(B730&gt;='Umrechnungskurse und Konstanten'!$C$8,B730&lt;='Umrechnungskurse und Konstanten'!$D$8),G730*'Umrechnungskurse und Konstanten'!$E$8,0)+IF(AND(B730&gt;='Umrechnungskurse und Konstanten'!$C$9,B730&lt;='Umrechnungskurse und Konstanten'!$D$9),G730*'Umrechnungskurse und Konstanten'!$E$9,0)+IF(AND(B730&gt;='Umrechnungskurse und Konstanten'!$C$10,B730&lt;='Umrechnungskurse und Konstanten'!$D$10),G730*'Umrechnungskurse und Konstanten'!$E$10,0)+IF(AND(B730&gt;='Umrechnungskurse und Konstanten'!$C$11,B730&lt;='Umrechnungskurse und Konstanten'!$D$11),G730*'Umrechnungskurse und Konstanten'!$E$11,0)+IF(AND(B730&gt;='Umrechnungskurse und Konstanten'!$C$12,B730&lt;='Umrechnungskurse und Konstanten'!$D$12),G730*'Umrechnungskurse und Konstanten'!$E$12,0)+IF(AND(B730&gt;='Umrechnungskurse und Konstanten'!$C$13,B730&lt;='Umrechnungskurse und Konstanten'!$D$13),G730*'Umrechnungskurse und Konstanten'!$E$13,0)+IF(AND(B730&gt;='Umrechnungskurse und Konstanten'!$C$14,B730&lt;='Umrechnungskurse und Konstanten'!$D$14),G730*'Umrechnungskurse und Konstanten'!$E$14,0)+IF(AND(B730&gt;='Umrechnungskurse und Konstanten'!$C$15,B730&lt;='Umrechnungskurse und Konstanten'!$D$15),G730*'Umrechnungskurse und Konstanten'!$E$15,0)+IF(AND(B730&gt;='Umrechnungskurse und Konstanten'!$C$16,B730&lt;='Umrechnungskurse und Konstanten'!$D$16),G730*'Umrechnungskurse und Konstanten'!$E$16,0),G730*1)</f>
        <v>0</v>
      </c>
      <c r="K730" s="37">
        <f t="shared" si="22"/>
        <v>0</v>
      </c>
      <c r="L730" s="37">
        <f t="shared" si="23"/>
        <v>0</v>
      </c>
    </row>
    <row r="731" spans="2:12" x14ac:dyDescent="0.3">
      <c r="B731" s="42"/>
      <c r="C731" s="34"/>
      <c r="D731" s="34"/>
      <c r="E731" s="38"/>
      <c r="F731" s="35" t="s">
        <v>38</v>
      </c>
      <c r="G731" s="50"/>
      <c r="H731" s="39">
        <v>3.6999999999999998E-2</v>
      </c>
      <c r="I731" s="51" t="str">
        <f>IF(F731="EUR",Tabelle1327[[#This Row],[Betrag exkl. MwST.]]*Tabelle1327[[#This Row],[MwSt. Satz]],"Rg. nicht in EUR")</f>
        <v>Rg. nicht in EUR</v>
      </c>
      <c r="J731" s="37">
        <f>IF(F731="EUR",IF(AND(B731&gt;='Umrechnungskurse und Konstanten'!$C$5,B731&lt;='Umrechnungskurse und Konstanten'!$D$5),G731*'Umrechnungskurse und Konstanten'!$E$5,0)+IF(AND(B731&gt;='Umrechnungskurse und Konstanten'!$C$6,B731&lt;='Umrechnungskurse und Konstanten'!$D$6),G731*'Umrechnungskurse und Konstanten'!$E$6,0)+IF(AND(B731&gt;='Umrechnungskurse und Konstanten'!$C$7,B731&lt;='Umrechnungskurse und Konstanten'!$D$7),G731*'Umrechnungskurse und Konstanten'!$E$7,0)+IF(AND(B731&gt;='Umrechnungskurse und Konstanten'!$C$8,B731&lt;='Umrechnungskurse und Konstanten'!$D$8),G731*'Umrechnungskurse und Konstanten'!$E$8,0)+IF(AND(B731&gt;='Umrechnungskurse und Konstanten'!$C$9,B731&lt;='Umrechnungskurse und Konstanten'!$D$9),G731*'Umrechnungskurse und Konstanten'!$E$9,0)+IF(AND(B731&gt;='Umrechnungskurse und Konstanten'!$C$10,B731&lt;='Umrechnungskurse und Konstanten'!$D$10),G731*'Umrechnungskurse und Konstanten'!$E$10,0)+IF(AND(B731&gt;='Umrechnungskurse und Konstanten'!$C$11,B731&lt;='Umrechnungskurse und Konstanten'!$D$11),G731*'Umrechnungskurse und Konstanten'!$E$11,0)+IF(AND(B731&gt;='Umrechnungskurse und Konstanten'!$C$12,B731&lt;='Umrechnungskurse und Konstanten'!$D$12),G731*'Umrechnungskurse und Konstanten'!$E$12,0)+IF(AND(B731&gt;='Umrechnungskurse und Konstanten'!$C$13,B731&lt;='Umrechnungskurse und Konstanten'!$D$13),G731*'Umrechnungskurse und Konstanten'!$E$13,0)+IF(AND(B731&gt;='Umrechnungskurse und Konstanten'!$C$14,B731&lt;='Umrechnungskurse und Konstanten'!$D$14),G731*'Umrechnungskurse und Konstanten'!$E$14,0)+IF(AND(B731&gt;='Umrechnungskurse und Konstanten'!$C$15,B731&lt;='Umrechnungskurse und Konstanten'!$D$15),G731*'Umrechnungskurse und Konstanten'!$E$15,0)+IF(AND(B731&gt;='Umrechnungskurse und Konstanten'!$C$16,B731&lt;='Umrechnungskurse und Konstanten'!$D$16),G731*'Umrechnungskurse und Konstanten'!$E$16,0),G731*1)</f>
        <v>0</v>
      </c>
      <c r="K731" s="37">
        <f t="shared" si="22"/>
        <v>0</v>
      </c>
      <c r="L731" s="37">
        <f t="shared" si="23"/>
        <v>0</v>
      </c>
    </row>
    <row r="732" spans="2:12" x14ac:dyDescent="0.3">
      <c r="B732" s="42"/>
      <c r="C732" s="34"/>
      <c r="D732" s="34"/>
      <c r="E732" s="38"/>
      <c r="F732" s="35" t="s">
        <v>38</v>
      </c>
      <c r="G732" s="50"/>
      <c r="H732" s="39">
        <v>3.6999999999999998E-2</v>
      </c>
      <c r="I732" s="51" t="str">
        <f>IF(F732="EUR",Tabelle1327[[#This Row],[Betrag exkl. MwST.]]*Tabelle1327[[#This Row],[MwSt. Satz]],"Rg. nicht in EUR")</f>
        <v>Rg. nicht in EUR</v>
      </c>
      <c r="J732" s="37">
        <f>IF(F732="EUR",IF(AND(B732&gt;='Umrechnungskurse und Konstanten'!$C$5,B732&lt;='Umrechnungskurse und Konstanten'!$D$5),G732*'Umrechnungskurse und Konstanten'!$E$5,0)+IF(AND(B732&gt;='Umrechnungskurse und Konstanten'!$C$6,B732&lt;='Umrechnungskurse und Konstanten'!$D$6),G732*'Umrechnungskurse und Konstanten'!$E$6,0)+IF(AND(B732&gt;='Umrechnungskurse und Konstanten'!$C$7,B732&lt;='Umrechnungskurse und Konstanten'!$D$7),G732*'Umrechnungskurse und Konstanten'!$E$7,0)+IF(AND(B732&gt;='Umrechnungskurse und Konstanten'!$C$8,B732&lt;='Umrechnungskurse und Konstanten'!$D$8),G732*'Umrechnungskurse und Konstanten'!$E$8,0)+IF(AND(B732&gt;='Umrechnungskurse und Konstanten'!$C$9,B732&lt;='Umrechnungskurse und Konstanten'!$D$9),G732*'Umrechnungskurse und Konstanten'!$E$9,0)+IF(AND(B732&gt;='Umrechnungskurse und Konstanten'!$C$10,B732&lt;='Umrechnungskurse und Konstanten'!$D$10),G732*'Umrechnungskurse und Konstanten'!$E$10,0)+IF(AND(B732&gt;='Umrechnungskurse und Konstanten'!$C$11,B732&lt;='Umrechnungskurse und Konstanten'!$D$11),G732*'Umrechnungskurse und Konstanten'!$E$11,0)+IF(AND(B732&gt;='Umrechnungskurse und Konstanten'!$C$12,B732&lt;='Umrechnungskurse und Konstanten'!$D$12),G732*'Umrechnungskurse und Konstanten'!$E$12,0)+IF(AND(B732&gt;='Umrechnungskurse und Konstanten'!$C$13,B732&lt;='Umrechnungskurse und Konstanten'!$D$13),G732*'Umrechnungskurse und Konstanten'!$E$13,0)+IF(AND(B732&gt;='Umrechnungskurse und Konstanten'!$C$14,B732&lt;='Umrechnungskurse und Konstanten'!$D$14),G732*'Umrechnungskurse und Konstanten'!$E$14,0)+IF(AND(B732&gt;='Umrechnungskurse und Konstanten'!$C$15,B732&lt;='Umrechnungskurse und Konstanten'!$D$15),G732*'Umrechnungskurse und Konstanten'!$E$15,0)+IF(AND(B732&gt;='Umrechnungskurse und Konstanten'!$C$16,B732&lt;='Umrechnungskurse und Konstanten'!$D$16),G732*'Umrechnungskurse und Konstanten'!$E$16,0),G732*1)</f>
        <v>0</v>
      </c>
      <c r="K732" s="37">
        <f t="shared" si="22"/>
        <v>0</v>
      </c>
      <c r="L732" s="37">
        <f t="shared" si="23"/>
        <v>0</v>
      </c>
    </row>
    <row r="733" spans="2:12" x14ac:dyDescent="0.3">
      <c r="B733" s="42"/>
      <c r="C733" s="34"/>
      <c r="D733" s="34"/>
      <c r="E733" s="38"/>
      <c r="F733" s="35" t="s">
        <v>38</v>
      </c>
      <c r="G733" s="50"/>
      <c r="H733" s="39">
        <v>3.6999999999999998E-2</v>
      </c>
      <c r="I733" s="51" t="str">
        <f>IF(F733="EUR",Tabelle1327[[#This Row],[Betrag exkl. MwST.]]*Tabelle1327[[#This Row],[MwSt. Satz]],"Rg. nicht in EUR")</f>
        <v>Rg. nicht in EUR</v>
      </c>
      <c r="J733" s="37">
        <f>IF(F733="EUR",IF(AND(B733&gt;='Umrechnungskurse und Konstanten'!$C$5,B733&lt;='Umrechnungskurse und Konstanten'!$D$5),G733*'Umrechnungskurse und Konstanten'!$E$5,0)+IF(AND(B733&gt;='Umrechnungskurse und Konstanten'!$C$6,B733&lt;='Umrechnungskurse und Konstanten'!$D$6),G733*'Umrechnungskurse und Konstanten'!$E$6,0)+IF(AND(B733&gt;='Umrechnungskurse und Konstanten'!$C$7,B733&lt;='Umrechnungskurse und Konstanten'!$D$7),G733*'Umrechnungskurse und Konstanten'!$E$7,0)+IF(AND(B733&gt;='Umrechnungskurse und Konstanten'!$C$8,B733&lt;='Umrechnungskurse und Konstanten'!$D$8),G733*'Umrechnungskurse und Konstanten'!$E$8,0)+IF(AND(B733&gt;='Umrechnungskurse und Konstanten'!$C$9,B733&lt;='Umrechnungskurse und Konstanten'!$D$9),G733*'Umrechnungskurse und Konstanten'!$E$9,0)+IF(AND(B733&gt;='Umrechnungskurse und Konstanten'!$C$10,B733&lt;='Umrechnungskurse und Konstanten'!$D$10),G733*'Umrechnungskurse und Konstanten'!$E$10,0)+IF(AND(B733&gt;='Umrechnungskurse und Konstanten'!$C$11,B733&lt;='Umrechnungskurse und Konstanten'!$D$11),G733*'Umrechnungskurse und Konstanten'!$E$11,0)+IF(AND(B733&gt;='Umrechnungskurse und Konstanten'!$C$12,B733&lt;='Umrechnungskurse und Konstanten'!$D$12),G733*'Umrechnungskurse und Konstanten'!$E$12,0)+IF(AND(B733&gt;='Umrechnungskurse und Konstanten'!$C$13,B733&lt;='Umrechnungskurse und Konstanten'!$D$13),G733*'Umrechnungskurse und Konstanten'!$E$13,0)+IF(AND(B733&gt;='Umrechnungskurse und Konstanten'!$C$14,B733&lt;='Umrechnungskurse und Konstanten'!$D$14),G733*'Umrechnungskurse und Konstanten'!$E$14,0)+IF(AND(B733&gt;='Umrechnungskurse und Konstanten'!$C$15,B733&lt;='Umrechnungskurse und Konstanten'!$D$15),G733*'Umrechnungskurse und Konstanten'!$E$15,0)+IF(AND(B733&gt;='Umrechnungskurse und Konstanten'!$C$16,B733&lt;='Umrechnungskurse und Konstanten'!$D$16),G733*'Umrechnungskurse und Konstanten'!$E$16,0),G733*1)</f>
        <v>0</v>
      </c>
      <c r="K733" s="37">
        <f t="shared" si="22"/>
        <v>0</v>
      </c>
      <c r="L733" s="37">
        <f t="shared" si="23"/>
        <v>0</v>
      </c>
    </row>
    <row r="734" spans="2:12" x14ac:dyDescent="0.3">
      <c r="B734" s="42"/>
      <c r="C734" s="34"/>
      <c r="D734" s="34"/>
      <c r="E734" s="38"/>
      <c r="F734" s="35" t="s">
        <v>38</v>
      </c>
      <c r="G734" s="50"/>
      <c r="H734" s="39">
        <v>3.6999999999999998E-2</v>
      </c>
      <c r="I734" s="51" t="str">
        <f>IF(F734="EUR",Tabelle1327[[#This Row],[Betrag exkl. MwST.]]*Tabelle1327[[#This Row],[MwSt. Satz]],"Rg. nicht in EUR")</f>
        <v>Rg. nicht in EUR</v>
      </c>
      <c r="J734" s="37">
        <f>IF(F734="EUR",IF(AND(B734&gt;='Umrechnungskurse und Konstanten'!$C$5,B734&lt;='Umrechnungskurse und Konstanten'!$D$5),G734*'Umrechnungskurse und Konstanten'!$E$5,0)+IF(AND(B734&gt;='Umrechnungskurse und Konstanten'!$C$6,B734&lt;='Umrechnungskurse und Konstanten'!$D$6),G734*'Umrechnungskurse und Konstanten'!$E$6,0)+IF(AND(B734&gt;='Umrechnungskurse und Konstanten'!$C$7,B734&lt;='Umrechnungskurse und Konstanten'!$D$7),G734*'Umrechnungskurse und Konstanten'!$E$7,0)+IF(AND(B734&gt;='Umrechnungskurse und Konstanten'!$C$8,B734&lt;='Umrechnungskurse und Konstanten'!$D$8),G734*'Umrechnungskurse und Konstanten'!$E$8,0)+IF(AND(B734&gt;='Umrechnungskurse und Konstanten'!$C$9,B734&lt;='Umrechnungskurse und Konstanten'!$D$9),G734*'Umrechnungskurse und Konstanten'!$E$9,0)+IF(AND(B734&gt;='Umrechnungskurse und Konstanten'!$C$10,B734&lt;='Umrechnungskurse und Konstanten'!$D$10),G734*'Umrechnungskurse und Konstanten'!$E$10,0)+IF(AND(B734&gt;='Umrechnungskurse und Konstanten'!$C$11,B734&lt;='Umrechnungskurse und Konstanten'!$D$11),G734*'Umrechnungskurse und Konstanten'!$E$11,0)+IF(AND(B734&gt;='Umrechnungskurse und Konstanten'!$C$12,B734&lt;='Umrechnungskurse und Konstanten'!$D$12),G734*'Umrechnungskurse und Konstanten'!$E$12,0)+IF(AND(B734&gt;='Umrechnungskurse und Konstanten'!$C$13,B734&lt;='Umrechnungskurse und Konstanten'!$D$13),G734*'Umrechnungskurse und Konstanten'!$E$13,0)+IF(AND(B734&gt;='Umrechnungskurse und Konstanten'!$C$14,B734&lt;='Umrechnungskurse und Konstanten'!$D$14),G734*'Umrechnungskurse und Konstanten'!$E$14,0)+IF(AND(B734&gt;='Umrechnungskurse und Konstanten'!$C$15,B734&lt;='Umrechnungskurse und Konstanten'!$D$15),G734*'Umrechnungskurse und Konstanten'!$E$15,0)+IF(AND(B734&gt;='Umrechnungskurse und Konstanten'!$C$16,B734&lt;='Umrechnungskurse und Konstanten'!$D$16),G734*'Umrechnungskurse und Konstanten'!$E$16,0),G734*1)</f>
        <v>0</v>
      </c>
      <c r="K734" s="37">
        <f t="shared" si="22"/>
        <v>0</v>
      </c>
      <c r="L734" s="37">
        <f t="shared" si="23"/>
        <v>0</v>
      </c>
    </row>
    <row r="735" spans="2:12" x14ac:dyDescent="0.3">
      <c r="B735" s="42"/>
      <c r="C735" s="34"/>
      <c r="D735" s="34"/>
      <c r="E735" s="38"/>
      <c r="F735" s="35" t="s">
        <v>38</v>
      </c>
      <c r="G735" s="50"/>
      <c r="H735" s="39">
        <v>3.6999999999999998E-2</v>
      </c>
      <c r="I735" s="51" t="str">
        <f>IF(F735="EUR",Tabelle1327[[#This Row],[Betrag exkl. MwST.]]*Tabelle1327[[#This Row],[MwSt. Satz]],"Rg. nicht in EUR")</f>
        <v>Rg. nicht in EUR</v>
      </c>
      <c r="J735" s="37">
        <f>IF(F735="EUR",IF(AND(B735&gt;='Umrechnungskurse und Konstanten'!$C$5,B735&lt;='Umrechnungskurse und Konstanten'!$D$5),G735*'Umrechnungskurse und Konstanten'!$E$5,0)+IF(AND(B735&gt;='Umrechnungskurse und Konstanten'!$C$6,B735&lt;='Umrechnungskurse und Konstanten'!$D$6),G735*'Umrechnungskurse und Konstanten'!$E$6,0)+IF(AND(B735&gt;='Umrechnungskurse und Konstanten'!$C$7,B735&lt;='Umrechnungskurse und Konstanten'!$D$7),G735*'Umrechnungskurse und Konstanten'!$E$7,0)+IF(AND(B735&gt;='Umrechnungskurse und Konstanten'!$C$8,B735&lt;='Umrechnungskurse und Konstanten'!$D$8),G735*'Umrechnungskurse und Konstanten'!$E$8,0)+IF(AND(B735&gt;='Umrechnungskurse und Konstanten'!$C$9,B735&lt;='Umrechnungskurse und Konstanten'!$D$9),G735*'Umrechnungskurse und Konstanten'!$E$9,0)+IF(AND(B735&gt;='Umrechnungskurse und Konstanten'!$C$10,B735&lt;='Umrechnungskurse und Konstanten'!$D$10),G735*'Umrechnungskurse und Konstanten'!$E$10,0)+IF(AND(B735&gt;='Umrechnungskurse und Konstanten'!$C$11,B735&lt;='Umrechnungskurse und Konstanten'!$D$11),G735*'Umrechnungskurse und Konstanten'!$E$11,0)+IF(AND(B735&gt;='Umrechnungskurse und Konstanten'!$C$12,B735&lt;='Umrechnungskurse und Konstanten'!$D$12),G735*'Umrechnungskurse und Konstanten'!$E$12,0)+IF(AND(B735&gt;='Umrechnungskurse und Konstanten'!$C$13,B735&lt;='Umrechnungskurse und Konstanten'!$D$13),G735*'Umrechnungskurse und Konstanten'!$E$13,0)+IF(AND(B735&gt;='Umrechnungskurse und Konstanten'!$C$14,B735&lt;='Umrechnungskurse und Konstanten'!$D$14),G735*'Umrechnungskurse und Konstanten'!$E$14,0)+IF(AND(B735&gt;='Umrechnungskurse und Konstanten'!$C$15,B735&lt;='Umrechnungskurse und Konstanten'!$D$15),G735*'Umrechnungskurse und Konstanten'!$E$15,0)+IF(AND(B735&gt;='Umrechnungskurse und Konstanten'!$C$16,B735&lt;='Umrechnungskurse und Konstanten'!$D$16),G735*'Umrechnungskurse und Konstanten'!$E$16,0),G735*1)</f>
        <v>0</v>
      </c>
      <c r="K735" s="37">
        <f t="shared" si="22"/>
        <v>0</v>
      </c>
      <c r="L735" s="37">
        <f t="shared" si="23"/>
        <v>0</v>
      </c>
    </row>
    <row r="736" spans="2:12" x14ac:dyDescent="0.3">
      <c r="B736" s="42"/>
      <c r="C736" s="34"/>
      <c r="D736" s="34"/>
      <c r="E736" s="38"/>
      <c r="F736" s="35" t="s">
        <v>38</v>
      </c>
      <c r="G736" s="50"/>
      <c r="H736" s="39">
        <v>3.6999999999999998E-2</v>
      </c>
      <c r="I736" s="51" t="str">
        <f>IF(F736="EUR",Tabelle1327[[#This Row],[Betrag exkl. MwST.]]*Tabelle1327[[#This Row],[MwSt. Satz]],"Rg. nicht in EUR")</f>
        <v>Rg. nicht in EUR</v>
      </c>
      <c r="J736" s="37">
        <f>IF(F736="EUR",IF(AND(B736&gt;='Umrechnungskurse und Konstanten'!$C$5,B736&lt;='Umrechnungskurse und Konstanten'!$D$5),G736*'Umrechnungskurse und Konstanten'!$E$5,0)+IF(AND(B736&gt;='Umrechnungskurse und Konstanten'!$C$6,B736&lt;='Umrechnungskurse und Konstanten'!$D$6),G736*'Umrechnungskurse und Konstanten'!$E$6,0)+IF(AND(B736&gt;='Umrechnungskurse und Konstanten'!$C$7,B736&lt;='Umrechnungskurse und Konstanten'!$D$7),G736*'Umrechnungskurse und Konstanten'!$E$7,0)+IF(AND(B736&gt;='Umrechnungskurse und Konstanten'!$C$8,B736&lt;='Umrechnungskurse und Konstanten'!$D$8),G736*'Umrechnungskurse und Konstanten'!$E$8,0)+IF(AND(B736&gt;='Umrechnungskurse und Konstanten'!$C$9,B736&lt;='Umrechnungskurse und Konstanten'!$D$9),G736*'Umrechnungskurse und Konstanten'!$E$9,0)+IF(AND(B736&gt;='Umrechnungskurse und Konstanten'!$C$10,B736&lt;='Umrechnungskurse und Konstanten'!$D$10),G736*'Umrechnungskurse und Konstanten'!$E$10,0)+IF(AND(B736&gt;='Umrechnungskurse und Konstanten'!$C$11,B736&lt;='Umrechnungskurse und Konstanten'!$D$11),G736*'Umrechnungskurse und Konstanten'!$E$11,0)+IF(AND(B736&gt;='Umrechnungskurse und Konstanten'!$C$12,B736&lt;='Umrechnungskurse und Konstanten'!$D$12),G736*'Umrechnungskurse und Konstanten'!$E$12,0)+IF(AND(B736&gt;='Umrechnungskurse und Konstanten'!$C$13,B736&lt;='Umrechnungskurse und Konstanten'!$D$13),G736*'Umrechnungskurse und Konstanten'!$E$13,0)+IF(AND(B736&gt;='Umrechnungskurse und Konstanten'!$C$14,B736&lt;='Umrechnungskurse und Konstanten'!$D$14),G736*'Umrechnungskurse und Konstanten'!$E$14,0)+IF(AND(B736&gt;='Umrechnungskurse und Konstanten'!$C$15,B736&lt;='Umrechnungskurse und Konstanten'!$D$15),G736*'Umrechnungskurse und Konstanten'!$E$15,0)+IF(AND(B736&gt;='Umrechnungskurse und Konstanten'!$C$16,B736&lt;='Umrechnungskurse und Konstanten'!$D$16),G736*'Umrechnungskurse und Konstanten'!$E$16,0),G736*1)</f>
        <v>0</v>
      </c>
      <c r="K736" s="37">
        <f t="shared" si="22"/>
        <v>0</v>
      </c>
      <c r="L736" s="37">
        <f t="shared" si="23"/>
        <v>0</v>
      </c>
    </row>
    <row r="737" spans="2:12" x14ac:dyDescent="0.3">
      <c r="B737" s="42"/>
      <c r="C737" s="34"/>
      <c r="D737" s="34"/>
      <c r="E737" s="38"/>
      <c r="F737" s="35" t="s">
        <v>38</v>
      </c>
      <c r="G737" s="50"/>
      <c r="H737" s="39">
        <v>3.6999999999999998E-2</v>
      </c>
      <c r="I737" s="51" t="str">
        <f>IF(F737="EUR",Tabelle1327[[#This Row],[Betrag exkl. MwST.]]*Tabelle1327[[#This Row],[MwSt. Satz]],"Rg. nicht in EUR")</f>
        <v>Rg. nicht in EUR</v>
      </c>
      <c r="J737" s="37">
        <f>IF(F737="EUR",IF(AND(B737&gt;='Umrechnungskurse und Konstanten'!$C$5,B737&lt;='Umrechnungskurse und Konstanten'!$D$5),G737*'Umrechnungskurse und Konstanten'!$E$5,0)+IF(AND(B737&gt;='Umrechnungskurse und Konstanten'!$C$6,B737&lt;='Umrechnungskurse und Konstanten'!$D$6),G737*'Umrechnungskurse und Konstanten'!$E$6,0)+IF(AND(B737&gt;='Umrechnungskurse und Konstanten'!$C$7,B737&lt;='Umrechnungskurse und Konstanten'!$D$7),G737*'Umrechnungskurse und Konstanten'!$E$7,0)+IF(AND(B737&gt;='Umrechnungskurse und Konstanten'!$C$8,B737&lt;='Umrechnungskurse und Konstanten'!$D$8),G737*'Umrechnungskurse und Konstanten'!$E$8,0)+IF(AND(B737&gt;='Umrechnungskurse und Konstanten'!$C$9,B737&lt;='Umrechnungskurse und Konstanten'!$D$9),G737*'Umrechnungskurse und Konstanten'!$E$9,0)+IF(AND(B737&gt;='Umrechnungskurse und Konstanten'!$C$10,B737&lt;='Umrechnungskurse und Konstanten'!$D$10),G737*'Umrechnungskurse und Konstanten'!$E$10,0)+IF(AND(B737&gt;='Umrechnungskurse und Konstanten'!$C$11,B737&lt;='Umrechnungskurse und Konstanten'!$D$11),G737*'Umrechnungskurse und Konstanten'!$E$11,0)+IF(AND(B737&gt;='Umrechnungskurse und Konstanten'!$C$12,B737&lt;='Umrechnungskurse und Konstanten'!$D$12),G737*'Umrechnungskurse und Konstanten'!$E$12,0)+IF(AND(B737&gt;='Umrechnungskurse und Konstanten'!$C$13,B737&lt;='Umrechnungskurse und Konstanten'!$D$13),G737*'Umrechnungskurse und Konstanten'!$E$13,0)+IF(AND(B737&gt;='Umrechnungskurse und Konstanten'!$C$14,B737&lt;='Umrechnungskurse und Konstanten'!$D$14),G737*'Umrechnungskurse und Konstanten'!$E$14,0)+IF(AND(B737&gt;='Umrechnungskurse und Konstanten'!$C$15,B737&lt;='Umrechnungskurse und Konstanten'!$D$15),G737*'Umrechnungskurse und Konstanten'!$E$15,0)+IF(AND(B737&gt;='Umrechnungskurse und Konstanten'!$C$16,B737&lt;='Umrechnungskurse und Konstanten'!$D$16),G737*'Umrechnungskurse und Konstanten'!$E$16,0),G737*1)</f>
        <v>0</v>
      </c>
      <c r="K737" s="37">
        <f t="shared" si="22"/>
        <v>0</v>
      </c>
      <c r="L737" s="37">
        <f t="shared" si="23"/>
        <v>0</v>
      </c>
    </row>
    <row r="738" spans="2:12" x14ac:dyDescent="0.3">
      <c r="B738" s="42"/>
      <c r="C738" s="34"/>
      <c r="D738" s="34"/>
      <c r="E738" s="38"/>
      <c r="F738" s="35" t="s">
        <v>38</v>
      </c>
      <c r="G738" s="50"/>
      <c r="H738" s="39">
        <v>3.6999999999999998E-2</v>
      </c>
      <c r="I738" s="51" t="str">
        <f>IF(F738="EUR",Tabelle1327[[#This Row],[Betrag exkl. MwST.]]*Tabelle1327[[#This Row],[MwSt. Satz]],"Rg. nicht in EUR")</f>
        <v>Rg. nicht in EUR</v>
      </c>
      <c r="J738" s="37">
        <f>IF(F738="EUR",IF(AND(B738&gt;='Umrechnungskurse und Konstanten'!$C$5,B738&lt;='Umrechnungskurse und Konstanten'!$D$5),G738*'Umrechnungskurse und Konstanten'!$E$5,0)+IF(AND(B738&gt;='Umrechnungskurse und Konstanten'!$C$6,B738&lt;='Umrechnungskurse und Konstanten'!$D$6),G738*'Umrechnungskurse und Konstanten'!$E$6,0)+IF(AND(B738&gt;='Umrechnungskurse und Konstanten'!$C$7,B738&lt;='Umrechnungskurse und Konstanten'!$D$7),G738*'Umrechnungskurse und Konstanten'!$E$7,0)+IF(AND(B738&gt;='Umrechnungskurse und Konstanten'!$C$8,B738&lt;='Umrechnungskurse und Konstanten'!$D$8),G738*'Umrechnungskurse und Konstanten'!$E$8,0)+IF(AND(B738&gt;='Umrechnungskurse und Konstanten'!$C$9,B738&lt;='Umrechnungskurse und Konstanten'!$D$9),G738*'Umrechnungskurse und Konstanten'!$E$9,0)+IF(AND(B738&gt;='Umrechnungskurse und Konstanten'!$C$10,B738&lt;='Umrechnungskurse und Konstanten'!$D$10),G738*'Umrechnungskurse und Konstanten'!$E$10,0)+IF(AND(B738&gt;='Umrechnungskurse und Konstanten'!$C$11,B738&lt;='Umrechnungskurse und Konstanten'!$D$11),G738*'Umrechnungskurse und Konstanten'!$E$11,0)+IF(AND(B738&gt;='Umrechnungskurse und Konstanten'!$C$12,B738&lt;='Umrechnungskurse und Konstanten'!$D$12),G738*'Umrechnungskurse und Konstanten'!$E$12,0)+IF(AND(B738&gt;='Umrechnungskurse und Konstanten'!$C$13,B738&lt;='Umrechnungskurse und Konstanten'!$D$13),G738*'Umrechnungskurse und Konstanten'!$E$13,0)+IF(AND(B738&gt;='Umrechnungskurse und Konstanten'!$C$14,B738&lt;='Umrechnungskurse und Konstanten'!$D$14),G738*'Umrechnungskurse und Konstanten'!$E$14,0)+IF(AND(B738&gt;='Umrechnungskurse und Konstanten'!$C$15,B738&lt;='Umrechnungskurse und Konstanten'!$D$15),G738*'Umrechnungskurse und Konstanten'!$E$15,0)+IF(AND(B738&gt;='Umrechnungskurse und Konstanten'!$C$16,B738&lt;='Umrechnungskurse und Konstanten'!$D$16),G738*'Umrechnungskurse und Konstanten'!$E$16,0),G738*1)</f>
        <v>0</v>
      </c>
      <c r="K738" s="37">
        <f t="shared" si="22"/>
        <v>0</v>
      </c>
      <c r="L738" s="37">
        <f t="shared" si="23"/>
        <v>0</v>
      </c>
    </row>
    <row r="739" spans="2:12" x14ac:dyDescent="0.3">
      <c r="B739" s="42"/>
      <c r="C739" s="34"/>
      <c r="D739" s="34"/>
      <c r="E739" s="38"/>
      <c r="F739" s="35" t="s">
        <v>38</v>
      </c>
      <c r="G739" s="50"/>
      <c r="H739" s="39">
        <v>3.6999999999999998E-2</v>
      </c>
      <c r="I739" s="51" t="str">
        <f>IF(F739="EUR",Tabelle1327[[#This Row],[Betrag exkl. MwST.]]*Tabelle1327[[#This Row],[MwSt. Satz]],"Rg. nicht in EUR")</f>
        <v>Rg. nicht in EUR</v>
      </c>
      <c r="J739" s="37">
        <f>IF(F739="EUR",IF(AND(B739&gt;='Umrechnungskurse und Konstanten'!$C$5,B739&lt;='Umrechnungskurse und Konstanten'!$D$5),G739*'Umrechnungskurse und Konstanten'!$E$5,0)+IF(AND(B739&gt;='Umrechnungskurse und Konstanten'!$C$6,B739&lt;='Umrechnungskurse und Konstanten'!$D$6),G739*'Umrechnungskurse und Konstanten'!$E$6,0)+IF(AND(B739&gt;='Umrechnungskurse und Konstanten'!$C$7,B739&lt;='Umrechnungskurse und Konstanten'!$D$7),G739*'Umrechnungskurse und Konstanten'!$E$7,0)+IF(AND(B739&gt;='Umrechnungskurse und Konstanten'!$C$8,B739&lt;='Umrechnungskurse und Konstanten'!$D$8),G739*'Umrechnungskurse und Konstanten'!$E$8,0)+IF(AND(B739&gt;='Umrechnungskurse und Konstanten'!$C$9,B739&lt;='Umrechnungskurse und Konstanten'!$D$9),G739*'Umrechnungskurse und Konstanten'!$E$9,0)+IF(AND(B739&gt;='Umrechnungskurse und Konstanten'!$C$10,B739&lt;='Umrechnungskurse und Konstanten'!$D$10),G739*'Umrechnungskurse und Konstanten'!$E$10,0)+IF(AND(B739&gt;='Umrechnungskurse und Konstanten'!$C$11,B739&lt;='Umrechnungskurse und Konstanten'!$D$11),G739*'Umrechnungskurse und Konstanten'!$E$11,0)+IF(AND(B739&gt;='Umrechnungskurse und Konstanten'!$C$12,B739&lt;='Umrechnungskurse und Konstanten'!$D$12),G739*'Umrechnungskurse und Konstanten'!$E$12,0)+IF(AND(B739&gt;='Umrechnungskurse und Konstanten'!$C$13,B739&lt;='Umrechnungskurse und Konstanten'!$D$13),G739*'Umrechnungskurse und Konstanten'!$E$13,0)+IF(AND(B739&gt;='Umrechnungskurse und Konstanten'!$C$14,B739&lt;='Umrechnungskurse und Konstanten'!$D$14),G739*'Umrechnungskurse und Konstanten'!$E$14,0)+IF(AND(B739&gt;='Umrechnungskurse und Konstanten'!$C$15,B739&lt;='Umrechnungskurse und Konstanten'!$D$15),G739*'Umrechnungskurse und Konstanten'!$E$15,0)+IF(AND(B739&gt;='Umrechnungskurse und Konstanten'!$C$16,B739&lt;='Umrechnungskurse und Konstanten'!$D$16),G739*'Umrechnungskurse und Konstanten'!$E$16,0),G739*1)</f>
        <v>0</v>
      </c>
      <c r="K739" s="37">
        <f t="shared" si="22"/>
        <v>0</v>
      </c>
      <c r="L739" s="37">
        <f t="shared" si="23"/>
        <v>0</v>
      </c>
    </row>
    <row r="740" spans="2:12" x14ac:dyDescent="0.3">
      <c r="B740" s="42"/>
      <c r="C740" s="34"/>
      <c r="D740" s="34"/>
      <c r="E740" s="38"/>
      <c r="F740" s="35" t="s">
        <v>38</v>
      </c>
      <c r="G740" s="50"/>
      <c r="H740" s="39">
        <v>3.6999999999999998E-2</v>
      </c>
      <c r="I740" s="51" t="str">
        <f>IF(F740="EUR",Tabelle1327[[#This Row],[Betrag exkl. MwST.]]*Tabelle1327[[#This Row],[MwSt. Satz]],"Rg. nicht in EUR")</f>
        <v>Rg. nicht in EUR</v>
      </c>
      <c r="J740" s="37">
        <f>IF(F740="EUR",IF(AND(B740&gt;='Umrechnungskurse und Konstanten'!$C$5,B740&lt;='Umrechnungskurse und Konstanten'!$D$5),G740*'Umrechnungskurse und Konstanten'!$E$5,0)+IF(AND(B740&gt;='Umrechnungskurse und Konstanten'!$C$6,B740&lt;='Umrechnungskurse und Konstanten'!$D$6),G740*'Umrechnungskurse und Konstanten'!$E$6,0)+IF(AND(B740&gt;='Umrechnungskurse und Konstanten'!$C$7,B740&lt;='Umrechnungskurse und Konstanten'!$D$7),G740*'Umrechnungskurse und Konstanten'!$E$7,0)+IF(AND(B740&gt;='Umrechnungskurse und Konstanten'!$C$8,B740&lt;='Umrechnungskurse und Konstanten'!$D$8),G740*'Umrechnungskurse und Konstanten'!$E$8,0)+IF(AND(B740&gt;='Umrechnungskurse und Konstanten'!$C$9,B740&lt;='Umrechnungskurse und Konstanten'!$D$9),G740*'Umrechnungskurse und Konstanten'!$E$9,0)+IF(AND(B740&gt;='Umrechnungskurse und Konstanten'!$C$10,B740&lt;='Umrechnungskurse und Konstanten'!$D$10),G740*'Umrechnungskurse und Konstanten'!$E$10,0)+IF(AND(B740&gt;='Umrechnungskurse und Konstanten'!$C$11,B740&lt;='Umrechnungskurse und Konstanten'!$D$11),G740*'Umrechnungskurse und Konstanten'!$E$11,0)+IF(AND(B740&gt;='Umrechnungskurse und Konstanten'!$C$12,B740&lt;='Umrechnungskurse und Konstanten'!$D$12),G740*'Umrechnungskurse und Konstanten'!$E$12,0)+IF(AND(B740&gt;='Umrechnungskurse und Konstanten'!$C$13,B740&lt;='Umrechnungskurse und Konstanten'!$D$13),G740*'Umrechnungskurse und Konstanten'!$E$13,0)+IF(AND(B740&gt;='Umrechnungskurse und Konstanten'!$C$14,B740&lt;='Umrechnungskurse und Konstanten'!$D$14),G740*'Umrechnungskurse und Konstanten'!$E$14,0)+IF(AND(B740&gt;='Umrechnungskurse und Konstanten'!$C$15,B740&lt;='Umrechnungskurse und Konstanten'!$D$15),G740*'Umrechnungskurse und Konstanten'!$E$15,0)+IF(AND(B740&gt;='Umrechnungskurse und Konstanten'!$C$16,B740&lt;='Umrechnungskurse und Konstanten'!$D$16),G740*'Umrechnungskurse und Konstanten'!$E$16,0),G740*1)</f>
        <v>0</v>
      </c>
      <c r="K740" s="37">
        <f t="shared" si="22"/>
        <v>0</v>
      </c>
      <c r="L740" s="37">
        <f t="shared" si="23"/>
        <v>0</v>
      </c>
    </row>
    <row r="741" spans="2:12" x14ac:dyDescent="0.3">
      <c r="B741" s="42"/>
      <c r="C741" s="34"/>
      <c r="D741" s="34"/>
      <c r="E741" s="38"/>
      <c r="F741" s="35" t="s">
        <v>38</v>
      </c>
      <c r="G741" s="50"/>
      <c r="H741" s="39">
        <v>3.6999999999999998E-2</v>
      </c>
      <c r="I741" s="51" t="str">
        <f>IF(F741="EUR",Tabelle1327[[#This Row],[Betrag exkl. MwST.]]*Tabelle1327[[#This Row],[MwSt. Satz]],"Rg. nicht in EUR")</f>
        <v>Rg. nicht in EUR</v>
      </c>
      <c r="J741" s="37">
        <f>IF(F741="EUR",IF(AND(B741&gt;='Umrechnungskurse und Konstanten'!$C$5,B741&lt;='Umrechnungskurse und Konstanten'!$D$5),G741*'Umrechnungskurse und Konstanten'!$E$5,0)+IF(AND(B741&gt;='Umrechnungskurse und Konstanten'!$C$6,B741&lt;='Umrechnungskurse und Konstanten'!$D$6),G741*'Umrechnungskurse und Konstanten'!$E$6,0)+IF(AND(B741&gt;='Umrechnungskurse und Konstanten'!$C$7,B741&lt;='Umrechnungskurse und Konstanten'!$D$7),G741*'Umrechnungskurse und Konstanten'!$E$7,0)+IF(AND(B741&gt;='Umrechnungskurse und Konstanten'!$C$8,B741&lt;='Umrechnungskurse und Konstanten'!$D$8),G741*'Umrechnungskurse und Konstanten'!$E$8,0)+IF(AND(B741&gt;='Umrechnungskurse und Konstanten'!$C$9,B741&lt;='Umrechnungskurse und Konstanten'!$D$9),G741*'Umrechnungskurse und Konstanten'!$E$9,0)+IF(AND(B741&gt;='Umrechnungskurse und Konstanten'!$C$10,B741&lt;='Umrechnungskurse und Konstanten'!$D$10),G741*'Umrechnungskurse und Konstanten'!$E$10,0)+IF(AND(B741&gt;='Umrechnungskurse und Konstanten'!$C$11,B741&lt;='Umrechnungskurse und Konstanten'!$D$11),G741*'Umrechnungskurse und Konstanten'!$E$11,0)+IF(AND(B741&gt;='Umrechnungskurse und Konstanten'!$C$12,B741&lt;='Umrechnungskurse und Konstanten'!$D$12),G741*'Umrechnungskurse und Konstanten'!$E$12,0)+IF(AND(B741&gt;='Umrechnungskurse und Konstanten'!$C$13,B741&lt;='Umrechnungskurse und Konstanten'!$D$13),G741*'Umrechnungskurse und Konstanten'!$E$13,0)+IF(AND(B741&gt;='Umrechnungskurse und Konstanten'!$C$14,B741&lt;='Umrechnungskurse und Konstanten'!$D$14),G741*'Umrechnungskurse und Konstanten'!$E$14,0)+IF(AND(B741&gt;='Umrechnungskurse und Konstanten'!$C$15,B741&lt;='Umrechnungskurse und Konstanten'!$D$15),G741*'Umrechnungskurse und Konstanten'!$E$15,0)+IF(AND(B741&gt;='Umrechnungskurse und Konstanten'!$C$16,B741&lt;='Umrechnungskurse und Konstanten'!$D$16),G741*'Umrechnungskurse und Konstanten'!$E$16,0),G741*1)</f>
        <v>0</v>
      </c>
      <c r="K741" s="37">
        <f t="shared" si="22"/>
        <v>0</v>
      </c>
      <c r="L741" s="37">
        <f t="shared" si="23"/>
        <v>0</v>
      </c>
    </row>
    <row r="742" spans="2:12" x14ac:dyDescent="0.3">
      <c r="B742" s="42"/>
      <c r="C742" s="34"/>
      <c r="D742" s="34"/>
      <c r="E742" s="38"/>
      <c r="F742" s="35" t="s">
        <v>38</v>
      </c>
      <c r="G742" s="50"/>
      <c r="H742" s="39">
        <v>3.6999999999999998E-2</v>
      </c>
      <c r="I742" s="51" t="str">
        <f>IF(F742="EUR",Tabelle1327[[#This Row],[Betrag exkl. MwST.]]*Tabelle1327[[#This Row],[MwSt. Satz]],"Rg. nicht in EUR")</f>
        <v>Rg. nicht in EUR</v>
      </c>
      <c r="J742" s="37">
        <f>IF(F742="EUR",IF(AND(B742&gt;='Umrechnungskurse und Konstanten'!$C$5,B742&lt;='Umrechnungskurse und Konstanten'!$D$5),G742*'Umrechnungskurse und Konstanten'!$E$5,0)+IF(AND(B742&gt;='Umrechnungskurse und Konstanten'!$C$6,B742&lt;='Umrechnungskurse und Konstanten'!$D$6),G742*'Umrechnungskurse und Konstanten'!$E$6,0)+IF(AND(B742&gt;='Umrechnungskurse und Konstanten'!$C$7,B742&lt;='Umrechnungskurse und Konstanten'!$D$7),G742*'Umrechnungskurse und Konstanten'!$E$7,0)+IF(AND(B742&gt;='Umrechnungskurse und Konstanten'!$C$8,B742&lt;='Umrechnungskurse und Konstanten'!$D$8),G742*'Umrechnungskurse und Konstanten'!$E$8,0)+IF(AND(B742&gt;='Umrechnungskurse und Konstanten'!$C$9,B742&lt;='Umrechnungskurse und Konstanten'!$D$9),G742*'Umrechnungskurse und Konstanten'!$E$9,0)+IF(AND(B742&gt;='Umrechnungskurse und Konstanten'!$C$10,B742&lt;='Umrechnungskurse und Konstanten'!$D$10),G742*'Umrechnungskurse und Konstanten'!$E$10,0)+IF(AND(B742&gt;='Umrechnungskurse und Konstanten'!$C$11,B742&lt;='Umrechnungskurse und Konstanten'!$D$11),G742*'Umrechnungskurse und Konstanten'!$E$11,0)+IF(AND(B742&gt;='Umrechnungskurse und Konstanten'!$C$12,B742&lt;='Umrechnungskurse und Konstanten'!$D$12),G742*'Umrechnungskurse und Konstanten'!$E$12,0)+IF(AND(B742&gt;='Umrechnungskurse und Konstanten'!$C$13,B742&lt;='Umrechnungskurse und Konstanten'!$D$13),G742*'Umrechnungskurse und Konstanten'!$E$13,0)+IF(AND(B742&gt;='Umrechnungskurse und Konstanten'!$C$14,B742&lt;='Umrechnungskurse und Konstanten'!$D$14),G742*'Umrechnungskurse und Konstanten'!$E$14,0)+IF(AND(B742&gt;='Umrechnungskurse und Konstanten'!$C$15,B742&lt;='Umrechnungskurse und Konstanten'!$D$15),G742*'Umrechnungskurse und Konstanten'!$E$15,0)+IF(AND(B742&gt;='Umrechnungskurse und Konstanten'!$C$16,B742&lt;='Umrechnungskurse und Konstanten'!$D$16),G742*'Umrechnungskurse und Konstanten'!$E$16,0),G742*1)</f>
        <v>0</v>
      </c>
      <c r="K742" s="37">
        <f t="shared" si="22"/>
        <v>0</v>
      </c>
      <c r="L742" s="37">
        <f t="shared" si="23"/>
        <v>0</v>
      </c>
    </row>
    <row r="743" spans="2:12" x14ac:dyDescent="0.3">
      <c r="B743" s="42"/>
      <c r="C743" s="34"/>
      <c r="D743" s="34"/>
      <c r="E743" s="38"/>
      <c r="F743" s="35" t="s">
        <v>38</v>
      </c>
      <c r="G743" s="50"/>
      <c r="H743" s="39">
        <v>3.6999999999999998E-2</v>
      </c>
      <c r="I743" s="51" t="str">
        <f>IF(F743="EUR",Tabelle1327[[#This Row],[Betrag exkl. MwST.]]*Tabelle1327[[#This Row],[MwSt. Satz]],"Rg. nicht in EUR")</f>
        <v>Rg. nicht in EUR</v>
      </c>
      <c r="J743" s="37">
        <f>IF(F743="EUR",IF(AND(B743&gt;='Umrechnungskurse und Konstanten'!$C$5,B743&lt;='Umrechnungskurse und Konstanten'!$D$5),G743*'Umrechnungskurse und Konstanten'!$E$5,0)+IF(AND(B743&gt;='Umrechnungskurse und Konstanten'!$C$6,B743&lt;='Umrechnungskurse und Konstanten'!$D$6),G743*'Umrechnungskurse und Konstanten'!$E$6,0)+IF(AND(B743&gt;='Umrechnungskurse und Konstanten'!$C$7,B743&lt;='Umrechnungskurse und Konstanten'!$D$7),G743*'Umrechnungskurse und Konstanten'!$E$7,0)+IF(AND(B743&gt;='Umrechnungskurse und Konstanten'!$C$8,B743&lt;='Umrechnungskurse und Konstanten'!$D$8),G743*'Umrechnungskurse und Konstanten'!$E$8,0)+IF(AND(B743&gt;='Umrechnungskurse und Konstanten'!$C$9,B743&lt;='Umrechnungskurse und Konstanten'!$D$9),G743*'Umrechnungskurse und Konstanten'!$E$9,0)+IF(AND(B743&gt;='Umrechnungskurse und Konstanten'!$C$10,B743&lt;='Umrechnungskurse und Konstanten'!$D$10),G743*'Umrechnungskurse und Konstanten'!$E$10,0)+IF(AND(B743&gt;='Umrechnungskurse und Konstanten'!$C$11,B743&lt;='Umrechnungskurse und Konstanten'!$D$11),G743*'Umrechnungskurse und Konstanten'!$E$11,0)+IF(AND(B743&gt;='Umrechnungskurse und Konstanten'!$C$12,B743&lt;='Umrechnungskurse und Konstanten'!$D$12),G743*'Umrechnungskurse und Konstanten'!$E$12,0)+IF(AND(B743&gt;='Umrechnungskurse und Konstanten'!$C$13,B743&lt;='Umrechnungskurse und Konstanten'!$D$13),G743*'Umrechnungskurse und Konstanten'!$E$13,0)+IF(AND(B743&gt;='Umrechnungskurse und Konstanten'!$C$14,B743&lt;='Umrechnungskurse und Konstanten'!$D$14),G743*'Umrechnungskurse und Konstanten'!$E$14,0)+IF(AND(B743&gt;='Umrechnungskurse und Konstanten'!$C$15,B743&lt;='Umrechnungskurse und Konstanten'!$D$15),G743*'Umrechnungskurse und Konstanten'!$E$15,0)+IF(AND(B743&gt;='Umrechnungskurse und Konstanten'!$C$16,B743&lt;='Umrechnungskurse und Konstanten'!$D$16),G743*'Umrechnungskurse und Konstanten'!$E$16,0),G743*1)</f>
        <v>0</v>
      </c>
      <c r="K743" s="37">
        <f t="shared" si="22"/>
        <v>0</v>
      </c>
      <c r="L743" s="37">
        <f t="shared" si="23"/>
        <v>0</v>
      </c>
    </row>
    <row r="744" spans="2:12" x14ac:dyDescent="0.3">
      <c r="B744" s="42"/>
      <c r="C744" s="34"/>
      <c r="D744" s="34"/>
      <c r="E744" s="38"/>
      <c r="F744" s="35" t="s">
        <v>38</v>
      </c>
      <c r="G744" s="50"/>
      <c r="H744" s="39">
        <v>3.6999999999999998E-2</v>
      </c>
      <c r="I744" s="51" t="str">
        <f>IF(F744="EUR",Tabelle1327[[#This Row],[Betrag exkl. MwST.]]*Tabelle1327[[#This Row],[MwSt. Satz]],"Rg. nicht in EUR")</f>
        <v>Rg. nicht in EUR</v>
      </c>
      <c r="J744" s="37">
        <f>IF(F744="EUR",IF(AND(B744&gt;='Umrechnungskurse und Konstanten'!$C$5,B744&lt;='Umrechnungskurse und Konstanten'!$D$5),G744*'Umrechnungskurse und Konstanten'!$E$5,0)+IF(AND(B744&gt;='Umrechnungskurse und Konstanten'!$C$6,B744&lt;='Umrechnungskurse und Konstanten'!$D$6),G744*'Umrechnungskurse und Konstanten'!$E$6,0)+IF(AND(B744&gt;='Umrechnungskurse und Konstanten'!$C$7,B744&lt;='Umrechnungskurse und Konstanten'!$D$7),G744*'Umrechnungskurse und Konstanten'!$E$7,0)+IF(AND(B744&gt;='Umrechnungskurse und Konstanten'!$C$8,B744&lt;='Umrechnungskurse und Konstanten'!$D$8),G744*'Umrechnungskurse und Konstanten'!$E$8,0)+IF(AND(B744&gt;='Umrechnungskurse und Konstanten'!$C$9,B744&lt;='Umrechnungskurse und Konstanten'!$D$9),G744*'Umrechnungskurse und Konstanten'!$E$9,0)+IF(AND(B744&gt;='Umrechnungskurse und Konstanten'!$C$10,B744&lt;='Umrechnungskurse und Konstanten'!$D$10),G744*'Umrechnungskurse und Konstanten'!$E$10,0)+IF(AND(B744&gt;='Umrechnungskurse und Konstanten'!$C$11,B744&lt;='Umrechnungskurse und Konstanten'!$D$11),G744*'Umrechnungskurse und Konstanten'!$E$11,0)+IF(AND(B744&gt;='Umrechnungskurse und Konstanten'!$C$12,B744&lt;='Umrechnungskurse und Konstanten'!$D$12),G744*'Umrechnungskurse und Konstanten'!$E$12,0)+IF(AND(B744&gt;='Umrechnungskurse und Konstanten'!$C$13,B744&lt;='Umrechnungskurse und Konstanten'!$D$13),G744*'Umrechnungskurse und Konstanten'!$E$13,0)+IF(AND(B744&gt;='Umrechnungskurse und Konstanten'!$C$14,B744&lt;='Umrechnungskurse und Konstanten'!$D$14),G744*'Umrechnungskurse und Konstanten'!$E$14,0)+IF(AND(B744&gt;='Umrechnungskurse und Konstanten'!$C$15,B744&lt;='Umrechnungskurse und Konstanten'!$D$15),G744*'Umrechnungskurse und Konstanten'!$E$15,0)+IF(AND(B744&gt;='Umrechnungskurse und Konstanten'!$C$16,B744&lt;='Umrechnungskurse und Konstanten'!$D$16),G744*'Umrechnungskurse und Konstanten'!$E$16,0),G744*1)</f>
        <v>0</v>
      </c>
      <c r="K744" s="37">
        <f t="shared" si="22"/>
        <v>0</v>
      </c>
      <c r="L744" s="37">
        <f t="shared" si="23"/>
        <v>0</v>
      </c>
    </row>
    <row r="745" spans="2:12" x14ac:dyDescent="0.3">
      <c r="B745" s="42"/>
      <c r="C745" s="34"/>
      <c r="D745" s="34"/>
      <c r="E745" s="38"/>
      <c r="F745" s="35" t="s">
        <v>38</v>
      </c>
      <c r="G745" s="50"/>
      <c r="H745" s="39">
        <v>3.6999999999999998E-2</v>
      </c>
      <c r="I745" s="51" t="str">
        <f>IF(F745="EUR",Tabelle1327[[#This Row],[Betrag exkl. MwST.]]*Tabelle1327[[#This Row],[MwSt. Satz]],"Rg. nicht in EUR")</f>
        <v>Rg. nicht in EUR</v>
      </c>
      <c r="J745" s="37">
        <f>IF(F745="EUR",IF(AND(B745&gt;='Umrechnungskurse und Konstanten'!$C$5,B745&lt;='Umrechnungskurse und Konstanten'!$D$5),G745*'Umrechnungskurse und Konstanten'!$E$5,0)+IF(AND(B745&gt;='Umrechnungskurse und Konstanten'!$C$6,B745&lt;='Umrechnungskurse und Konstanten'!$D$6),G745*'Umrechnungskurse und Konstanten'!$E$6,0)+IF(AND(B745&gt;='Umrechnungskurse und Konstanten'!$C$7,B745&lt;='Umrechnungskurse und Konstanten'!$D$7),G745*'Umrechnungskurse und Konstanten'!$E$7,0)+IF(AND(B745&gt;='Umrechnungskurse und Konstanten'!$C$8,B745&lt;='Umrechnungskurse und Konstanten'!$D$8),G745*'Umrechnungskurse und Konstanten'!$E$8,0)+IF(AND(B745&gt;='Umrechnungskurse und Konstanten'!$C$9,B745&lt;='Umrechnungskurse und Konstanten'!$D$9),G745*'Umrechnungskurse und Konstanten'!$E$9,0)+IF(AND(B745&gt;='Umrechnungskurse und Konstanten'!$C$10,B745&lt;='Umrechnungskurse und Konstanten'!$D$10),G745*'Umrechnungskurse und Konstanten'!$E$10,0)+IF(AND(B745&gt;='Umrechnungskurse und Konstanten'!$C$11,B745&lt;='Umrechnungskurse und Konstanten'!$D$11),G745*'Umrechnungskurse und Konstanten'!$E$11,0)+IF(AND(B745&gt;='Umrechnungskurse und Konstanten'!$C$12,B745&lt;='Umrechnungskurse und Konstanten'!$D$12),G745*'Umrechnungskurse und Konstanten'!$E$12,0)+IF(AND(B745&gt;='Umrechnungskurse und Konstanten'!$C$13,B745&lt;='Umrechnungskurse und Konstanten'!$D$13),G745*'Umrechnungskurse und Konstanten'!$E$13,0)+IF(AND(B745&gt;='Umrechnungskurse und Konstanten'!$C$14,B745&lt;='Umrechnungskurse und Konstanten'!$D$14),G745*'Umrechnungskurse und Konstanten'!$E$14,0)+IF(AND(B745&gt;='Umrechnungskurse und Konstanten'!$C$15,B745&lt;='Umrechnungskurse und Konstanten'!$D$15),G745*'Umrechnungskurse und Konstanten'!$E$15,0)+IF(AND(B745&gt;='Umrechnungskurse und Konstanten'!$C$16,B745&lt;='Umrechnungskurse und Konstanten'!$D$16),G745*'Umrechnungskurse und Konstanten'!$E$16,0),G745*1)</f>
        <v>0</v>
      </c>
      <c r="K745" s="37">
        <f t="shared" si="22"/>
        <v>0</v>
      </c>
      <c r="L745" s="37">
        <f t="shared" si="23"/>
        <v>0</v>
      </c>
    </row>
    <row r="746" spans="2:12" x14ac:dyDescent="0.3">
      <c r="B746" s="42"/>
      <c r="C746" s="34"/>
      <c r="D746" s="34"/>
      <c r="E746" s="38"/>
      <c r="F746" s="35" t="s">
        <v>38</v>
      </c>
      <c r="G746" s="50"/>
      <c r="H746" s="39">
        <v>3.6999999999999998E-2</v>
      </c>
      <c r="I746" s="51" t="str">
        <f>IF(F746="EUR",Tabelle1327[[#This Row],[Betrag exkl. MwST.]]*Tabelle1327[[#This Row],[MwSt. Satz]],"Rg. nicht in EUR")</f>
        <v>Rg. nicht in EUR</v>
      </c>
      <c r="J746" s="37">
        <f>IF(F746="EUR",IF(AND(B746&gt;='Umrechnungskurse und Konstanten'!$C$5,B746&lt;='Umrechnungskurse und Konstanten'!$D$5),G746*'Umrechnungskurse und Konstanten'!$E$5,0)+IF(AND(B746&gt;='Umrechnungskurse und Konstanten'!$C$6,B746&lt;='Umrechnungskurse und Konstanten'!$D$6),G746*'Umrechnungskurse und Konstanten'!$E$6,0)+IF(AND(B746&gt;='Umrechnungskurse und Konstanten'!$C$7,B746&lt;='Umrechnungskurse und Konstanten'!$D$7),G746*'Umrechnungskurse und Konstanten'!$E$7,0)+IF(AND(B746&gt;='Umrechnungskurse und Konstanten'!$C$8,B746&lt;='Umrechnungskurse und Konstanten'!$D$8),G746*'Umrechnungskurse und Konstanten'!$E$8,0)+IF(AND(B746&gt;='Umrechnungskurse und Konstanten'!$C$9,B746&lt;='Umrechnungskurse und Konstanten'!$D$9),G746*'Umrechnungskurse und Konstanten'!$E$9,0)+IF(AND(B746&gt;='Umrechnungskurse und Konstanten'!$C$10,B746&lt;='Umrechnungskurse und Konstanten'!$D$10),G746*'Umrechnungskurse und Konstanten'!$E$10,0)+IF(AND(B746&gt;='Umrechnungskurse und Konstanten'!$C$11,B746&lt;='Umrechnungskurse und Konstanten'!$D$11),G746*'Umrechnungskurse und Konstanten'!$E$11,0)+IF(AND(B746&gt;='Umrechnungskurse und Konstanten'!$C$12,B746&lt;='Umrechnungskurse und Konstanten'!$D$12),G746*'Umrechnungskurse und Konstanten'!$E$12,0)+IF(AND(B746&gt;='Umrechnungskurse und Konstanten'!$C$13,B746&lt;='Umrechnungskurse und Konstanten'!$D$13),G746*'Umrechnungskurse und Konstanten'!$E$13,0)+IF(AND(B746&gt;='Umrechnungskurse und Konstanten'!$C$14,B746&lt;='Umrechnungskurse und Konstanten'!$D$14),G746*'Umrechnungskurse und Konstanten'!$E$14,0)+IF(AND(B746&gt;='Umrechnungskurse und Konstanten'!$C$15,B746&lt;='Umrechnungskurse und Konstanten'!$D$15),G746*'Umrechnungskurse und Konstanten'!$E$15,0)+IF(AND(B746&gt;='Umrechnungskurse und Konstanten'!$C$16,B746&lt;='Umrechnungskurse und Konstanten'!$D$16),G746*'Umrechnungskurse und Konstanten'!$E$16,0),G746*1)</f>
        <v>0</v>
      </c>
      <c r="K746" s="37">
        <f t="shared" si="22"/>
        <v>0</v>
      </c>
      <c r="L746" s="37">
        <f t="shared" si="23"/>
        <v>0</v>
      </c>
    </row>
    <row r="747" spans="2:12" x14ac:dyDescent="0.3">
      <c r="B747" s="42"/>
      <c r="C747" s="34"/>
      <c r="D747" s="34"/>
      <c r="E747" s="38"/>
      <c r="F747" s="35" t="s">
        <v>38</v>
      </c>
      <c r="G747" s="50"/>
      <c r="H747" s="39">
        <v>3.6999999999999998E-2</v>
      </c>
      <c r="I747" s="51" t="str">
        <f>IF(F747="EUR",Tabelle1327[[#This Row],[Betrag exkl. MwST.]]*Tabelle1327[[#This Row],[MwSt. Satz]],"Rg. nicht in EUR")</f>
        <v>Rg. nicht in EUR</v>
      </c>
      <c r="J747" s="37">
        <f>IF(F747="EUR",IF(AND(B747&gt;='Umrechnungskurse und Konstanten'!$C$5,B747&lt;='Umrechnungskurse und Konstanten'!$D$5),G747*'Umrechnungskurse und Konstanten'!$E$5,0)+IF(AND(B747&gt;='Umrechnungskurse und Konstanten'!$C$6,B747&lt;='Umrechnungskurse und Konstanten'!$D$6),G747*'Umrechnungskurse und Konstanten'!$E$6,0)+IF(AND(B747&gt;='Umrechnungskurse und Konstanten'!$C$7,B747&lt;='Umrechnungskurse und Konstanten'!$D$7),G747*'Umrechnungskurse und Konstanten'!$E$7,0)+IF(AND(B747&gt;='Umrechnungskurse und Konstanten'!$C$8,B747&lt;='Umrechnungskurse und Konstanten'!$D$8),G747*'Umrechnungskurse und Konstanten'!$E$8,0)+IF(AND(B747&gt;='Umrechnungskurse und Konstanten'!$C$9,B747&lt;='Umrechnungskurse und Konstanten'!$D$9),G747*'Umrechnungskurse und Konstanten'!$E$9,0)+IF(AND(B747&gt;='Umrechnungskurse und Konstanten'!$C$10,B747&lt;='Umrechnungskurse und Konstanten'!$D$10),G747*'Umrechnungskurse und Konstanten'!$E$10,0)+IF(AND(B747&gt;='Umrechnungskurse und Konstanten'!$C$11,B747&lt;='Umrechnungskurse und Konstanten'!$D$11),G747*'Umrechnungskurse und Konstanten'!$E$11,0)+IF(AND(B747&gt;='Umrechnungskurse und Konstanten'!$C$12,B747&lt;='Umrechnungskurse und Konstanten'!$D$12),G747*'Umrechnungskurse und Konstanten'!$E$12,0)+IF(AND(B747&gt;='Umrechnungskurse und Konstanten'!$C$13,B747&lt;='Umrechnungskurse und Konstanten'!$D$13),G747*'Umrechnungskurse und Konstanten'!$E$13,0)+IF(AND(B747&gt;='Umrechnungskurse und Konstanten'!$C$14,B747&lt;='Umrechnungskurse und Konstanten'!$D$14),G747*'Umrechnungskurse und Konstanten'!$E$14,0)+IF(AND(B747&gt;='Umrechnungskurse und Konstanten'!$C$15,B747&lt;='Umrechnungskurse und Konstanten'!$D$15),G747*'Umrechnungskurse und Konstanten'!$E$15,0)+IF(AND(B747&gt;='Umrechnungskurse und Konstanten'!$C$16,B747&lt;='Umrechnungskurse und Konstanten'!$D$16),G747*'Umrechnungskurse und Konstanten'!$E$16,0),G747*1)</f>
        <v>0</v>
      </c>
      <c r="K747" s="37">
        <f t="shared" si="22"/>
        <v>0</v>
      </c>
      <c r="L747" s="37">
        <f t="shared" si="23"/>
        <v>0</v>
      </c>
    </row>
    <row r="748" spans="2:12" x14ac:dyDescent="0.3">
      <c r="B748" s="42"/>
      <c r="C748" s="34"/>
      <c r="D748" s="34"/>
      <c r="E748" s="38"/>
      <c r="F748" s="35" t="s">
        <v>38</v>
      </c>
      <c r="G748" s="50"/>
      <c r="H748" s="39">
        <v>3.6999999999999998E-2</v>
      </c>
      <c r="I748" s="51" t="str">
        <f>IF(F748="EUR",Tabelle1327[[#This Row],[Betrag exkl. MwST.]]*Tabelle1327[[#This Row],[MwSt. Satz]],"Rg. nicht in EUR")</f>
        <v>Rg. nicht in EUR</v>
      </c>
      <c r="J748" s="37">
        <f>IF(F748="EUR",IF(AND(B748&gt;='Umrechnungskurse und Konstanten'!$C$5,B748&lt;='Umrechnungskurse und Konstanten'!$D$5),G748*'Umrechnungskurse und Konstanten'!$E$5,0)+IF(AND(B748&gt;='Umrechnungskurse und Konstanten'!$C$6,B748&lt;='Umrechnungskurse und Konstanten'!$D$6),G748*'Umrechnungskurse und Konstanten'!$E$6,0)+IF(AND(B748&gt;='Umrechnungskurse und Konstanten'!$C$7,B748&lt;='Umrechnungskurse und Konstanten'!$D$7),G748*'Umrechnungskurse und Konstanten'!$E$7,0)+IF(AND(B748&gt;='Umrechnungskurse und Konstanten'!$C$8,B748&lt;='Umrechnungskurse und Konstanten'!$D$8),G748*'Umrechnungskurse und Konstanten'!$E$8,0)+IF(AND(B748&gt;='Umrechnungskurse und Konstanten'!$C$9,B748&lt;='Umrechnungskurse und Konstanten'!$D$9),G748*'Umrechnungskurse und Konstanten'!$E$9,0)+IF(AND(B748&gt;='Umrechnungskurse und Konstanten'!$C$10,B748&lt;='Umrechnungskurse und Konstanten'!$D$10),G748*'Umrechnungskurse und Konstanten'!$E$10,0)+IF(AND(B748&gt;='Umrechnungskurse und Konstanten'!$C$11,B748&lt;='Umrechnungskurse und Konstanten'!$D$11),G748*'Umrechnungskurse und Konstanten'!$E$11,0)+IF(AND(B748&gt;='Umrechnungskurse und Konstanten'!$C$12,B748&lt;='Umrechnungskurse und Konstanten'!$D$12),G748*'Umrechnungskurse und Konstanten'!$E$12,0)+IF(AND(B748&gt;='Umrechnungskurse und Konstanten'!$C$13,B748&lt;='Umrechnungskurse und Konstanten'!$D$13),G748*'Umrechnungskurse und Konstanten'!$E$13,0)+IF(AND(B748&gt;='Umrechnungskurse und Konstanten'!$C$14,B748&lt;='Umrechnungskurse und Konstanten'!$D$14),G748*'Umrechnungskurse und Konstanten'!$E$14,0)+IF(AND(B748&gt;='Umrechnungskurse und Konstanten'!$C$15,B748&lt;='Umrechnungskurse und Konstanten'!$D$15),G748*'Umrechnungskurse und Konstanten'!$E$15,0)+IF(AND(B748&gt;='Umrechnungskurse und Konstanten'!$C$16,B748&lt;='Umrechnungskurse und Konstanten'!$D$16),G748*'Umrechnungskurse und Konstanten'!$E$16,0),G748*1)</f>
        <v>0</v>
      </c>
      <c r="K748" s="37">
        <f t="shared" si="22"/>
        <v>0</v>
      </c>
      <c r="L748" s="37">
        <f t="shared" si="23"/>
        <v>0</v>
      </c>
    </row>
    <row r="749" spans="2:12" x14ac:dyDescent="0.3">
      <c r="B749" s="42"/>
      <c r="C749" s="34"/>
      <c r="D749" s="34"/>
      <c r="E749" s="38"/>
      <c r="F749" s="35" t="s">
        <v>38</v>
      </c>
      <c r="G749" s="50"/>
      <c r="H749" s="39">
        <v>3.6999999999999998E-2</v>
      </c>
      <c r="I749" s="51" t="str">
        <f>IF(F749="EUR",Tabelle1327[[#This Row],[Betrag exkl. MwST.]]*Tabelle1327[[#This Row],[MwSt. Satz]],"Rg. nicht in EUR")</f>
        <v>Rg. nicht in EUR</v>
      </c>
      <c r="J749" s="37">
        <f>IF(F749="EUR",IF(AND(B749&gt;='Umrechnungskurse und Konstanten'!$C$5,B749&lt;='Umrechnungskurse und Konstanten'!$D$5),G749*'Umrechnungskurse und Konstanten'!$E$5,0)+IF(AND(B749&gt;='Umrechnungskurse und Konstanten'!$C$6,B749&lt;='Umrechnungskurse und Konstanten'!$D$6),G749*'Umrechnungskurse und Konstanten'!$E$6,0)+IF(AND(B749&gt;='Umrechnungskurse und Konstanten'!$C$7,B749&lt;='Umrechnungskurse und Konstanten'!$D$7),G749*'Umrechnungskurse und Konstanten'!$E$7,0)+IF(AND(B749&gt;='Umrechnungskurse und Konstanten'!$C$8,B749&lt;='Umrechnungskurse und Konstanten'!$D$8),G749*'Umrechnungskurse und Konstanten'!$E$8,0)+IF(AND(B749&gt;='Umrechnungskurse und Konstanten'!$C$9,B749&lt;='Umrechnungskurse und Konstanten'!$D$9),G749*'Umrechnungskurse und Konstanten'!$E$9,0)+IF(AND(B749&gt;='Umrechnungskurse und Konstanten'!$C$10,B749&lt;='Umrechnungskurse und Konstanten'!$D$10),G749*'Umrechnungskurse und Konstanten'!$E$10,0)+IF(AND(B749&gt;='Umrechnungskurse und Konstanten'!$C$11,B749&lt;='Umrechnungskurse und Konstanten'!$D$11),G749*'Umrechnungskurse und Konstanten'!$E$11,0)+IF(AND(B749&gt;='Umrechnungskurse und Konstanten'!$C$12,B749&lt;='Umrechnungskurse und Konstanten'!$D$12),G749*'Umrechnungskurse und Konstanten'!$E$12,0)+IF(AND(B749&gt;='Umrechnungskurse und Konstanten'!$C$13,B749&lt;='Umrechnungskurse und Konstanten'!$D$13),G749*'Umrechnungskurse und Konstanten'!$E$13,0)+IF(AND(B749&gt;='Umrechnungskurse und Konstanten'!$C$14,B749&lt;='Umrechnungskurse und Konstanten'!$D$14),G749*'Umrechnungskurse und Konstanten'!$E$14,0)+IF(AND(B749&gt;='Umrechnungskurse und Konstanten'!$C$15,B749&lt;='Umrechnungskurse und Konstanten'!$D$15),G749*'Umrechnungskurse und Konstanten'!$E$15,0)+IF(AND(B749&gt;='Umrechnungskurse und Konstanten'!$C$16,B749&lt;='Umrechnungskurse und Konstanten'!$D$16),G749*'Umrechnungskurse und Konstanten'!$E$16,0),G749*1)</f>
        <v>0</v>
      </c>
      <c r="K749" s="37">
        <f t="shared" si="22"/>
        <v>0</v>
      </c>
      <c r="L749" s="37">
        <f t="shared" si="23"/>
        <v>0</v>
      </c>
    </row>
    <row r="750" spans="2:12" x14ac:dyDescent="0.3">
      <c r="B750" s="42"/>
      <c r="C750" s="34"/>
      <c r="D750" s="34"/>
      <c r="E750" s="38"/>
      <c r="F750" s="35" t="s">
        <v>38</v>
      </c>
      <c r="G750" s="50"/>
      <c r="H750" s="39">
        <v>3.6999999999999998E-2</v>
      </c>
      <c r="I750" s="51" t="str">
        <f>IF(F750="EUR",Tabelle1327[[#This Row],[Betrag exkl. MwST.]]*Tabelle1327[[#This Row],[MwSt. Satz]],"Rg. nicht in EUR")</f>
        <v>Rg. nicht in EUR</v>
      </c>
      <c r="J750" s="37">
        <f>IF(F750="EUR",IF(AND(B750&gt;='Umrechnungskurse und Konstanten'!$C$5,B750&lt;='Umrechnungskurse und Konstanten'!$D$5),G750*'Umrechnungskurse und Konstanten'!$E$5,0)+IF(AND(B750&gt;='Umrechnungskurse und Konstanten'!$C$6,B750&lt;='Umrechnungskurse und Konstanten'!$D$6),G750*'Umrechnungskurse und Konstanten'!$E$6,0)+IF(AND(B750&gt;='Umrechnungskurse und Konstanten'!$C$7,B750&lt;='Umrechnungskurse und Konstanten'!$D$7),G750*'Umrechnungskurse und Konstanten'!$E$7,0)+IF(AND(B750&gt;='Umrechnungskurse und Konstanten'!$C$8,B750&lt;='Umrechnungskurse und Konstanten'!$D$8),G750*'Umrechnungskurse und Konstanten'!$E$8,0)+IF(AND(B750&gt;='Umrechnungskurse und Konstanten'!$C$9,B750&lt;='Umrechnungskurse und Konstanten'!$D$9),G750*'Umrechnungskurse und Konstanten'!$E$9,0)+IF(AND(B750&gt;='Umrechnungskurse und Konstanten'!$C$10,B750&lt;='Umrechnungskurse und Konstanten'!$D$10),G750*'Umrechnungskurse und Konstanten'!$E$10,0)+IF(AND(B750&gt;='Umrechnungskurse und Konstanten'!$C$11,B750&lt;='Umrechnungskurse und Konstanten'!$D$11),G750*'Umrechnungskurse und Konstanten'!$E$11,0)+IF(AND(B750&gt;='Umrechnungskurse und Konstanten'!$C$12,B750&lt;='Umrechnungskurse und Konstanten'!$D$12),G750*'Umrechnungskurse und Konstanten'!$E$12,0)+IF(AND(B750&gt;='Umrechnungskurse und Konstanten'!$C$13,B750&lt;='Umrechnungskurse und Konstanten'!$D$13),G750*'Umrechnungskurse und Konstanten'!$E$13,0)+IF(AND(B750&gt;='Umrechnungskurse und Konstanten'!$C$14,B750&lt;='Umrechnungskurse und Konstanten'!$D$14),G750*'Umrechnungskurse und Konstanten'!$E$14,0)+IF(AND(B750&gt;='Umrechnungskurse und Konstanten'!$C$15,B750&lt;='Umrechnungskurse und Konstanten'!$D$15),G750*'Umrechnungskurse und Konstanten'!$E$15,0)+IF(AND(B750&gt;='Umrechnungskurse und Konstanten'!$C$16,B750&lt;='Umrechnungskurse und Konstanten'!$D$16),G750*'Umrechnungskurse und Konstanten'!$E$16,0),G750*1)</f>
        <v>0</v>
      </c>
      <c r="K750" s="37">
        <f t="shared" si="22"/>
        <v>0</v>
      </c>
      <c r="L750" s="37">
        <f t="shared" si="23"/>
        <v>0</v>
      </c>
    </row>
    <row r="751" spans="2:12" x14ac:dyDescent="0.3">
      <c r="B751" s="42"/>
      <c r="C751" s="34"/>
      <c r="D751" s="34"/>
      <c r="E751" s="38"/>
      <c r="F751" s="35" t="s">
        <v>38</v>
      </c>
      <c r="G751" s="50"/>
      <c r="H751" s="39">
        <v>3.6999999999999998E-2</v>
      </c>
      <c r="I751" s="51" t="str">
        <f>IF(F751="EUR",Tabelle1327[[#This Row],[Betrag exkl. MwST.]]*Tabelle1327[[#This Row],[MwSt. Satz]],"Rg. nicht in EUR")</f>
        <v>Rg. nicht in EUR</v>
      </c>
      <c r="J751" s="37">
        <f>IF(F751="EUR",IF(AND(B751&gt;='Umrechnungskurse und Konstanten'!$C$5,B751&lt;='Umrechnungskurse und Konstanten'!$D$5),G751*'Umrechnungskurse und Konstanten'!$E$5,0)+IF(AND(B751&gt;='Umrechnungskurse und Konstanten'!$C$6,B751&lt;='Umrechnungskurse und Konstanten'!$D$6),G751*'Umrechnungskurse und Konstanten'!$E$6,0)+IF(AND(B751&gt;='Umrechnungskurse und Konstanten'!$C$7,B751&lt;='Umrechnungskurse und Konstanten'!$D$7),G751*'Umrechnungskurse und Konstanten'!$E$7,0)+IF(AND(B751&gt;='Umrechnungskurse und Konstanten'!$C$8,B751&lt;='Umrechnungskurse und Konstanten'!$D$8),G751*'Umrechnungskurse und Konstanten'!$E$8,0)+IF(AND(B751&gt;='Umrechnungskurse und Konstanten'!$C$9,B751&lt;='Umrechnungskurse und Konstanten'!$D$9),G751*'Umrechnungskurse und Konstanten'!$E$9,0)+IF(AND(B751&gt;='Umrechnungskurse und Konstanten'!$C$10,B751&lt;='Umrechnungskurse und Konstanten'!$D$10),G751*'Umrechnungskurse und Konstanten'!$E$10,0)+IF(AND(B751&gt;='Umrechnungskurse und Konstanten'!$C$11,B751&lt;='Umrechnungskurse und Konstanten'!$D$11),G751*'Umrechnungskurse und Konstanten'!$E$11,0)+IF(AND(B751&gt;='Umrechnungskurse und Konstanten'!$C$12,B751&lt;='Umrechnungskurse und Konstanten'!$D$12),G751*'Umrechnungskurse und Konstanten'!$E$12,0)+IF(AND(B751&gt;='Umrechnungskurse und Konstanten'!$C$13,B751&lt;='Umrechnungskurse und Konstanten'!$D$13),G751*'Umrechnungskurse und Konstanten'!$E$13,0)+IF(AND(B751&gt;='Umrechnungskurse und Konstanten'!$C$14,B751&lt;='Umrechnungskurse und Konstanten'!$D$14),G751*'Umrechnungskurse und Konstanten'!$E$14,0)+IF(AND(B751&gt;='Umrechnungskurse und Konstanten'!$C$15,B751&lt;='Umrechnungskurse und Konstanten'!$D$15),G751*'Umrechnungskurse und Konstanten'!$E$15,0)+IF(AND(B751&gt;='Umrechnungskurse und Konstanten'!$C$16,B751&lt;='Umrechnungskurse und Konstanten'!$D$16),G751*'Umrechnungskurse und Konstanten'!$E$16,0),G751*1)</f>
        <v>0</v>
      </c>
      <c r="K751" s="37">
        <f t="shared" si="22"/>
        <v>0</v>
      </c>
      <c r="L751" s="37">
        <f t="shared" si="23"/>
        <v>0</v>
      </c>
    </row>
    <row r="752" spans="2:12" x14ac:dyDescent="0.3">
      <c r="B752" s="42"/>
      <c r="C752" s="34"/>
      <c r="D752" s="34"/>
      <c r="E752" s="38"/>
      <c r="F752" s="35" t="s">
        <v>38</v>
      </c>
      <c r="G752" s="50"/>
      <c r="H752" s="39">
        <v>3.6999999999999998E-2</v>
      </c>
      <c r="I752" s="51" t="str">
        <f>IF(F752="EUR",Tabelle1327[[#This Row],[Betrag exkl. MwST.]]*Tabelle1327[[#This Row],[MwSt. Satz]],"Rg. nicht in EUR")</f>
        <v>Rg. nicht in EUR</v>
      </c>
      <c r="J752" s="37">
        <f>IF(F752="EUR",IF(AND(B752&gt;='Umrechnungskurse und Konstanten'!$C$5,B752&lt;='Umrechnungskurse und Konstanten'!$D$5),G752*'Umrechnungskurse und Konstanten'!$E$5,0)+IF(AND(B752&gt;='Umrechnungskurse und Konstanten'!$C$6,B752&lt;='Umrechnungskurse und Konstanten'!$D$6),G752*'Umrechnungskurse und Konstanten'!$E$6,0)+IF(AND(B752&gt;='Umrechnungskurse und Konstanten'!$C$7,B752&lt;='Umrechnungskurse und Konstanten'!$D$7),G752*'Umrechnungskurse und Konstanten'!$E$7,0)+IF(AND(B752&gt;='Umrechnungskurse und Konstanten'!$C$8,B752&lt;='Umrechnungskurse und Konstanten'!$D$8),G752*'Umrechnungskurse und Konstanten'!$E$8,0)+IF(AND(B752&gt;='Umrechnungskurse und Konstanten'!$C$9,B752&lt;='Umrechnungskurse und Konstanten'!$D$9),G752*'Umrechnungskurse und Konstanten'!$E$9,0)+IF(AND(B752&gt;='Umrechnungskurse und Konstanten'!$C$10,B752&lt;='Umrechnungskurse und Konstanten'!$D$10),G752*'Umrechnungskurse und Konstanten'!$E$10,0)+IF(AND(B752&gt;='Umrechnungskurse und Konstanten'!$C$11,B752&lt;='Umrechnungskurse und Konstanten'!$D$11),G752*'Umrechnungskurse und Konstanten'!$E$11,0)+IF(AND(B752&gt;='Umrechnungskurse und Konstanten'!$C$12,B752&lt;='Umrechnungskurse und Konstanten'!$D$12),G752*'Umrechnungskurse und Konstanten'!$E$12,0)+IF(AND(B752&gt;='Umrechnungskurse und Konstanten'!$C$13,B752&lt;='Umrechnungskurse und Konstanten'!$D$13),G752*'Umrechnungskurse und Konstanten'!$E$13,0)+IF(AND(B752&gt;='Umrechnungskurse und Konstanten'!$C$14,B752&lt;='Umrechnungskurse und Konstanten'!$D$14),G752*'Umrechnungskurse und Konstanten'!$E$14,0)+IF(AND(B752&gt;='Umrechnungskurse und Konstanten'!$C$15,B752&lt;='Umrechnungskurse und Konstanten'!$D$15),G752*'Umrechnungskurse und Konstanten'!$E$15,0)+IF(AND(B752&gt;='Umrechnungskurse und Konstanten'!$C$16,B752&lt;='Umrechnungskurse und Konstanten'!$D$16),G752*'Umrechnungskurse und Konstanten'!$E$16,0),G752*1)</f>
        <v>0</v>
      </c>
      <c r="K752" s="37">
        <f t="shared" si="22"/>
        <v>0</v>
      </c>
      <c r="L752" s="37">
        <f t="shared" si="23"/>
        <v>0</v>
      </c>
    </row>
    <row r="753" spans="2:12" x14ac:dyDescent="0.3">
      <c r="B753" s="42"/>
      <c r="C753" s="34"/>
      <c r="D753" s="34"/>
      <c r="E753" s="38"/>
      <c r="F753" s="35" t="s">
        <v>38</v>
      </c>
      <c r="G753" s="50"/>
      <c r="H753" s="39">
        <v>3.6999999999999998E-2</v>
      </c>
      <c r="I753" s="51" t="str">
        <f>IF(F753="EUR",Tabelle1327[[#This Row],[Betrag exkl. MwST.]]*Tabelle1327[[#This Row],[MwSt. Satz]],"Rg. nicht in EUR")</f>
        <v>Rg. nicht in EUR</v>
      </c>
      <c r="J753" s="37">
        <f>IF(F753="EUR",IF(AND(B753&gt;='Umrechnungskurse und Konstanten'!$C$5,B753&lt;='Umrechnungskurse und Konstanten'!$D$5),G753*'Umrechnungskurse und Konstanten'!$E$5,0)+IF(AND(B753&gt;='Umrechnungskurse und Konstanten'!$C$6,B753&lt;='Umrechnungskurse und Konstanten'!$D$6),G753*'Umrechnungskurse und Konstanten'!$E$6,0)+IF(AND(B753&gt;='Umrechnungskurse und Konstanten'!$C$7,B753&lt;='Umrechnungskurse und Konstanten'!$D$7),G753*'Umrechnungskurse und Konstanten'!$E$7,0)+IF(AND(B753&gt;='Umrechnungskurse und Konstanten'!$C$8,B753&lt;='Umrechnungskurse und Konstanten'!$D$8),G753*'Umrechnungskurse und Konstanten'!$E$8,0)+IF(AND(B753&gt;='Umrechnungskurse und Konstanten'!$C$9,B753&lt;='Umrechnungskurse und Konstanten'!$D$9),G753*'Umrechnungskurse und Konstanten'!$E$9,0)+IF(AND(B753&gt;='Umrechnungskurse und Konstanten'!$C$10,B753&lt;='Umrechnungskurse und Konstanten'!$D$10),G753*'Umrechnungskurse und Konstanten'!$E$10,0)+IF(AND(B753&gt;='Umrechnungskurse und Konstanten'!$C$11,B753&lt;='Umrechnungskurse und Konstanten'!$D$11),G753*'Umrechnungskurse und Konstanten'!$E$11,0)+IF(AND(B753&gt;='Umrechnungskurse und Konstanten'!$C$12,B753&lt;='Umrechnungskurse und Konstanten'!$D$12),G753*'Umrechnungskurse und Konstanten'!$E$12,0)+IF(AND(B753&gt;='Umrechnungskurse und Konstanten'!$C$13,B753&lt;='Umrechnungskurse und Konstanten'!$D$13),G753*'Umrechnungskurse und Konstanten'!$E$13,0)+IF(AND(B753&gt;='Umrechnungskurse und Konstanten'!$C$14,B753&lt;='Umrechnungskurse und Konstanten'!$D$14),G753*'Umrechnungskurse und Konstanten'!$E$14,0)+IF(AND(B753&gt;='Umrechnungskurse und Konstanten'!$C$15,B753&lt;='Umrechnungskurse und Konstanten'!$D$15),G753*'Umrechnungskurse und Konstanten'!$E$15,0)+IF(AND(B753&gt;='Umrechnungskurse und Konstanten'!$C$16,B753&lt;='Umrechnungskurse und Konstanten'!$D$16),G753*'Umrechnungskurse und Konstanten'!$E$16,0),G753*1)</f>
        <v>0</v>
      </c>
      <c r="K753" s="37">
        <f t="shared" si="22"/>
        <v>0</v>
      </c>
      <c r="L753" s="37">
        <f t="shared" si="23"/>
        <v>0</v>
      </c>
    </row>
    <row r="754" spans="2:12" x14ac:dyDescent="0.3">
      <c r="B754" s="42"/>
      <c r="C754" s="34"/>
      <c r="D754" s="34"/>
      <c r="E754" s="38"/>
      <c r="F754" s="35" t="s">
        <v>38</v>
      </c>
      <c r="G754" s="50"/>
      <c r="H754" s="39">
        <v>3.6999999999999998E-2</v>
      </c>
      <c r="I754" s="51" t="str">
        <f>IF(F754="EUR",Tabelle1327[[#This Row],[Betrag exkl. MwST.]]*Tabelle1327[[#This Row],[MwSt. Satz]],"Rg. nicht in EUR")</f>
        <v>Rg. nicht in EUR</v>
      </c>
      <c r="J754" s="37">
        <f>IF(F754="EUR",IF(AND(B754&gt;='Umrechnungskurse und Konstanten'!$C$5,B754&lt;='Umrechnungskurse und Konstanten'!$D$5),G754*'Umrechnungskurse und Konstanten'!$E$5,0)+IF(AND(B754&gt;='Umrechnungskurse und Konstanten'!$C$6,B754&lt;='Umrechnungskurse und Konstanten'!$D$6),G754*'Umrechnungskurse und Konstanten'!$E$6,0)+IF(AND(B754&gt;='Umrechnungskurse und Konstanten'!$C$7,B754&lt;='Umrechnungskurse und Konstanten'!$D$7),G754*'Umrechnungskurse und Konstanten'!$E$7,0)+IF(AND(B754&gt;='Umrechnungskurse und Konstanten'!$C$8,B754&lt;='Umrechnungskurse und Konstanten'!$D$8),G754*'Umrechnungskurse und Konstanten'!$E$8,0)+IF(AND(B754&gt;='Umrechnungskurse und Konstanten'!$C$9,B754&lt;='Umrechnungskurse und Konstanten'!$D$9),G754*'Umrechnungskurse und Konstanten'!$E$9,0)+IF(AND(B754&gt;='Umrechnungskurse und Konstanten'!$C$10,B754&lt;='Umrechnungskurse und Konstanten'!$D$10),G754*'Umrechnungskurse und Konstanten'!$E$10,0)+IF(AND(B754&gt;='Umrechnungskurse und Konstanten'!$C$11,B754&lt;='Umrechnungskurse und Konstanten'!$D$11),G754*'Umrechnungskurse und Konstanten'!$E$11,0)+IF(AND(B754&gt;='Umrechnungskurse und Konstanten'!$C$12,B754&lt;='Umrechnungskurse und Konstanten'!$D$12),G754*'Umrechnungskurse und Konstanten'!$E$12,0)+IF(AND(B754&gt;='Umrechnungskurse und Konstanten'!$C$13,B754&lt;='Umrechnungskurse und Konstanten'!$D$13),G754*'Umrechnungskurse und Konstanten'!$E$13,0)+IF(AND(B754&gt;='Umrechnungskurse und Konstanten'!$C$14,B754&lt;='Umrechnungskurse und Konstanten'!$D$14),G754*'Umrechnungskurse und Konstanten'!$E$14,0)+IF(AND(B754&gt;='Umrechnungskurse und Konstanten'!$C$15,B754&lt;='Umrechnungskurse und Konstanten'!$D$15),G754*'Umrechnungskurse und Konstanten'!$E$15,0)+IF(AND(B754&gt;='Umrechnungskurse und Konstanten'!$C$16,B754&lt;='Umrechnungskurse und Konstanten'!$D$16),G754*'Umrechnungskurse und Konstanten'!$E$16,0),G754*1)</f>
        <v>0</v>
      </c>
      <c r="K754" s="37">
        <f t="shared" si="22"/>
        <v>0</v>
      </c>
      <c r="L754" s="37">
        <f t="shared" si="23"/>
        <v>0</v>
      </c>
    </row>
    <row r="755" spans="2:12" x14ac:dyDescent="0.3">
      <c r="B755" s="42"/>
      <c r="C755" s="34"/>
      <c r="D755" s="34"/>
      <c r="E755" s="38"/>
      <c r="F755" s="35" t="s">
        <v>38</v>
      </c>
      <c r="G755" s="50"/>
      <c r="H755" s="39">
        <v>3.6999999999999998E-2</v>
      </c>
      <c r="I755" s="51" t="str">
        <f>IF(F755="EUR",Tabelle1327[[#This Row],[Betrag exkl. MwST.]]*Tabelle1327[[#This Row],[MwSt. Satz]],"Rg. nicht in EUR")</f>
        <v>Rg. nicht in EUR</v>
      </c>
      <c r="J755" s="37">
        <f>IF(F755="EUR",IF(AND(B755&gt;='Umrechnungskurse und Konstanten'!$C$5,B755&lt;='Umrechnungskurse und Konstanten'!$D$5),G755*'Umrechnungskurse und Konstanten'!$E$5,0)+IF(AND(B755&gt;='Umrechnungskurse und Konstanten'!$C$6,B755&lt;='Umrechnungskurse und Konstanten'!$D$6),G755*'Umrechnungskurse und Konstanten'!$E$6,0)+IF(AND(B755&gt;='Umrechnungskurse und Konstanten'!$C$7,B755&lt;='Umrechnungskurse und Konstanten'!$D$7),G755*'Umrechnungskurse und Konstanten'!$E$7,0)+IF(AND(B755&gt;='Umrechnungskurse und Konstanten'!$C$8,B755&lt;='Umrechnungskurse und Konstanten'!$D$8),G755*'Umrechnungskurse und Konstanten'!$E$8,0)+IF(AND(B755&gt;='Umrechnungskurse und Konstanten'!$C$9,B755&lt;='Umrechnungskurse und Konstanten'!$D$9),G755*'Umrechnungskurse und Konstanten'!$E$9,0)+IF(AND(B755&gt;='Umrechnungskurse und Konstanten'!$C$10,B755&lt;='Umrechnungskurse und Konstanten'!$D$10),G755*'Umrechnungskurse und Konstanten'!$E$10,0)+IF(AND(B755&gt;='Umrechnungskurse und Konstanten'!$C$11,B755&lt;='Umrechnungskurse und Konstanten'!$D$11),G755*'Umrechnungskurse und Konstanten'!$E$11,0)+IF(AND(B755&gt;='Umrechnungskurse und Konstanten'!$C$12,B755&lt;='Umrechnungskurse und Konstanten'!$D$12),G755*'Umrechnungskurse und Konstanten'!$E$12,0)+IF(AND(B755&gt;='Umrechnungskurse und Konstanten'!$C$13,B755&lt;='Umrechnungskurse und Konstanten'!$D$13),G755*'Umrechnungskurse und Konstanten'!$E$13,0)+IF(AND(B755&gt;='Umrechnungskurse und Konstanten'!$C$14,B755&lt;='Umrechnungskurse und Konstanten'!$D$14),G755*'Umrechnungskurse und Konstanten'!$E$14,0)+IF(AND(B755&gt;='Umrechnungskurse und Konstanten'!$C$15,B755&lt;='Umrechnungskurse und Konstanten'!$D$15),G755*'Umrechnungskurse und Konstanten'!$E$15,0)+IF(AND(B755&gt;='Umrechnungskurse und Konstanten'!$C$16,B755&lt;='Umrechnungskurse und Konstanten'!$D$16),G755*'Umrechnungskurse und Konstanten'!$E$16,0),G755*1)</f>
        <v>0</v>
      </c>
      <c r="K755" s="37">
        <f t="shared" si="22"/>
        <v>0</v>
      </c>
      <c r="L755" s="37">
        <f t="shared" si="23"/>
        <v>0</v>
      </c>
    </row>
    <row r="756" spans="2:12" x14ac:dyDescent="0.3">
      <c r="B756" s="42"/>
      <c r="C756" s="34"/>
      <c r="D756" s="34"/>
      <c r="E756" s="38"/>
      <c r="F756" s="35" t="s">
        <v>38</v>
      </c>
      <c r="G756" s="50"/>
      <c r="H756" s="39">
        <v>3.6999999999999998E-2</v>
      </c>
      <c r="I756" s="51" t="str">
        <f>IF(F756="EUR",Tabelle1327[[#This Row],[Betrag exkl. MwST.]]*Tabelle1327[[#This Row],[MwSt. Satz]],"Rg. nicht in EUR")</f>
        <v>Rg. nicht in EUR</v>
      </c>
      <c r="J756" s="37">
        <f>IF(F756="EUR",IF(AND(B756&gt;='Umrechnungskurse und Konstanten'!$C$5,B756&lt;='Umrechnungskurse und Konstanten'!$D$5),G756*'Umrechnungskurse und Konstanten'!$E$5,0)+IF(AND(B756&gt;='Umrechnungskurse und Konstanten'!$C$6,B756&lt;='Umrechnungskurse und Konstanten'!$D$6),G756*'Umrechnungskurse und Konstanten'!$E$6,0)+IF(AND(B756&gt;='Umrechnungskurse und Konstanten'!$C$7,B756&lt;='Umrechnungskurse und Konstanten'!$D$7),G756*'Umrechnungskurse und Konstanten'!$E$7,0)+IF(AND(B756&gt;='Umrechnungskurse und Konstanten'!$C$8,B756&lt;='Umrechnungskurse und Konstanten'!$D$8),G756*'Umrechnungskurse und Konstanten'!$E$8,0)+IF(AND(B756&gt;='Umrechnungskurse und Konstanten'!$C$9,B756&lt;='Umrechnungskurse und Konstanten'!$D$9),G756*'Umrechnungskurse und Konstanten'!$E$9,0)+IF(AND(B756&gt;='Umrechnungskurse und Konstanten'!$C$10,B756&lt;='Umrechnungskurse und Konstanten'!$D$10),G756*'Umrechnungskurse und Konstanten'!$E$10,0)+IF(AND(B756&gt;='Umrechnungskurse und Konstanten'!$C$11,B756&lt;='Umrechnungskurse und Konstanten'!$D$11),G756*'Umrechnungskurse und Konstanten'!$E$11,0)+IF(AND(B756&gt;='Umrechnungskurse und Konstanten'!$C$12,B756&lt;='Umrechnungskurse und Konstanten'!$D$12),G756*'Umrechnungskurse und Konstanten'!$E$12,0)+IF(AND(B756&gt;='Umrechnungskurse und Konstanten'!$C$13,B756&lt;='Umrechnungskurse und Konstanten'!$D$13),G756*'Umrechnungskurse und Konstanten'!$E$13,0)+IF(AND(B756&gt;='Umrechnungskurse und Konstanten'!$C$14,B756&lt;='Umrechnungskurse und Konstanten'!$D$14),G756*'Umrechnungskurse und Konstanten'!$E$14,0)+IF(AND(B756&gt;='Umrechnungskurse und Konstanten'!$C$15,B756&lt;='Umrechnungskurse und Konstanten'!$D$15),G756*'Umrechnungskurse und Konstanten'!$E$15,0)+IF(AND(B756&gt;='Umrechnungskurse und Konstanten'!$C$16,B756&lt;='Umrechnungskurse und Konstanten'!$D$16),G756*'Umrechnungskurse und Konstanten'!$E$16,0),G756*1)</f>
        <v>0</v>
      </c>
      <c r="K756" s="37">
        <f t="shared" si="22"/>
        <v>0</v>
      </c>
      <c r="L756" s="37">
        <f t="shared" si="23"/>
        <v>0</v>
      </c>
    </row>
    <row r="757" spans="2:12" x14ac:dyDescent="0.3">
      <c r="B757" s="42"/>
      <c r="C757" s="34"/>
      <c r="D757" s="34"/>
      <c r="E757" s="38"/>
      <c r="F757" s="35" t="s">
        <v>38</v>
      </c>
      <c r="G757" s="50"/>
      <c r="H757" s="39">
        <v>3.6999999999999998E-2</v>
      </c>
      <c r="I757" s="51" t="str">
        <f>IF(F757="EUR",Tabelle1327[[#This Row],[Betrag exkl. MwST.]]*Tabelle1327[[#This Row],[MwSt. Satz]],"Rg. nicht in EUR")</f>
        <v>Rg. nicht in EUR</v>
      </c>
      <c r="J757" s="37">
        <f>IF(F757="EUR",IF(AND(B757&gt;='Umrechnungskurse und Konstanten'!$C$5,B757&lt;='Umrechnungskurse und Konstanten'!$D$5),G757*'Umrechnungskurse und Konstanten'!$E$5,0)+IF(AND(B757&gt;='Umrechnungskurse und Konstanten'!$C$6,B757&lt;='Umrechnungskurse und Konstanten'!$D$6),G757*'Umrechnungskurse und Konstanten'!$E$6,0)+IF(AND(B757&gt;='Umrechnungskurse und Konstanten'!$C$7,B757&lt;='Umrechnungskurse und Konstanten'!$D$7),G757*'Umrechnungskurse und Konstanten'!$E$7,0)+IF(AND(B757&gt;='Umrechnungskurse und Konstanten'!$C$8,B757&lt;='Umrechnungskurse und Konstanten'!$D$8),G757*'Umrechnungskurse und Konstanten'!$E$8,0)+IF(AND(B757&gt;='Umrechnungskurse und Konstanten'!$C$9,B757&lt;='Umrechnungskurse und Konstanten'!$D$9),G757*'Umrechnungskurse und Konstanten'!$E$9,0)+IF(AND(B757&gt;='Umrechnungskurse und Konstanten'!$C$10,B757&lt;='Umrechnungskurse und Konstanten'!$D$10),G757*'Umrechnungskurse und Konstanten'!$E$10,0)+IF(AND(B757&gt;='Umrechnungskurse und Konstanten'!$C$11,B757&lt;='Umrechnungskurse und Konstanten'!$D$11),G757*'Umrechnungskurse und Konstanten'!$E$11,0)+IF(AND(B757&gt;='Umrechnungskurse und Konstanten'!$C$12,B757&lt;='Umrechnungskurse und Konstanten'!$D$12),G757*'Umrechnungskurse und Konstanten'!$E$12,0)+IF(AND(B757&gt;='Umrechnungskurse und Konstanten'!$C$13,B757&lt;='Umrechnungskurse und Konstanten'!$D$13),G757*'Umrechnungskurse und Konstanten'!$E$13,0)+IF(AND(B757&gt;='Umrechnungskurse und Konstanten'!$C$14,B757&lt;='Umrechnungskurse und Konstanten'!$D$14),G757*'Umrechnungskurse und Konstanten'!$E$14,0)+IF(AND(B757&gt;='Umrechnungskurse und Konstanten'!$C$15,B757&lt;='Umrechnungskurse und Konstanten'!$D$15),G757*'Umrechnungskurse und Konstanten'!$E$15,0)+IF(AND(B757&gt;='Umrechnungskurse und Konstanten'!$C$16,B757&lt;='Umrechnungskurse und Konstanten'!$D$16),G757*'Umrechnungskurse und Konstanten'!$E$16,0),G757*1)</f>
        <v>0</v>
      </c>
      <c r="K757" s="37">
        <f t="shared" si="22"/>
        <v>0</v>
      </c>
      <c r="L757" s="37">
        <f t="shared" si="23"/>
        <v>0</v>
      </c>
    </row>
    <row r="758" spans="2:12" x14ac:dyDescent="0.3">
      <c r="B758" s="42"/>
      <c r="C758" s="34"/>
      <c r="D758" s="34"/>
      <c r="E758" s="38"/>
      <c r="F758" s="35" t="s">
        <v>38</v>
      </c>
      <c r="G758" s="50"/>
      <c r="H758" s="39">
        <v>3.6999999999999998E-2</v>
      </c>
      <c r="I758" s="51" t="str">
        <f>IF(F758="EUR",Tabelle1327[[#This Row],[Betrag exkl. MwST.]]*Tabelle1327[[#This Row],[MwSt. Satz]],"Rg. nicht in EUR")</f>
        <v>Rg. nicht in EUR</v>
      </c>
      <c r="J758" s="37">
        <f>IF(F758="EUR",IF(AND(B758&gt;='Umrechnungskurse und Konstanten'!$C$5,B758&lt;='Umrechnungskurse und Konstanten'!$D$5),G758*'Umrechnungskurse und Konstanten'!$E$5,0)+IF(AND(B758&gt;='Umrechnungskurse und Konstanten'!$C$6,B758&lt;='Umrechnungskurse und Konstanten'!$D$6),G758*'Umrechnungskurse und Konstanten'!$E$6,0)+IF(AND(B758&gt;='Umrechnungskurse und Konstanten'!$C$7,B758&lt;='Umrechnungskurse und Konstanten'!$D$7),G758*'Umrechnungskurse und Konstanten'!$E$7,0)+IF(AND(B758&gt;='Umrechnungskurse und Konstanten'!$C$8,B758&lt;='Umrechnungskurse und Konstanten'!$D$8),G758*'Umrechnungskurse und Konstanten'!$E$8,0)+IF(AND(B758&gt;='Umrechnungskurse und Konstanten'!$C$9,B758&lt;='Umrechnungskurse und Konstanten'!$D$9),G758*'Umrechnungskurse und Konstanten'!$E$9,0)+IF(AND(B758&gt;='Umrechnungskurse und Konstanten'!$C$10,B758&lt;='Umrechnungskurse und Konstanten'!$D$10),G758*'Umrechnungskurse und Konstanten'!$E$10,0)+IF(AND(B758&gt;='Umrechnungskurse und Konstanten'!$C$11,B758&lt;='Umrechnungskurse und Konstanten'!$D$11),G758*'Umrechnungskurse und Konstanten'!$E$11,0)+IF(AND(B758&gt;='Umrechnungskurse und Konstanten'!$C$12,B758&lt;='Umrechnungskurse und Konstanten'!$D$12),G758*'Umrechnungskurse und Konstanten'!$E$12,0)+IF(AND(B758&gt;='Umrechnungskurse und Konstanten'!$C$13,B758&lt;='Umrechnungskurse und Konstanten'!$D$13),G758*'Umrechnungskurse und Konstanten'!$E$13,0)+IF(AND(B758&gt;='Umrechnungskurse und Konstanten'!$C$14,B758&lt;='Umrechnungskurse und Konstanten'!$D$14),G758*'Umrechnungskurse und Konstanten'!$E$14,0)+IF(AND(B758&gt;='Umrechnungskurse und Konstanten'!$C$15,B758&lt;='Umrechnungskurse und Konstanten'!$D$15),G758*'Umrechnungskurse und Konstanten'!$E$15,0)+IF(AND(B758&gt;='Umrechnungskurse und Konstanten'!$C$16,B758&lt;='Umrechnungskurse und Konstanten'!$D$16),G758*'Umrechnungskurse und Konstanten'!$E$16,0),G758*1)</f>
        <v>0</v>
      </c>
      <c r="K758" s="37">
        <f t="shared" si="22"/>
        <v>0</v>
      </c>
      <c r="L758" s="37">
        <f t="shared" si="23"/>
        <v>0</v>
      </c>
    </row>
    <row r="759" spans="2:12" x14ac:dyDescent="0.3">
      <c r="B759" s="42"/>
      <c r="C759" s="34"/>
      <c r="D759" s="34"/>
      <c r="E759" s="38"/>
      <c r="F759" s="35" t="s">
        <v>38</v>
      </c>
      <c r="G759" s="50"/>
      <c r="H759" s="39">
        <v>3.6999999999999998E-2</v>
      </c>
      <c r="I759" s="51" t="str">
        <f>IF(F759="EUR",Tabelle1327[[#This Row],[Betrag exkl. MwST.]]*Tabelle1327[[#This Row],[MwSt. Satz]],"Rg. nicht in EUR")</f>
        <v>Rg. nicht in EUR</v>
      </c>
      <c r="J759" s="37">
        <f>IF(F759="EUR",IF(AND(B759&gt;='Umrechnungskurse und Konstanten'!$C$5,B759&lt;='Umrechnungskurse und Konstanten'!$D$5),G759*'Umrechnungskurse und Konstanten'!$E$5,0)+IF(AND(B759&gt;='Umrechnungskurse und Konstanten'!$C$6,B759&lt;='Umrechnungskurse und Konstanten'!$D$6),G759*'Umrechnungskurse und Konstanten'!$E$6,0)+IF(AND(B759&gt;='Umrechnungskurse und Konstanten'!$C$7,B759&lt;='Umrechnungskurse und Konstanten'!$D$7),G759*'Umrechnungskurse und Konstanten'!$E$7,0)+IF(AND(B759&gt;='Umrechnungskurse und Konstanten'!$C$8,B759&lt;='Umrechnungskurse und Konstanten'!$D$8),G759*'Umrechnungskurse und Konstanten'!$E$8,0)+IF(AND(B759&gt;='Umrechnungskurse und Konstanten'!$C$9,B759&lt;='Umrechnungskurse und Konstanten'!$D$9),G759*'Umrechnungskurse und Konstanten'!$E$9,0)+IF(AND(B759&gt;='Umrechnungskurse und Konstanten'!$C$10,B759&lt;='Umrechnungskurse und Konstanten'!$D$10),G759*'Umrechnungskurse und Konstanten'!$E$10,0)+IF(AND(B759&gt;='Umrechnungskurse und Konstanten'!$C$11,B759&lt;='Umrechnungskurse und Konstanten'!$D$11),G759*'Umrechnungskurse und Konstanten'!$E$11,0)+IF(AND(B759&gt;='Umrechnungskurse und Konstanten'!$C$12,B759&lt;='Umrechnungskurse und Konstanten'!$D$12),G759*'Umrechnungskurse und Konstanten'!$E$12,0)+IF(AND(B759&gt;='Umrechnungskurse und Konstanten'!$C$13,B759&lt;='Umrechnungskurse und Konstanten'!$D$13),G759*'Umrechnungskurse und Konstanten'!$E$13,0)+IF(AND(B759&gt;='Umrechnungskurse und Konstanten'!$C$14,B759&lt;='Umrechnungskurse und Konstanten'!$D$14),G759*'Umrechnungskurse und Konstanten'!$E$14,0)+IF(AND(B759&gt;='Umrechnungskurse und Konstanten'!$C$15,B759&lt;='Umrechnungskurse und Konstanten'!$D$15),G759*'Umrechnungskurse und Konstanten'!$E$15,0)+IF(AND(B759&gt;='Umrechnungskurse und Konstanten'!$C$16,B759&lt;='Umrechnungskurse und Konstanten'!$D$16),G759*'Umrechnungskurse und Konstanten'!$E$16,0),G759*1)</f>
        <v>0</v>
      </c>
      <c r="K759" s="37">
        <f t="shared" si="22"/>
        <v>0</v>
      </c>
      <c r="L759" s="37">
        <f t="shared" si="23"/>
        <v>0</v>
      </c>
    </row>
    <row r="760" spans="2:12" x14ac:dyDescent="0.3">
      <c r="B760" s="42"/>
      <c r="C760" s="34"/>
      <c r="D760" s="34"/>
      <c r="E760" s="38"/>
      <c r="F760" s="35" t="s">
        <v>38</v>
      </c>
      <c r="G760" s="50"/>
      <c r="H760" s="39">
        <v>3.6999999999999998E-2</v>
      </c>
      <c r="I760" s="51" t="str">
        <f>IF(F760="EUR",Tabelle1327[[#This Row],[Betrag exkl. MwST.]]*Tabelle1327[[#This Row],[MwSt. Satz]],"Rg. nicht in EUR")</f>
        <v>Rg. nicht in EUR</v>
      </c>
      <c r="J760" s="37">
        <f>IF(F760="EUR",IF(AND(B760&gt;='Umrechnungskurse und Konstanten'!$C$5,B760&lt;='Umrechnungskurse und Konstanten'!$D$5),G760*'Umrechnungskurse und Konstanten'!$E$5,0)+IF(AND(B760&gt;='Umrechnungskurse und Konstanten'!$C$6,B760&lt;='Umrechnungskurse und Konstanten'!$D$6),G760*'Umrechnungskurse und Konstanten'!$E$6,0)+IF(AND(B760&gt;='Umrechnungskurse und Konstanten'!$C$7,B760&lt;='Umrechnungskurse und Konstanten'!$D$7),G760*'Umrechnungskurse und Konstanten'!$E$7,0)+IF(AND(B760&gt;='Umrechnungskurse und Konstanten'!$C$8,B760&lt;='Umrechnungskurse und Konstanten'!$D$8),G760*'Umrechnungskurse und Konstanten'!$E$8,0)+IF(AND(B760&gt;='Umrechnungskurse und Konstanten'!$C$9,B760&lt;='Umrechnungskurse und Konstanten'!$D$9),G760*'Umrechnungskurse und Konstanten'!$E$9,0)+IF(AND(B760&gt;='Umrechnungskurse und Konstanten'!$C$10,B760&lt;='Umrechnungskurse und Konstanten'!$D$10),G760*'Umrechnungskurse und Konstanten'!$E$10,0)+IF(AND(B760&gt;='Umrechnungskurse und Konstanten'!$C$11,B760&lt;='Umrechnungskurse und Konstanten'!$D$11),G760*'Umrechnungskurse und Konstanten'!$E$11,0)+IF(AND(B760&gt;='Umrechnungskurse und Konstanten'!$C$12,B760&lt;='Umrechnungskurse und Konstanten'!$D$12),G760*'Umrechnungskurse und Konstanten'!$E$12,0)+IF(AND(B760&gt;='Umrechnungskurse und Konstanten'!$C$13,B760&lt;='Umrechnungskurse und Konstanten'!$D$13),G760*'Umrechnungskurse und Konstanten'!$E$13,0)+IF(AND(B760&gt;='Umrechnungskurse und Konstanten'!$C$14,B760&lt;='Umrechnungskurse und Konstanten'!$D$14),G760*'Umrechnungskurse und Konstanten'!$E$14,0)+IF(AND(B760&gt;='Umrechnungskurse und Konstanten'!$C$15,B760&lt;='Umrechnungskurse und Konstanten'!$D$15),G760*'Umrechnungskurse und Konstanten'!$E$15,0)+IF(AND(B760&gt;='Umrechnungskurse und Konstanten'!$C$16,B760&lt;='Umrechnungskurse und Konstanten'!$D$16),G760*'Umrechnungskurse und Konstanten'!$E$16,0),G760*1)</f>
        <v>0</v>
      </c>
      <c r="K760" s="37">
        <f t="shared" si="22"/>
        <v>0</v>
      </c>
      <c r="L760" s="37">
        <f t="shared" si="23"/>
        <v>0</v>
      </c>
    </row>
    <row r="761" spans="2:12" x14ac:dyDescent="0.3">
      <c r="B761" s="42"/>
      <c r="C761" s="34"/>
      <c r="D761" s="34"/>
      <c r="E761" s="38"/>
      <c r="F761" s="35" t="s">
        <v>38</v>
      </c>
      <c r="G761" s="50"/>
      <c r="H761" s="39">
        <v>3.6999999999999998E-2</v>
      </c>
      <c r="I761" s="51" t="str">
        <f>IF(F761="EUR",Tabelle1327[[#This Row],[Betrag exkl. MwST.]]*Tabelle1327[[#This Row],[MwSt. Satz]],"Rg. nicht in EUR")</f>
        <v>Rg. nicht in EUR</v>
      </c>
      <c r="J761" s="37">
        <f>IF(F761="EUR",IF(AND(B761&gt;='Umrechnungskurse und Konstanten'!$C$5,B761&lt;='Umrechnungskurse und Konstanten'!$D$5),G761*'Umrechnungskurse und Konstanten'!$E$5,0)+IF(AND(B761&gt;='Umrechnungskurse und Konstanten'!$C$6,B761&lt;='Umrechnungskurse und Konstanten'!$D$6),G761*'Umrechnungskurse und Konstanten'!$E$6,0)+IF(AND(B761&gt;='Umrechnungskurse und Konstanten'!$C$7,B761&lt;='Umrechnungskurse und Konstanten'!$D$7),G761*'Umrechnungskurse und Konstanten'!$E$7,0)+IF(AND(B761&gt;='Umrechnungskurse und Konstanten'!$C$8,B761&lt;='Umrechnungskurse und Konstanten'!$D$8),G761*'Umrechnungskurse und Konstanten'!$E$8,0)+IF(AND(B761&gt;='Umrechnungskurse und Konstanten'!$C$9,B761&lt;='Umrechnungskurse und Konstanten'!$D$9),G761*'Umrechnungskurse und Konstanten'!$E$9,0)+IF(AND(B761&gt;='Umrechnungskurse und Konstanten'!$C$10,B761&lt;='Umrechnungskurse und Konstanten'!$D$10),G761*'Umrechnungskurse und Konstanten'!$E$10,0)+IF(AND(B761&gt;='Umrechnungskurse und Konstanten'!$C$11,B761&lt;='Umrechnungskurse und Konstanten'!$D$11),G761*'Umrechnungskurse und Konstanten'!$E$11,0)+IF(AND(B761&gt;='Umrechnungskurse und Konstanten'!$C$12,B761&lt;='Umrechnungskurse und Konstanten'!$D$12),G761*'Umrechnungskurse und Konstanten'!$E$12,0)+IF(AND(B761&gt;='Umrechnungskurse und Konstanten'!$C$13,B761&lt;='Umrechnungskurse und Konstanten'!$D$13),G761*'Umrechnungskurse und Konstanten'!$E$13,0)+IF(AND(B761&gt;='Umrechnungskurse und Konstanten'!$C$14,B761&lt;='Umrechnungskurse und Konstanten'!$D$14),G761*'Umrechnungskurse und Konstanten'!$E$14,0)+IF(AND(B761&gt;='Umrechnungskurse und Konstanten'!$C$15,B761&lt;='Umrechnungskurse und Konstanten'!$D$15),G761*'Umrechnungskurse und Konstanten'!$E$15,0)+IF(AND(B761&gt;='Umrechnungskurse und Konstanten'!$C$16,B761&lt;='Umrechnungskurse und Konstanten'!$D$16),G761*'Umrechnungskurse und Konstanten'!$E$16,0),G761*1)</f>
        <v>0</v>
      </c>
      <c r="K761" s="37">
        <f t="shared" si="22"/>
        <v>0</v>
      </c>
      <c r="L761" s="37">
        <f t="shared" si="23"/>
        <v>0</v>
      </c>
    </row>
    <row r="762" spans="2:12" x14ac:dyDescent="0.3">
      <c r="B762" s="42"/>
      <c r="C762" s="34"/>
      <c r="D762" s="34"/>
      <c r="E762" s="38"/>
      <c r="F762" s="35" t="s">
        <v>38</v>
      </c>
      <c r="G762" s="50"/>
      <c r="H762" s="39">
        <v>3.6999999999999998E-2</v>
      </c>
      <c r="I762" s="51" t="str">
        <f>IF(F762="EUR",Tabelle1327[[#This Row],[Betrag exkl. MwST.]]*Tabelle1327[[#This Row],[MwSt. Satz]],"Rg. nicht in EUR")</f>
        <v>Rg. nicht in EUR</v>
      </c>
      <c r="J762" s="37">
        <f>IF(F762="EUR",IF(AND(B762&gt;='Umrechnungskurse und Konstanten'!$C$5,B762&lt;='Umrechnungskurse und Konstanten'!$D$5),G762*'Umrechnungskurse und Konstanten'!$E$5,0)+IF(AND(B762&gt;='Umrechnungskurse und Konstanten'!$C$6,B762&lt;='Umrechnungskurse und Konstanten'!$D$6),G762*'Umrechnungskurse und Konstanten'!$E$6,0)+IF(AND(B762&gt;='Umrechnungskurse und Konstanten'!$C$7,B762&lt;='Umrechnungskurse und Konstanten'!$D$7),G762*'Umrechnungskurse und Konstanten'!$E$7,0)+IF(AND(B762&gt;='Umrechnungskurse und Konstanten'!$C$8,B762&lt;='Umrechnungskurse und Konstanten'!$D$8),G762*'Umrechnungskurse und Konstanten'!$E$8,0)+IF(AND(B762&gt;='Umrechnungskurse und Konstanten'!$C$9,B762&lt;='Umrechnungskurse und Konstanten'!$D$9),G762*'Umrechnungskurse und Konstanten'!$E$9,0)+IF(AND(B762&gt;='Umrechnungskurse und Konstanten'!$C$10,B762&lt;='Umrechnungskurse und Konstanten'!$D$10),G762*'Umrechnungskurse und Konstanten'!$E$10,0)+IF(AND(B762&gt;='Umrechnungskurse und Konstanten'!$C$11,B762&lt;='Umrechnungskurse und Konstanten'!$D$11),G762*'Umrechnungskurse und Konstanten'!$E$11,0)+IF(AND(B762&gt;='Umrechnungskurse und Konstanten'!$C$12,B762&lt;='Umrechnungskurse und Konstanten'!$D$12),G762*'Umrechnungskurse und Konstanten'!$E$12,0)+IF(AND(B762&gt;='Umrechnungskurse und Konstanten'!$C$13,B762&lt;='Umrechnungskurse und Konstanten'!$D$13),G762*'Umrechnungskurse und Konstanten'!$E$13,0)+IF(AND(B762&gt;='Umrechnungskurse und Konstanten'!$C$14,B762&lt;='Umrechnungskurse und Konstanten'!$D$14),G762*'Umrechnungskurse und Konstanten'!$E$14,0)+IF(AND(B762&gt;='Umrechnungskurse und Konstanten'!$C$15,B762&lt;='Umrechnungskurse und Konstanten'!$D$15),G762*'Umrechnungskurse und Konstanten'!$E$15,0)+IF(AND(B762&gt;='Umrechnungskurse und Konstanten'!$C$16,B762&lt;='Umrechnungskurse und Konstanten'!$D$16),G762*'Umrechnungskurse und Konstanten'!$E$16,0),G762*1)</f>
        <v>0</v>
      </c>
      <c r="K762" s="37">
        <f t="shared" si="22"/>
        <v>0</v>
      </c>
      <c r="L762" s="37">
        <f t="shared" si="23"/>
        <v>0</v>
      </c>
    </row>
    <row r="763" spans="2:12" x14ac:dyDescent="0.3">
      <c r="B763" s="42"/>
      <c r="C763" s="34"/>
      <c r="D763" s="34"/>
      <c r="E763" s="38"/>
      <c r="F763" s="35" t="s">
        <v>38</v>
      </c>
      <c r="G763" s="50"/>
      <c r="H763" s="39">
        <v>3.6999999999999998E-2</v>
      </c>
      <c r="I763" s="51" t="str">
        <f>IF(F763="EUR",Tabelle1327[[#This Row],[Betrag exkl. MwST.]]*Tabelle1327[[#This Row],[MwSt. Satz]],"Rg. nicht in EUR")</f>
        <v>Rg. nicht in EUR</v>
      </c>
      <c r="J763" s="37">
        <f>IF(F763="EUR",IF(AND(B763&gt;='Umrechnungskurse und Konstanten'!$C$5,B763&lt;='Umrechnungskurse und Konstanten'!$D$5),G763*'Umrechnungskurse und Konstanten'!$E$5,0)+IF(AND(B763&gt;='Umrechnungskurse und Konstanten'!$C$6,B763&lt;='Umrechnungskurse und Konstanten'!$D$6),G763*'Umrechnungskurse und Konstanten'!$E$6,0)+IF(AND(B763&gt;='Umrechnungskurse und Konstanten'!$C$7,B763&lt;='Umrechnungskurse und Konstanten'!$D$7),G763*'Umrechnungskurse und Konstanten'!$E$7,0)+IF(AND(B763&gt;='Umrechnungskurse und Konstanten'!$C$8,B763&lt;='Umrechnungskurse und Konstanten'!$D$8),G763*'Umrechnungskurse und Konstanten'!$E$8,0)+IF(AND(B763&gt;='Umrechnungskurse und Konstanten'!$C$9,B763&lt;='Umrechnungskurse und Konstanten'!$D$9),G763*'Umrechnungskurse und Konstanten'!$E$9,0)+IF(AND(B763&gt;='Umrechnungskurse und Konstanten'!$C$10,B763&lt;='Umrechnungskurse und Konstanten'!$D$10),G763*'Umrechnungskurse und Konstanten'!$E$10,0)+IF(AND(B763&gt;='Umrechnungskurse und Konstanten'!$C$11,B763&lt;='Umrechnungskurse und Konstanten'!$D$11),G763*'Umrechnungskurse und Konstanten'!$E$11,0)+IF(AND(B763&gt;='Umrechnungskurse und Konstanten'!$C$12,B763&lt;='Umrechnungskurse und Konstanten'!$D$12),G763*'Umrechnungskurse und Konstanten'!$E$12,0)+IF(AND(B763&gt;='Umrechnungskurse und Konstanten'!$C$13,B763&lt;='Umrechnungskurse und Konstanten'!$D$13),G763*'Umrechnungskurse und Konstanten'!$E$13,0)+IF(AND(B763&gt;='Umrechnungskurse und Konstanten'!$C$14,B763&lt;='Umrechnungskurse und Konstanten'!$D$14),G763*'Umrechnungskurse und Konstanten'!$E$14,0)+IF(AND(B763&gt;='Umrechnungskurse und Konstanten'!$C$15,B763&lt;='Umrechnungskurse und Konstanten'!$D$15),G763*'Umrechnungskurse und Konstanten'!$E$15,0)+IF(AND(B763&gt;='Umrechnungskurse und Konstanten'!$C$16,B763&lt;='Umrechnungskurse und Konstanten'!$D$16),G763*'Umrechnungskurse und Konstanten'!$E$16,0),G763*1)</f>
        <v>0</v>
      </c>
      <c r="K763" s="37">
        <f t="shared" si="22"/>
        <v>0</v>
      </c>
      <c r="L763" s="37">
        <f t="shared" si="23"/>
        <v>0</v>
      </c>
    </row>
    <row r="764" spans="2:12" x14ac:dyDescent="0.3">
      <c r="B764" s="42"/>
      <c r="C764" s="34"/>
      <c r="D764" s="34"/>
      <c r="E764" s="38"/>
      <c r="F764" s="35" t="s">
        <v>38</v>
      </c>
      <c r="G764" s="50"/>
      <c r="H764" s="39">
        <v>3.6999999999999998E-2</v>
      </c>
      <c r="I764" s="51" t="str">
        <f>IF(F764="EUR",Tabelle1327[[#This Row],[Betrag exkl. MwST.]]*Tabelle1327[[#This Row],[MwSt. Satz]],"Rg. nicht in EUR")</f>
        <v>Rg. nicht in EUR</v>
      </c>
      <c r="J764" s="37">
        <f>IF(F764="EUR",IF(AND(B764&gt;='Umrechnungskurse und Konstanten'!$C$5,B764&lt;='Umrechnungskurse und Konstanten'!$D$5),G764*'Umrechnungskurse und Konstanten'!$E$5,0)+IF(AND(B764&gt;='Umrechnungskurse und Konstanten'!$C$6,B764&lt;='Umrechnungskurse und Konstanten'!$D$6),G764*'Umrechnungskurse und Konstanten'!$E$6,0)+IF(AND(B764&gt;='Umrechnungskurse und Konstanten'!$C$7,B764&lt;='Umrechnungskurse und Konstanten'!$D$7),G764*'Umrechnungskurse und Konstanten'!$E$7,0)+IF(AND(B764&gt;='Umrechnungskurse und Konstanten'!$C$8,B764&lt;='Umrechnungskurse und Konstanten'!$D$8),G764*'Umrechnungskurse und Konstanten'!$E$8,0)+IF(AND(B764&gt;='Umrechnungskurse und Konstanten'!$C$9,B764&lt;='Umrechnungskurse und Konstanten'!$D$9),G764*'Umrechnungskurse und Konstanten'!$E$9,0)+IF(AND(B764&gt;='Umrechnungskurse und Konstanten'!$C$10,B764&lt;='Umrechnungskurse und Konstanten'!$D$10),G764*'Umrechnungskurse und Konstanten'!$E$10,0)+IF(AND(B764&gt;='Umrechnungskurse und Konstanten'!$C$11,B764&lt;='Umrechnungskurse und Konstanten'!$D$11),G764*'Umrechnungskurse und Konstanten'!$E$11,0)+IF(AND(B764&gt;='Umrechnungskurse und Konstanten'!$C$12,B764&lt;='Umrechnungskurse und Konstanten'!$D$12),G764*'Umrechnungskurse und Konstanten'!$E$12,0)+IF(AND(B764&gt;='Umrechnungskurse und Konstanten'!$C$13,B764&lt;='Umrechnungskurse und Konstanten'!$D$13),G764*'Umrechnungskurse und Konstanten'!$E$13,0)+IF(AND(B764&gt;='Umrechnungskurse und Konstanten'!$C$14,B764&lt;='Umrechnungskurse und Konstanten'!$D$14),G764*'Umrechnungskurse und Konstanten'!$E$14,0)+IF(AND(B764&gt;='Umrechnungskurse und Konstanten'!$C$15,B764&lt;='Umrechnungskurse und Konstanten'!$D$15),G764*'Umrechnungskurse und Konstanten'!$E$15,0)+IF(AND(B764&gt;='Umrechnungskurse und Konstanten'!$C$16,B764&lt;='Umrechnungskurse und Konstanten'!$D$16),G764*'Umrechnungskurse und Konstanten'!$E$16,0),G764*1)</f>
        <v>0</v>
      </c>
      <c r="K764" s="37">
        <f t="shared" si="22"/>
        <v>0</v>
      </c>
      <c r="L764" s="37">
        <f t="shared" si="23"/>
        <v>0</v>
      </c>
    </row>
    <row r="765" spans="2:12" x14ac:dyDescent="0.3">
      <c r="B765" s="42"/>
      <c r="C765" s="34"/>
      <c r="D765" s="34"/>
      <c r="E765" s="38"/>
      <c r="F765" s="35" t="s">
        <v>38</v>
      </c>
      <c r="G765" s="50"/>
      <c r="H765" s="39">
        <v>3.6999999999999998E-2</v>
      </c>
      <c r="I765" s="51" t="str">
        <f>IF(F765="EUR",Tabelle1327[[#This Row],[Betrag exkl. MwST.]]*Tabelle1327[[#This Row],[MwSt. Satz]],"Rg. nicht in EUR")</f>
        <v>Rg. nicht in EUR</v>
      </c>
      <c r="J765" s="37">
        <f>IF(F765="EUR",IF(AND(B765&gt;='Umrechnungskurse und Konstanten'!$C$5,B765&lt;='Umrechnungskurse und Konstanten'!$D$5),G765*'Umrechnungskurse und Konstanten'!$E$5,0)+IF(AND(B765&gt;='Umrechnungskurse und Konstanten'!$C$6,B765&lt;='Umrechnungskurse und Konstanten'!$D$6),G765*'Umrechnungskurse und Konstanten'!$E$6,0)+IF(AND(B765&gt;='Umrechnungskurse und Konstanten'!$C$7,B765&lt;='Umrechnungskurse und Konstanten'!$D$7),G765*'Umrechnungskurse und Konstanten'!$E$7,0)+IF(AND(B765&gt;='Umrechnungskurse und Konstanten'!$C$8,B765&lt;='Umrechnungskurse und Konstanten'!$D$8),G765*'Umrechnungskurse und Konstanten'!$E$8,0)+IF(AND(B765&gt;='Umrechnungskurse und Konstanten'!$C$9,B765&lt;='Umrechnungskurse und Konstanten'!$D$9),G765*'Umrechnungskurse und Konstanten'!$E$9,0)+IF(AND(B765&gt;='Umrechnungskurse und Konstanten'!$C$10,B765&lt;='Umrechnungskurse und Konstanten'!$D$10),G765*'Umrechnungskurse und Konstanten'!$E$10,0)+IF(AND(B765&gt;='Umrechnungskurse und Konstanten'!$C$11,B765&lt;='Umrechnungskurse und Konstanten'!$D$11),G765*'Umrechnungskurse und Konstanten'!$E$11,0)+IF(AND(B765&gt;='Umrechnungskurse und Konstanten'!$C$12,B765&lt;='Umrechnungskurse und Konstanten'!$D$12),G765*'Umrechnungskurse und Konstanten'!$E$12,0)+IF(AND(B765&gt;='Umrechnungskurse und Konstanten'!$C$13,B765&lt;='Umrechnungskurse und Konstanten'!$D$13),G765*'Umrechnungskurse und Konstanten'!$E$13,0)+IF(AND(B765&gt;='Umrechnungskurse und Konstanten'!$C$14,B765&lt;='Umrechnungskurse und Konstanten'!$D$14),G765*'Umrechnungskurse und Konstanten'!$E$14,0)+IF(AND(B765&gt;='Umrechnungskurse und Konstanten'!$C$15,B765&lt;='Umrechnungskurse und Konstanten'!$D$15),G765*'Umrechnungskurse und Konstanten'!$E$15,0)+IF(AND(B765&gt;='Umrechnungskurse und Konstanten'!$C$16,B765&lt;='Umrechnungskurse und Konstanten'!$D$16),G765*'Umrechnungskurse und Konstanten'!$E$16,0),G765*1)</f>
        <v>0</v>
      </c>
      <c r="K765" s="37">
        <f t="shared" si="22"/>
        <v>0</v>
      </c>
      <c r="L765" s="37">
        <f t="shared" si="23"/>
        <v>0</v>
      </c>
    </row>
    <row r="766" spans="2:12" x14ac:dyDescent="0.3">
      <c r="B766" s="42"/>
      <c r="C766" s="34"/>
      <c r="D766" s="34"/>
      <c r="E766" s="38"/>
      <c r="F766" s="35" t="s">
        <v>38</v>
      </c>
      <c r="G766" s="50"/>
      <c r="H766" s="39">
        <v>3.6999999999999998E-2</v>
      </c>
      <c r="I766" s="51" t="str">
        <f>IF(F766="EUR",Tabelle1327[[#This Row],[Betrag exkl. MwST.]]*Tabelle1327[[#This Row],[MwSt. Satz]],"Rg. nicht in EUR")</f>
        <v>Rg. nicht in EUR</v>
      </c>
      <c r="J766" s="37">
        <f>IF(F766="EUR",IF(AND(B766&gt;='Umrechnungskurse und Konstanten'!$C$5,B766&lt;='Umrechnungskurse und Konstanten'!$D$5),G766*'Umrechnungskurse und Konstanten'!$E$5,0)+IF(AND(B766&gt;='Umrechnungskurse und Konstanten'!$C$6,B766&lt;='Umrechnungskurse und Konstanten'!$D$6),G766*'Umrechnungskurse und Konstanten'!$E$6,0)+IF(AND(B766&gt;='Umrechnungskurse und Konstanten'!$C$7,B766&lt;='Umrechnungskurse und Konstanten'!$D$7),G766*'Umrechnungskurse und Konstanten'!$E$7,0)+IF(AND(B766&gt;='Umrechnungskurse und Konstanten'!$C$8,B766&lt;='Umrechnungskurse und Konstanten'!$D$8),G766*'Umrechnungskurse und Konstanten'!$E$8,0)+IF(AND(B766&gt;='Umrechnungskurse und Konstanten'!$C$9,B766&lt;='Umrechnungskurse und Konstanten'!$D$9),G766*'Umrechnungskurse und Konstanten'!$E$9,0)+IF(AND(B766&gt;='Umrechnungskurse und Konstanten'!$C$10,B766&lt;='Umrechnungskurse und Konstanten'!$D$10),G766*'Umrechnungskurse und Konstanten'!$E$10,0)+IF(AND(B766&gt;='Umrechnungskurse und Konstanten'!$C$11,B766&lt;='Umrechnungskurse und Konstanten'!$D$11),G766*'Umrechnungskurse und Konstanten'!$E$11,0)+IF(AND(B766&gt;='Umrechnungskurse und Konstanten'!$C$12,B766&lt;='Umrechnungskurse und Konstanten'!$D$12),G766*'Umrechnungskurse und Konstanten'!$E$12,0)+IF(AND(B766&gt;='Umrechnungskurse und Konstanten'!$C$13,B766&lt;='Umrechnungskurse und Konstanten'!$D$13),G766*'Umrechnungskurse und Konstanten'!$E$13,0)+IF(AND(B766&gt;='Umrechnungskurse und Konstanten'!$C$14,B766&lt;='Umrechnungskurse und Konstanten'!$D$14),G766*'Umrechnungskurse und Konstanten'!$E$14,0)+IF(AND(B766&gt;='Umrechnungskurse und Konstanten'!$C$15,B766&lt;='Umrechnungskurse und Konstanten'!$D$15),G766*'Umrechnungskurse und Konstanten'!$E$15,0)+IF(AND(B766&gt;='Umrechnungskurse und Konstanten'!$C$16,B766&lt;='Umrechnungskurse und Konstanten'!$D$16),G766*'Umrechnungskurse und Konstanten'!$E$16,0),G766*1)</f>
        <v>0</v>
      </c>
      <c r="K766" s="37">
        <f t="shared" si="22"/>
        <v>0</v>
      </c>
      <c r="L766" s="37">
        <f t="shared" si="23"/>
        <v>0</v>
      </c>
    </row>
    <row r="767" spans="2:12" x14ac:dyDescent="0.3">
      <c r="B767" s="42"/>
      <c r="C767" s="34"/>
      <c r="D767" s="34"/>
      <c r="E767" s="38"/>
      <c r="F767" s="35" t="s">
        <v>38</v>
      </c>
      <c r="G767" s="50"/>
      <c r="H767" s="39">
        <v>3.6999999999999998E-2</v>
      </c>
      <c r="I767" s="51" t="str">
        <f>IF(F767="EUR",Tabelle1327[[#This Row],[Betrag exkl. MwST.]]*Tabelle1327[[#This Row],[MwSt. Satz]],"Rg. nicht in EUR")</f>
        <v>Rg. nicht in EUR</v>
      </c>
      <c r="J767" s="37">
        <f>IF(F767="EUR",IF(AND(B767&gt;='Umrechnungskurse und Konstanten'!$C$5,B767&lt;='Umrechnungskurse und Konstanten'!$D$5),G767*'Umrechnungskurse und Konstanten'!$E$5,0)+IF(AND(B767&gt;='Umrechnungskurse und Konstanten'!$C$6,B767&lt;='Umrechnungskurse und Konstanten'!$D$6),G767*'Umrechnungskurse und Konstanten'!$E$6,0)+IF(AND(B767&gt;='Umrechnungskurse und Konstanten'!$C$7,B767&lt;='Umrechnungskurse und Konstanten'!$D$7),G767*'Umrechnungskurse und Konstanten'!$E$7,0)+IF(AND(B767&gt;='Umrechnungskurse und Konstanten'!$C$8,B767&lt;='Umrechnungskurse und Konstanten'!$D$8),G767*'Umrechnungskurse und Konstanten'!$E$8,0)+IF(AND(B767&gt;='Umrechnungskurse und Konstanten'!$C$9,B767&lt;='Umrechnungskurse und Konstanten'!$D$9),G767*'Umrechnungskurse und Konstanten'!$E$9,0)+IF(AND(B767&gt;='Umrechnungskurse und Konstanten'!$C$10,B767&lt;='Umrechnungskurse und Konstanten'!$D$10),G767*'Umrechnungskurse und Konstanten'!$E$10,0)+IF(AND(B767&gt;='Umrechnungskurse und Konstanten'!$C$11,B767&lt;='Umrechnungskurse und Konstanten'!$D$11),G767*'Umrechnungskurse und Konstanten'!$E$11,0)+IF(AND(B767&gt;='Umrechnungskurse und Konstanten'!$C$12,B767&lt;='Umrechnungskurse und Konstanten'!$D$12),G767*'Umrechnungskurse und Konstanten'!$E$12,0)+IF(AND(B767&gt;='Umrechnungskurse und Konstanten'!$C$13,B767&lt;='Umrechnungskurse und Konstanten'!$D$13),G767*'Umrechnungskurse und Konstanten'!$E$13,0)+IF(AND(B767&gt;='Umrechnungskurse und Konstanten'!$C$14,B767&lt;='Umrechnungskurse und Konstanten'!$D$14),G767*'Umrechnungskurse und Konstanten'!$E$14,0)+IF(AND(B767&gt;='Umrechnungskurse und Konstanten'!$C$15,B767&lt;='Umrechnungskurse und Konstanten'!$D$15),G767*'Umrechnungskurse und Konstanten'!$E$15,0)+IF(AND(B767&gt;='Umrechnungskurse und Konstanten'!$C$16,B767&lt;='Umrechnungskurse und Konstanten'!$D$16),G767*'Umrechnungskurse und Konstanten'!$E$16,0),G767*1)</f>
        <v>0</v>
      </c>
      <c r="K767" s="37">
        <f t="shared" si="22"/>
        <v>0</v>
      </c>
      <c r="L767" s="37">
        <f t="shared" si="23"/>
        <v>0</v>
      </c>
    </row>
    <row r="768" spans="2:12" x14ac:dyDescent="0.3">
      <c r="B768" s="42"/>
      <c r="C768" s="34"/>
      <c r="D768" s="34"/>
      <c r="E768" s="38"/>
      <c r="F768" s="35" t="s">
        <v>38</v>
      </c>
      <c r="G768" s="50"/>
      <c r="H768" s="39">
        <v>3.6999999999999998E-2</v>
      </c>
      <c r="I768" s="51" t="str">
        <f>IF(F768="EUR",Tabelle1327[[#This Row],[Betrag exkl. MwST.]]*Tabelle1327[[#This Row],[MwSt. Satz]],"Rg. nicht in EUR")</f>
        <v>Rg. nicht in EUR</v>
      </c>
      <c r="J768" s="37">
        <f>IF(F768="EUR",IF(AND(B768&gt;='Umrechnungskurse und Konstanten'!$C$5,B768&lt;='Umrechnungskurse und Konstanten'!$D$5),G768*'Umrechnungskurse und Konstanten'!$E$5,0)+IF(AND(B768&gt;='Umrechnungskurse und Konstanten'!$C$6,B768&lt;='Umrechnungskurse und Konstanten'!$D$6),G768*'Umrechnungskurse und Konstanten'!$E$6,0)+IF(AND(B768&gt;='Umrechnungskurse und Konstanten'!$C$7,B768&lt;='Umrechnungskurse und Konstanten'!$D$7),G768*'Umrechnungskurse und Konstanten'!$E$7,0)+IF(AND(B768&gt;='Umrechnungskurse und Konstanten'!$C$8,B768&lt;='Umrechnungskurse und Konstanten'!$D$8),G768*'Umrechnungskurse und Konstanten'!$E$8,0)+IF(AND(B768&gt;='Umrechnungskurse und Konstanten'!$C$9,B768&lt;='Umrechnungskurse und Konstanten'!$D$9),G768*'Umrechnungskurse und Konstanten'!$E$9,0)+IF(AND(B768&gt;='Umrechnungskurse und Konstanten'!$C$10,B768&lt;='Umrechnungskurse und Konstanten'!$D$10),G768*'Umrechnungskurse und Konstanten'!$E$10,0)+IF(AND(B768&gt;='Umrechnungskurse und Konstanten'!$C$11,B768&lt;='Umrechnungskurse und Konstanten'!$D$11),G768*'Umrechnungskurse und Konstanten'!$E$11,0)+IF(AND(B768&gt;='Umrechnungskurse und Konstanten'!$C$12,B768&lt;='Umrechnungskurse und Konstanten'!$D$12),G768*'Umrechnungskurse und Konstanten'!$E$12,0)+IF(AND(B768&gt;='Umrechnungskurse und Konstanten'!$C$13,B768&lt;='Umrechnungskurse und Konstanten'!$D$13),G768*'Umrechnungskurse und Konstanten'!$E$13,0)+IF(AND(B768&gt;='Umrechnungskurse und Konstanten'!$C$14,B768&lt;='Umrechnungskurse und Konstanten'!$D$14),G768*'Umrechnungskurse und Konstanten'!$E$14,0)+IF(AND(B768&gt;='Umrechnungskurse und Konstanten'!$C$15,B768&lt;='Umrechnungskurse und Konstanten'!$D$15),G768*'Umrechnungskurse und Konstanten'!$E$15,0)+IF(AND(B768&gt;='Umrechnungskurse und Konstanten'!$C$16,B768&lt;='Umrechnungskurse und Konstanten'!$D$16),G768*'Umrechnungskurse und Konstanten'!$E$16,0),G768*1)</f>
        <v>0</v>
      </c>
      <c r="K768" s="37">
        <f t="shared" si="22"/>
        <v>0</v>
      </c>
      <c r="L768" s="37">
        <f t="shared" si="23"/>
        <v>0</v>
      </c>
    </row>
    <row r="769" spans="2:12" x14ac:dyDescent="0.3">
      <c r="B769" s="42"/>
      <c r="C769" s="34"/>
      <c r="D769" s="34"/>
      <c r="E769" s="38"/>
      <c r="F769" s="35" t="s">
        <v>38</v>
      </c>
      <c r="G769" s="50"/>
      <c r="H769" s="39">
        <v>3.6999999999999998E-2</v>
      </c>
      <c r="I769" s="51" t="str">
        <f>IF(F769="EUR",Tabelle1327[[#This Row],[Betrag exkl. MwST.]]*Tabelle1327[[#This Row],[MwSt. Satz]],"Rg. nicht in EUR")</f>
        <v>Rg. nicht in EUR</v>
      </c>
      <c r="J769" s="37">
        <f>IF(F769="EUR",IF(AND(B769&gt;='Umrechnungskurse und Konstanten'!$C$5,B769&lt;='Umrechnungskurse und Konstanten'!$D$5),G769*'Umrechnungskurse und Konstanten'!$E$5,0)+IF(AND(B769&gt;='Umrechnungskurse und Konstanten'!$C$6,B769&lt;='Umrechnungskurse und Konstanten'!$D$6),G769*'Umrechnungskurse und Konstanten'!$E$6,0)+IF(AND(B769&gt;='Umrechnungskurse und Konstanten'!$C$7,B769&lt;='Umrechnungskurse und Konstanten'!$D$7),G769*'Umrechnungskurse und Konstanten'!$E$7,0)+IF(AND(B769&gt;='Umrechnungskurse und Konstanten'!$C$8,B769&lt;='Umrechnungskurse und Konstanten'!$D$8),G769*'Umrechnungskurse und Konstanten'!$E$8,0)+IF(AND(B769&gt;='Umrechnungskurse und Konstanten'!$C$9,B769&lt;='Umrechnungskurse und Konstanten'!$D$9),G769*'Umrechnungskurse und Konstanten'!$E$9,0)+IF(AND(B769&gt;='Umrechnungskurse und Konstanten'!$C$10,B769&lt;='Umrechnungskurse und Konstanten'!$D$10),G769*'Umrechnungskurse und Konstanten'!$E$10,0)+IF(AND(B769&gt;='Umrechnungskurse und Konstanten'!$C$11,B769&lt;='Umrechnungskurse und Konstanten'!$D$11),G769*'Umrechnungskurse und Konstanten'!$E$11,0)+IF(AND(B769&gt;='Umrechnungskurse und Konstanten'!$C$12,B769&lt;='Umrechnungskurse und Konstanten'!$D$12),G769*'Umrechnungskurse und Konstanten'!$E$12,0)+IF(AND(B769&gt;='Umrechnungskurse und Konstanten'!$C$13,B769&lt;='Umrechnungskurse und Konstanten'!$D$13),G769*'Umrechnungskurse und Konstanten'!$E$13,0)+IF(AND(B769&gt;='Umrechnungskurse und Konstanten'!$C$14,B769&lt;='Umrechnungskurse und Konstanten'!$D$14),G769*'Umrechnungskurse und Konstanten'!$E$14,0)+IF(AND(B769&gt;='Umrechnungskurse und Konstanten'!$C$15,B769&lt;='Umrechnungskurse und Konstanten'!$D$15),G769*'Umrechnungskurse und Konstanten'!$E$15,0)+IF(AND(B769&gt;='Umrechnungskurse und Konstanten'!$C$16,B769&lt;='Umrechnungskurse und Konstanten'!$D$16),G769*'Umrechnungskurse und Konstanten'!$E$16,0),G769*1)</f>
        <v>0</v>
      </c>
      <c r="K769" s="37">
        <f t="shared" si="22"/>
        <v>0</v>
      </c>
      <c r="L769" s="37">
        <f t="shared" si="23"/>
        <v>0</v>
      </c>
    </row>
    <row r="770" spans="2:12" x14ac:dyDescent="0.3">
      <c r="B770" s="42"/>
      <c r="C770" s="34"/>
      <c r="D770" s="34"/>
      <c r="E770" s="38"/>
      <c r="F770" s="35" t="s">
        <v>38</v>
      </c>
      <c r="G770" s="50"/>
      <c r="H770" s="39">
        <v>3.6999999999999998E-2</v>
      </c>
      <c r="I770" s="51" t="str">
        <f>IF(F770="EUR",Tabelle1327[[#This Row],[Betrag exkl. MwST.]]*Tabelle1327[[#This Row],[MwSt. Satz]],"Rg. nicht in EUR")</f>
        <v>Rg. nicht in EUR</v>
      </c>
      <c r="J770" s="37">
        <f>IF(F770="EUR",IF(AND(B770&gt;='Umrechnungskurse und Konstanten'!$C$5,B770&lt;='Umrechnungskurse und Konstanten'!$D$5),G770*'Umrechnungskurse und Konstanten'!$E$5,0)+IF(AND(B770&gt;='Umrechnungskurse und Konstanten'!$C$6,B770&lt;='Umrechnungskurse und Konstanten'!$D$6),G770*'Umrechnungskurse und Konstanten'!$E$6,0)+IF(AND(B770&gt;='Umrechnungskurse und Konstanten'!$C$7,B770&lt;='Umrechnungskurse und Konstanten'!$D$7),G770*'Umrechnungskurse und Konstanten'!$E$7,0)+IF(AND(B770&gt;='Umrechnungskurse und Konstanten'!$C$8,B770&lt;='Umrechnungskurse und Konstanten'!$D$8),G770*'Umrechnungskurse und Konstanten'!$E$8,0)+IF(AND(B770&gt;='Umrechnungskurse und Konstanten'!$C$9,B770&lt;='Umrechnungskurse und Konstanten'!$D$9),G770*'Umrechnungskurse und Konstanten'!$E$9,0)+IF(AND(B770&gt;='Umrechnungskurse und Konstanten'!$C$10,B770&lt;='Umrechnungskurse und Konstanten'!$D$10),G770*'Umrechnungskurse und Konstanten'!$E$10,0)+IF(AND(B770&gt;='Umrechnungskurse und Konstanten'!$C$11,B770&lt;='Umrechnungskurse und Konstanten'!$D$11),G770*'Umrechnungskurse und Konstanten'!$E$11,0)+IF(AND(B770&gt;='Umrechnungskurse und Konstanten'!$C$12,B770&lt;='Umrechnungskurse und Konstanten'!$D$12),G770*'Umrechnungskurse und Konstanten'!$E$12,0)+IF(AND(B770&gt;='Umrechnungskurse und Konstanten'!$C$13,B770&lt;='Umrechnungskurse und Konstanten'!$D$13),G770*'Umrechnungskurse und Konstanten'!$E$13,0)+IF(AND(B770&gt;='Umrechnungskurse und Konstanten'!$C$14,B770&lt;='Umrechnungskurse und Konstanten'!$D$14),G770*'Umrechnungskurse und Konstanten'!$E$14,0)+IF(AND(B770&gt;='Umrechnungskurse und Konstanten'!$C$15,B770&lt;='Umrechnungskurse und Konstanten'!$D$15),G770*'Umrechnungskurse und Konstanten'!$E$15,0)+IF(AND(B770&gt;='Umrechnungskurse und Konstanten'!$C$16,B770&lt;='Umrechnungskurse und Konstanten'!$D$16),G770*'Umrechnungskurse und Konstanten'!$E$16,0),G770*1)</f>
        <v>0</v>
      </c>
      <c r="K770" s="37">
        <f t="shared" si="22"/>
        <v>0</v>
      </c>
      <c r="L770" s="37">
        <f t="shared" si="23"/>
        <v>0</v>
      </c>
    </row>
    <row r="771" spans="2:12" x14ac:dyDescent="0.3">
      <c r="B771" s="42"/>
      <c r="C771" s="34"/>
      <c r="D771" s="34"/>
      <c r="E771" s="38"/>
      <c r="F771" s="35" t="s">
        <v>38</v>
      </c>
      <c r="G771" s="50"/>
      <c r="H771" s="39">
        <v>3.6999999999999998E-2</v>
      </c>
      <c r="I771" s="51" t="str">
        <f>IF(F771="EUR",Tabelle1327[[#This Row],[Betrag exkl. MwST.]]*Tabelle1327[[#This Row],[MwSt. Satz]],"Rg. nicht in EUR")</f>
        <v>Rg. nicht in EUR</v>
      </c>
      <c r="J771" s="37">
        <f>IF(F771="EUR",IF(AND(B771&gt;='Umrechnungskurse und Konstanten'!$C$5,B771&lt;='Umrechnungskurse und Konstanten'!$D$5),G771*'Umrechnungskurse und Konstanten'!$E$5,0)+IF(AND(B771&gt;='Umrechnungskurse und Konstanten'!$C$6,B771&lt;='Umrechnungskurse und Konstanten'!$D$6),G771*'Umrechnungskurse und Konstanten'!$E$6,0)+IF(AND(B771&gt;='Umrechnungskurse und Konstanten'!$C$7,B771&lt;='Umrechnungskurse und Konstanten'!$D$7),G771*'Umrechnungskurse und Konstanten'!$E$7,0)+IF(AND(B771&gt;='Umrechnungskurse und Konstanten'!$C$8,B771&lt;='Umrechnungskurse und Konstanten'!$D$8),G771*'Umrechnungskurse und Konstanten'!$E$8,0)+IF(AND(B771&gt;='Umrechnungskurse und Konstanten'!$C$9,B771&lt;='Umrechnungskurse und Konstanten'!$D$9),G771*'Umrechnungskurse und Konstanten'!$E$9,0)+IF(AND(B771&gt;='Umrechnungskurse und Konstanten'!$C$10,B771&lt;='Umrechnungskurse und Konstanten'!$D$10),G771*'Umrechnungskurse und Konstanten'!$E$10,0)+IF(AND(B771&gt;='Umrechnungskurse und Konstanten'!$C$11,B771&lt;='Umrechnungskurse und Konstanten'!$D$11),G771*'Umrechnungskurse und Konstanten'!$E$11,0)+IF(AND(B771&gt;='Umrechnungskurse und Konstanten'!$C$12,B771&lt;='Umrechnungskurse und Konstanten'!$D$12),G771*'Umrechnungskurse und Konstanten'!$E$12,0)+IF(AND(B771&gt;='Umrechnungskurse und Konstanten'!$C$13,B771&lt;='Umrechnungskurse und Konstanten'!$D$13),G771*'Umrechnungskurse und Konstanten'!$E$13,0)+IF(AND(B771&gt;='Umrechnungskurse und Konstanten'!$C$14,B771&lt;='Umrechnungskurse und Konstanten'!$D$14),G771*'Umrechnungskurse und Konstanten'!$E$14,0)+IF(AND(B771&gt;='Umrechnungskurse und Konstanten'!$C$15,B771&lt;='Umrechnungskurse und Konstanten'!$D$15),G771*'Umrechnungskurse und Konstanten'!$E$15,0)+IF(AND(B771&gt;='Umrechnungskurse und Konstanten'!$C$16,B771&lt;='Umrechnungskurse und Konstanten'!$D$16),G771*'Umrechnungskurse und Konstanten'!$E$16,0),G771*1)</f>
        <v>0</v>
      </c>
      <c r="K771" s="37">
        <f t="shared" si="22"/>
        <v>0</v>
      </c>
      <c r="L771" s="37">
        <f t="shared" si="23"/>
        <v>0</v>
      </c>
    </row>
    <row r="772" spans="2:12" x14ac:dyDescent="0.3">
      <c r="B772" s="42"/>
      <c r="C772" s="34"/>
      <c r="D772" s="34"/>
      <c r="E772" s="38"/>
      <c r="F772" s="35" t="s">
        <v>38</v>
      </c>
      <c r="G772" s="50"/>
      <c r="H772" s="39">
        <v>3.6999999999999998E-2</v>
      </c>
      <c r="I772" s="51" t="str">
        <f>IF(F772="EUR",Tabelle1327[[#This Row],[Betrag exkl. MwST.]]*Tabelle1327[[#This Row],[MwSt. Satz]],"Rg. nicht in EUR")</f>
        <v>Rg. nicht in EUR</v>
      </c>
      <c r="J772" s="37">
        <f>IF(F772="EUR",IF(AND(B772&gt;='Umrechnungskurse und Konstanten'!$C$5,B772&lt;='Umrechnungskurse und Konstanten'!$D$5),G772*'Umrechnungskurse und Konstanten'!$E$5,0)+IF(AND(B772&gt;='Umrechnungskurse und Konstanten'!$C$6,B772&lt;='Umrechnungskurse und Konstanten'!$D$6),G772*'Umrechnungskurse und Konstanten'!$E$6,0)+IF(AND(B772&gt;='Umrechnungskurse und Konstanten'!$C$7,B772&lt;='Umrechnungskurse und Konstanten'!$D$7),G772*'Umrechnungskurse und Konstanten'!$E$7,0)+IF(AND(B772&gt;='Umrechnungskurse und Konstanten'!$C$8,B772&lt;='Umrechnungskurse und Konstanten'!$D$8),G772*'Umrechnungskurse und Konstanten'!$E$8,0)+IF(AND(B772&gt;='Umrechnungskurse und Konstanten'!$C$9,B772&lt;='Umrechnungskurse und Konstanten'!$D$9),G772*'Umrechnungskurse und Konstanten'!$E$9,0)+IF(AND(B772&gt;='Umrechnungskurse und Konstanten'!$C$10,B772&lt;='Umrechnungskurse und Konstanten'!$D$10),G772*'Umrechnungskurse und Konstanten'!$E$10,0)+IF(AND(B772&gt;='Umrechnungskurse und Konstanten'!$C$11,B772&lt;='Umrechnungskurse und Konstanten'!$D$11),G772*'Umrechnungskurse und Konstanten'!$E$11,0)+IF(AND(B772&gt;='Umrechnungskurse und Konstanten'!$C$12,B772&lt;='Umrechnungskurse und Konstanten'!$D$12),G772*'Umrechnungskurse und Konstanten'!$E$12,0)+IF(AND(B772&gt;='Umrechnungskurse und Konstanten'!$C$13,B772&lt;='Umrechnungskurse und Konstanten'!$D$13),G772*'Umrechnungskurse und Konstanten'!$E$13,0)+IF(AND(B772&gt;='Umrechnungskurse und Konstanten'!$C$14,B772&lt;='Umrechnungskurse und Konstanten'!$D$14),G772*'Umrechnungskurse und Konstanten'!$E$14,0)+IF(AND(B772&gt;='Umrechnungskurse und Konstanten'!$C$15,B772&lt;='Umrechnungskurse und Konstanten'!$D$15),G772*'Umrechnungskurse und Konstanten'!$E$15,0)+IF(AND(B772&gt;='Umrechnungskurse und Konstanten'!$C$16,B772&lt;='Umrechnungskurse und Konstanten'!$D$16),G772*'Umrechnungskurse und Konstanten'!$E$16,0),G772*1)</f>
        <v>0</v>
      </c>
      <c r="K772" s="37">
        <f t="shared" si="22"/>
        <v>0</v>
      </c>
      <c r="L772" s="37">
        <f t="shared" si="23"/>
        <v>0</v>
      </c>
    </row>
    <row r="773" spans="2:12" x14ac:dyDescent="0.3">
      <c r="B773" s="42"/>
      <c r="C773" s="34"/>
      <c r="D773" s="34"/>
      <c r="E773" s="38"/>
      <c r="F773" s="35" t="s">
        <v>38</v>
      </c>
      <c r="G773" s="50"/>
      <c r="H773" s="39">
        <v>3.6999999999999998E-2</v>
      </c>
      <c r="I773" s="51" t="str">
        <f>IF(F773="EUR",Tabelle1327[[#This Row],[Betrag exkl. MwST.]]*Tabelle1327[[#This Row],[MwSt. Satz]],"Rg. nicht in EUR")</f>
        <v>Rg. nicht in EUR</v>
      </c>
      <c r="J773" s="37">
        <f>IF(F773="EUR",IF(AND(B773&gt;='Umrechnungskurse und Konstanten'!$C$5,B773&lt;='Umrechnungskurse und Konstanten'!$D$5),G773*'Umrechnungskurse und Konstanten'!$E$5,0)+IF(AND(B773&gt;='Umrechnungskurse und Konstanten'!$C$6,B773&lt;='Umrechnungskurse und Konstanten'!$D$6),G773*'Umrechnungskurse und Konstanten'!$E$6,0)+IF(AND(B773&gt;='Umrechnungskurse und Konstanten'!$C$7,B773&lt;='Umrechnungskurse und Konstanten'!$D$7),G773*'Umrechnungskurse und Konstanten'!$E$7,0)+IF(AND(B773&gt;='Umrechnungskurse und Konstanten'!$C$8,B773&lt;='Umrechnungskurse und Konstanten'!$D$8),G773*'Umrechnungskurse und Konstanten'!$E$8,0)+IF(AND(B773&gt;='Umrechnungskurse und Konstanten'!$C$9,B773&lt;='Umrechnungskurse und Konstanten'!$D$9),G773*'Umrechnungskurse und Konstanten'!$E$9,0)+IF(AND(B773&gt;='Umrechnungskurse und Konstanten'!$C$10,B773&lt;='Umrechnungskurse und Konstanten'!$D$10),G773*'Umrechnungskurse und Konstanten'!$E$10,0)+IF(AND(B773&gt;='Umrechnungskurse und Konstanten'!$C$11,B773&lt;='Umrechnungskurse und Konstanten'!$D$11),G773*'Umrechnungskurse und Konstanten'!$E$11,0)+IF(AND(B773&gt;='Umrechnungskurse und Konstanten'!$C$12,B773&lt;='Umrechnungskurse und Konstanten'!$D$12),G773*'Umrechnungskurse und Konstanten'!$E$12,0)+IF(AND(B773&gt;='Umrechnungskurse und Konstanten'!$C$13,B773&lt;='Umrechnungskurse und Konstanten'!$D$13),G773*'Umrechnungskurse und Konstanten'!$E$13,0)+IF(AND(B773&gt;='Umrechnungskurse und Konstanten'!$C$14,B773&lt;='Umrechnungskurse und Konstanten'!$D$14),G773*'Umrechnungskurse und Konstanten'!$E$14,0)+IF(AND(B773&gt;='Umrechnungskurse und Konstanten'!$C$15,B773&lt;='Umrechnungskurse und Konstanten'!$D$15),G773*'Umrechnungskurse und Konstanten'!$E$15,0)+IF(AND(B773&gt;='Umrechnungskurse und Konstanten'!$C$16,B773&lt;='Umrechnungskurse und Konstanten'!$D$16),G773*'Umrechnungskurse und Konstanten'!$E$16,0),G773*1)</f>
        <v>0</v>
      </c>
      <c r="K773" s="37">
        <f t="shared" si="22"/>
        <v>0</v>
      </c>
      <c r="L773" s="37">
        <f t="shared" si="23"/>
        <v>0</v>
      </c>
    </row>
    <row r="774" spans="2:12" x14ac:dyDescent="0.3">
      <c r="B774" s="42"/>
      <c r="C774" s="34"/>
      <c r="D774" s="34"/>
      <c r="E774" s="38"/>
      <c r="F774" s="35" t="s">
        <v>38</v>
      </c>
      <c r="G774" s="50"/>
      <c r="H774" s="39">
        <v>3.6999999999999998E-2</v>
      </c>
      <c r="I774" s="51" t="str">
        <f>IF(F774="EUR",Tabelle1327[[#This Row],[Betrag exkl. MwST.]]*Tabelle1327[[#This Row],[MwSt. Satz]],"Rg. nicht in EUR")</f>
        <v>Rg. nicht in EUR</v>
      </c>
      <c r="J774" s="37">
        <f>IF(F774="EUR",IF(AND(B774&gt;='Umrechnungskurse und Konstanten'!$C$5,B774&lt;='Umrechnungskurse und Konstanten'!$D$5),G774*'Umrechnungskurse und Konstanten'!$E$5,0)+IF(AND(B774&gt;='Umrechnungskurse und Konstanten'!$C$6,B774&lt;='Umrechnungskurse und Konstanten'!$D$6),G774*'Umrechnungskurse und Konstanten'!$E$6,0)+IF(AND(B774&gt;='Umrechnungskurse und Konstanten'!$C$7,B774&lt;='Umrechnungskurse und Konstanten'!$D$7),G774*'Umrechnungskurse und Konstanten'!$E$7,0)+IF(AND(B774&gt;='Umrechnungskurse und Konstanten'!$C$8,B774&lt;='Umrechnungskurse und Konstanten'!$D$8),G774*'Umrechnungskurse und Konstanten'!$E$8,0)+IF(AND(B774&gt;='Umrechnungskurse und Konstanten'!$C$9,B774&lt;='Umrechnungskurse und Konstanten'!$D$9),G774*'Umrechnungskurse und Konstanten'!$E$9,0)+IF(AND(B774&gt;='Umrechnungskurse und Konstanten'!$C$10,B774&lt;='Umrechnungskurse und Konstanten'!$D$10),G774*'Umrechnungskurse und Konstanten'!$E$10,0)+IF(AND(B774&gt;='Umrechnungskurse und Konstanten'!$C$11,B774&lt;='Umrechnungskurse und Konstanten'!$D$11),G774*'Umrechnungskurse und Konstanten'!$E$11,0)+IF(AND(B774&gt;='Umrechnungskurse und Konstanten'!$C$12,B774&lt;='Umrechnungskurse und Konstanten'!$D$12),G774*'Umrechnungskurse und Konstanten'!$E$12,0)+IF(AND(B774&gt;='Umrechnungskurse und Konstanten'!$C$13,B774&lt;='Umrechnungskurse und Konstanten'!$D$13),G774*'Umrechnungskurse und Konstanten'!$E$13,0)+IF(AND(B774&gt;='Umrechnungskurse und Konstanten'!$C$14,B774&lt;='Umrechnungskurse und Konstanten'!$D$14),G774*'Umrechnungskurse und Konstanten'!$E$14,0)+IF(AND(B774&gt;='Umrechnungskurse und Konstanten'!$C$15,B774&lt;='Umrechnungskurse und Konstanten'!$D$15),G774*'Umrechnungskurse und Konstanten'!$E$15,0)+IF(AND(B774&gt;='Umrechnungskurse und Konstanten'!$C$16,B774&lt;='Umrechnungskurse und Konstanten'!$D$16),G774*'Umrechnungskurse und Konstanten'!$E$16,0),G774*1)</f>
        <v>0</v>
      </c>
      <c r="K774" s="37">
        <f t="shared" si="22"/>
        <v>0</v>
      </c>
      <c r="L774" s="37">
        <f t="shared" si="23"/>
        <v>0</v>
      </c>
    </row>
    <row r="775" spans="2:12" x14ac:dyDescent="0.3">
      <c r="B775" s="42"/>
      <c r="C775" s="34"/>
      <c r="D775" s="34"/>
      <c r="E775" s="38"/>
      <c r="F775" s="35" t="s">
        <v>38</v>
      </c>
      <c r="G775" s="50"/>
      <c r="H775" s="39">
        <v>3.6999999999999998E-2</v>
      </c>
      <c r="I775" s="51" t="str">
        <f>IF(F775="EUR",Tabelle1327[[#This Row],[Betrag exkl. MwST.]]*Tabelle1327[[#This Row],[MwSt. Satz]],"Rg. nicht in EUR")</f>
        <v>Rg. nicht in EUR</v>
      </c>
      <c r="J775" s="37">
        <f>IF(F775="EUR",IF(AND(B775&gt;='Umrechnungskurse und Konstanten'!$C$5,B775&lt;='Umrechnungskurse und Konstanten'!$D$5),G775*'Umrechnungskurse und Konstanten'!$E$5,0)+IF(AND(B775&gt;='Umrechnungskurse und Konstanten'!$C$6,B775&lt;='Umrechnungskurse und Konstanten'!$D$6),G775*'Umrechnungskurse und Konstanten'!$E$6,0)+IF(AND(B775&gt;='Umrechnungskurse und Konstanten'!$C$7,B775&lt;='Umrechnungskurse und Konstanten'!$D$7),G775*'Umrechnungskurse und Konstanten'!$E$7,0)+IF(AND(B775&gt;='Umrechnungskurse und Konstanten'!$C$8,B775&lt;='Umrechnungskurse und Konstanten'!$D$8),G775*'Umrechnungskurse und Konstanten'!$E$8,0)+IF(AND(B775&gt;='Umrechnungskurse und Konstanten'!$C$9,B775&lt;='Umrechnungskurse und Konstanten'!$D$9),G775*'Umrechnungskurse und Konstanten'!$E$9,0)+IF(AND(B775&gt;='Umrechnungskurse und Konstanten'!$C$10,B775&lt;='Umrechnungskurse und Konstanten'!$D$10),G775*'Umrechnungskurse und Konstanten'!$E$10,0)+IF(AND(B775&gt;='Umrechnungskurse und Konstanten'!$C$11,B775&lt;='Umrechnungskurse und Konstanten'!$D$11),G775*'Umrechnungskurse und Konstanten'!$E$11,0)+IF(AND(B775&gt;='Umrechnungskurse und Konstanten'!$C$12,B775&lt;='Umrechnungskurse und Konstanten'!$D$12),G775*'Umrechnungskurse und Konstanten'!$E$12,0)+IF(AND(B775&gt;='Umrechnungskurse und Konstanten'!$C$13,B775&lt;='Umrechnungskurse und Konstanten'!$D$13),G775*'Umrechnungskurse und Konstanten'!$E$13,0)+IF(AND(B775&gt;='Umrechnungskurse und Konstanten'!$C$14,B775&lt;='Umrechnungskurse und Konstanten'!$D$14),G775*'Umrechnungskurse und Konstanten'!$E$14,0)+IF(AND(B775&gt;='Umrechnungskurse und Konstanten'!$C$15,B775&lt;='Umrechnungskurse und Konstanten'!$D$15),G775*'Umrechnungskurse und Konstanten'!$E$15,0)+IF(AND(B775&gt;='Umrechnungskurse und Konstanten'!$C$16,B775&lt;='Umrechnungskurse und Konstanten'!$D$16),G775*'Umrechnungskurse und Konstanten'!$E$16,0),G775*1)</f>
        <v>0</v>
      </c>
      <c r="K775" s="37">
        <f t="shared" si="22"/>
        <v>0</v>
      </c>
      <c r="L775" s="37">
        <f t="shared" si="23"/>
        <v>0</v>
      </c>
    </row>
    <row r="776" spans="2:12" x14ac:dyDescent="0.3">
      <c r="B776" s="42"/>
      <c r="C776" s="34"/>
      <c r="D776" s="34"/>
      <c r="E776" s="38"/>
      <c r="F776" s="35" t="s">
        <v>38</v>
      </c>
      <c r="G776" s="50"/>
      <c r="H776" s="39">
        <v>3.6999999999999998E-2</v>
      </c>
      <c r="I776" s="51" t="str">
        <f>IF(F776="EUR",Tabelle1327[[#This Row],[Betrag exkl. MwST.]]*Tabelle1327[[#This Row],[MwSt. Satz]],"Rg. nicht in EUR")</f>
        <v>Rg. nicht in EUR</v>
      </c>
      <c r="J776" s="37">
        <f>IF(F776="EUR",IF(AND(B776&gt;='Umrechnungskurse und Konstanten'!$C$5,B776&lt;='Umrechnungskurse und Konstanten'!$D$5),G776*'Umrechnungskurse und Konstanten'!$E$5,0)+IF(AND(B776&gt;='Umrechnungskurse und Konstanten'!$C$6,B776&lt;='Umrechnungskurse und Konstanten'!$D$6),G776*'Umrechnungskurse und Konstanten'!$E$6,0)+IF(AND(B776&gt;='Umrechnungskurse und Konstanten'!$C$7,B776&lt;='Umrechnungskurse und Konstanten'!$D$7),G776*'Umrechnungskurse und Konstanten'!$E$7,0)+IF(AND(B776&gt;='Umrechnungskurse und Konstanten'!$C$8,B776&lt;='Umrechnungskurse und Konstanten'!$D$8),G776*'Umrechnungskurse und Konstanten'!$E$8,0)+IF(AND(B776&gt;='Umrechnungskurse und Konstanten'!$C$9,B776&lt;='Umrechnungskurse und Konstanten'!$D$9),G776*'Umrechnungskurse und Konstanten'!$E$9,0)+IF(AND(B776&gt;='Umrechnungskurse und Konstanten'!$C$10,B776&lt;='Umrechnungskurse und Konstanten'!$D$10),G776*'Umrechnungskurse und Konstanten'!$E$10,0)+IF(AND(B776&gt;='Umrechnungskurse und Konstanten'!$C$11,B776&lt;='Umrechnungskurse und Konstanten'!$D$11),G776*'Umrechnungskurse und Konstanten'!$E$11,0)+IF(AND(B776&gt;='Umrechnungskurse und Konstanten'!$C$12,B776&lt;='Umrechnungskurse und Konstanten'!$D$12),G776*'Umrechnungskurse und Konstanten'!$E$12,0)+IF(AND(B776&gt;='Umrechnungskurse und Konstanten'!$C$13,B776&lt;='Umrechnungskurse und Konstanten'!$D$13),G776*'Umrechnungskurse und Konstanten'!$E$13,0)+IF(AND(B776&gt;='Umrechnungskurse und Konstanten'!$C$14,B776&lt;='Umrechnungskurse und Konstanten'!$D$14),G776*'Umrechnungskurse und Konstanten'!$E$14,0)+IF(AND(B776&gt;='Umrechnungskurse und Konstanten'!$C$15,B776&lt;='Umrechnungskurse und Konstanten'!$D$15),G776*'Umrechnungskurse und Konstanten'!$E$15,0)+IF(AND(B776&gt;='Umrechnungskurse und Konstanten'!$C$16,B776&lt;='Umrechnungskurse und Konstanten'!$D$16),G776*'Umrechnungskurse und Konstanten'!$E$16,0),G776*1)</f>
        <v>0</v>
      </c>
      <c r="K776" s="37">
        <f t="shared" si="22"/>
        <v>0</v>
      </c>
      <c r="L776" s="37">
        <f t="shared" si="23"/>
        <v>0</v>
      </c>
    </row>
    <row r="777" spans="2:12" x14ac:dyDescent="0.3">
      <c r="B777" s="42"/>
      <c r="C777" s="34"/>
      <c r="D777" s="34"/>
      <c r="E777" s="38"/>
      <c r="F777" s="35" t="s">
        <v>38</v>
      </c>
      <c r="G777" s="50"/>
      <c r="H777" s="39">
        <v>3.6999999999999998E-2</v>
      </c>
      <c r="I777" s="51" t="str">
        <f>IF(F777="EUR",Tabelle1327[[#This Row],[Betrag exkl. MwST.]]*Tabelle1327[[#This Row],[MwSt. Satz]],"Rg. nicht in EUR")</f>
        <v>Rg. nicht in EUR</v>
      </c>
      <c r="J777" s="37">
        <f>IF(F777="EUR",IF(AND(B777&gt;='Umrechnungskurse und Konstanten'!$C$5,B777&lt;='Umrechnungskurse und Konstanten'!$D$5),G777*'Umrechnungskurse und Konstanten'!$E$5,0)+IF(AND(B777&gt;='Umrechnungskurse und Konstanten'!$C$6,B777&lt;='Umrechnungskurse und Konstanten'!$D$6),G777*'Umrechnungskurse und Konstanten'!$E$6,0)+IF(AND(B777&gt;='Umrechnungskurse und Konstanten'!$C$7,B777&lt;='Umrechnungskurse und Konstanten'!$D$7),G777*'Umrechnungskurse und Konstanten'!$E$7,0)+IF(AND(B777&gt;='Umrechnungskurse und Konstanten'!$C$8,B777&lt;='Umrechnungskurse und Konstanten'!$D$8),G777*'Umrechnungskurse und Konstanten'!$E$8,0)+IF(AND(B777&gt;='Umrechnungskurse und Konstanten'!$C$9,B777&lt;='Umrechnungskurse und Konstanten'!$D$9),G777*'Umrechnungskurse und Konstanten'!$E$9,0)+IF(AND(B777&gt;='Umrechnungskurse und Konstanten'!$C$10,B777&lt;='Umrechnungskurse und Konstanten'!$D$10),G777*'Umrechnungskurse und Konstanten'!$E$10,0)+IF(AND(B777&gt;='Umrechnungskurse und Konstanten'!$C$11,B777&lt;='Umrechnungskurse und Konstanten'!$D$11),G777*'Umrechnungskurse und Konstanten'!$E$11,0)+IF(AND(B777&gt;='Umrechnungskurse und Konstanten'!$C$12,B777&lt;='Umrechnungskurse und Konstanten'!$D$12),G777*'Umrechnungskurse und Konstanten'!$E$12,0)+IF(AND(B777&gt;='Umrechnungskurse und Konstanten'!$C$13,B777&lt;='Umrechnungskurse und Konstanten'!$D$13),G777*'Umrechnungskurse und Konstanten'!$E$13,0)+IF(AND(B777&gt;='Umrechnungskurse und Konstanten'!$C$14,B777&lt;='Umrechnungskurse und Konstanten'!$D$14),G777*'Umrechnungskurse und Konstanten'!$E$14,0)+IF(AND(B777&gt;='Umrechnungskurse und Konstanten'!$C$15,B777&lt;='Umrechnungskurse und Konstanten'!$D$15),G777*'Umrechnungskurse und Konstanten'!$E$15,0)+IF(AND(B777&gt;='Umrechnungskurse und Konstanten'!$C$16,B777&lt;='Umrechnungskurse und Konstanten'!$D$16),G777*'Umrechnungskurse und Konstanten'!$E$16,0),G777*1)</f>
        <v>0</v>
      </c>
      <c r="K777" s="37">
        <f t="shared" si="22"/>
        <v>0</v>
      </c>
      <c r="L777" s="37">
        <f t="shared" si="23"/>
        <v>0</v>
      </c>
    </row>
    <row r="778" spans="2:12" x14ac:dyDescent="0.3">
      <c r="B778" s="42"/>
      <c r="C778" s="34"/>
      <c r="D778" s="34"/>
      <c r="E778" s="38"/>
      <c r="F778" s="35" t="s">
        <v>38</v>
      </c>
      <c r="G778" s="50"/>
      <c r="H778" s="39">
        <v>3.6999999999999998E-2</v>
      </c>
      <c r="I778" s="51" t="str">
        <f>IF(F778="EUR",Tabelle1327[[#This Row],[Betrag exkl. MwST.]]*Tabelle1327[[#This Row],[MwSt. Satz]],"Rg. nicht in EUR")</f>
        <v>Rg. nicht in EUR</v>
      </c>
      <c r="J778" s="37">
        <f>IF(F778="EUR",IF(AND(B778&gt;='Umrechnungskurse und Konstanten'!$C$5,B778&lt;='Umrechnungskurse und Konstanten'!$D$5),G778*'Umrechnungskurse und Konstanten'!$E$5,0)+IF(AND(B778&gt;='Umrechnungskurse und Konstanten'!$C$6,B778&lt;='Umrechnungskurse und Konstanten'!$D$6),G778*'Umrechnungskurse und Konstanten'!$E$6,0)+IF(AND(B778&gt;='Umrechnungskurse und Konstanten'!$C$7,B778&lt;='Umrechnungskurse und Konstanten'!$D$7),G778*'Umrechnungskurse und Konstanten'!$E$7,0)+IF(AND(B778&gt;='Umrechnungskurse und Konstanten'!$C$8,B778&lt;='Umrechnungskurse und Konstanten'!$D$8),G778*'Umrechnungskurse und Konstanten'!$E$8,0)+IF(AND(B778&gt;='Umrechnungskurse und Konstanten'!$C$9,B778&lt;='Umrechnungskurse und Konstanten'!$D$9),G778*'Umrechnungskurse und Konstanten'!$E$9,0)+IF(AND(B778&gt;='Umrechnungskurse und Konstanten'!$C$10,B778&lt;='Umrechnungskurse und Konstanten'!$D$10),G778*'Umrechnungskurse und Konstanten'!$E$10,0)+IF(AND(B778&gt;='Umrechnungskurse und Konstanten'!$C$11,B778&lt;='Umrechnungskurse und Konstanten'!$D$11),G778*'Umrechnungskurse und Konstanten'!$E$11,0)+IF(AND(B778&gt;='Umrechnungskurse und Konstanten'!$C$12,B778&lt;='Umrechnungskurse und Konstanten'!$D$12),G778*'Umrechnungskurse und Konstanten'!$E$12,0)+IF(AND(B778&gt;='Umrechnungskurse und Konstanten'!$C$13,B778&lt;='Umrechnungskurse und Konstanten'!$D$13),G778*'Umrechnungskurse und Konstanten'!$E$13,0)+IF(AND(B778&gt;='Umrechnungskurse und Konstanten'!$C$14,B778&lt;='Umrechnungskurse und Konstanten'!$D$14),G778*'Umrechnungskurse und Konstanten'!$E$14,0)+IF(AND(B778&gt;='Umrechnungskurse und Konstanten'!$C$15,B778&lt;='Umrechnungskurse und Konstanten'!$D$15),G778*'Umrechnungskurse und Konstanten'!$E$15,0)+IF(AND(B778&gt;='Umrechnungskurse und Konstanten'!$C$16,B778&lt;='Umrechnungskurse und Konstanten'!$D$16),G778*'Umrechnungskurse und Konstanten'!$E$16,0),G778*1)</f>
        <v>0</v>
      </c>
      <c r="K778" s="37">
        <f t="shared" ref="K778:K841" si="24">H778*J778</f>
        <v>0</v>
      </c>
      <c r="L778" s="37">
        <f t="shared" ref="L778:L841" si="25">J778+K778</f>
        <v>0</v>
      </c>
    </row>
    <row r="779" spans="2:12" x14ac:dyDescent="0.3">
      <c r="B779" s="42"/>
      <c r="C779" s="34"/>
      <c r="D779" s="34"/>
      <c r="E779" s="38"/>
      <c r="F779" s="35" t="s">
        <v>38</v>
      </c>
      <c r="G779" s="50"/>
      <c r="H779" s="39">
        <v>3.6999999999999998E-2</v>
      </c>
      <c r="I779" s="51" t="str">
        <f>IF(F779="EUR",Tabelle1327[[#This Row],[Betrag exkl. MwST.]]*Tabelle1327[[#This Row],[MwSt. Satz]],"Rg. nicht in EUR")</f>
        <v>Rg. nicht in EUR</v>
      </c>
      <c r="J779" s="37">
        <f>IF(F779="EUR",IF(AND(B779&gt;='Umrechnungskurse und Konstanten'!$C$5,B779&lt;='Umrechnungskurse und Konstanten'!$D$5),G779*'Umrechnungskurse und Konstanten'!$E$5,0)+IF(AND(B779&gt;='Umrechnungskurse und Konstanten'!$C$6,B779&lt;='Umrechnungskurse und Konstanten'!$D$6),G779*'Umrechnungskurse und Konstanten'!$E$6,0)+IF(AND(B779&gt;='Umrechnungskurse und Konstanten'!$C$7,B779&lt;='Umrechnungskurse und Konstanten'!$D$7),G779*'Umrechnungskurse und Konstanten'!$E$7,0)+IF(AND(B779&gt;='Umrechnungskurse und Konstanten'!$C$8,B779&lt;='Umrechnungskurse und Konstanten'!$D$8),G779*'Umrechnungskurse und Konstanten'!$E$8,0)+IF(AND(B779&gt;='Umrechnungskurse und Konstanten'!$C$9,B779&lt;='Umrechnungskurse und Konstanten'!$D$9),G779*'Umrechnungskurse und Konstanten'!$E$9,0)+IF(AND(B779&gt;='Umrechnungskurse und Konstanten'!$C$10,B779&lt;='Umrechnungskurse und Konstanten'!$D$10),G779*'Umrechnungskurse und Konstanten'!$E$10,0)+IF(AND(B779&gt;='Umrechnungskurse und Konstanten'!$C$11,B779&lt;='Umrechnungskurse und Konstanten'!$D$11),G779*'Umrechnungskurse und Konstanten'!$E$11,0)+IF(AND(B779&gt;='Umrechnungskurse und Konstanten'!$C$12,B779&lt;='Umrechnungskurse und Konstanten'!$D$12),G779*'Umrechnungskurse und Konstanten'!$E$12,0)+IF(AND(B779&gt;='Umrechnungskurse und Konstanten'!$C$13,B779&lt;='Umrechnungskurse und Konstanten'!$D$13),G779*'Umrechnungskurse und Konstanten'!$E$13,0)+IF(AND(B779&gt;='Umrechnungskurse und Konstanten'!$C$14,B779&lt;='Umrechnungskurse und Konstanten'!$D$14),G779*'Umrechnungskurse und Konstanten'!$E$14,0)+IF(AND(B779&gt;='Umrechnungskurse und Konstanten'!$C$15,B779&lt;='Umrechnungskurse und Konstanten'!$D$15),G779*'Umrechnungskurse und Konstanten'!$E$15,0)+IF(AND(B779&gt;='Umrechnungskurse und Konstanten'!$C$16,B779&lt;='Umrechnungskurse und Konstanten'!$D$16),G779*'Umrechnungskurse und Konstanten'!$E$16,0),G779*1)</f>
        <v>0</v>
      </c>
      <c r="K779" s="37">
        <f t="shared" si="24"/>
        <v>0</v>
      </c>
      <c r="L779" s="37">
        <f t="shared" si="25"/>
        <v>0</v>
      </c>
    </row>
    <row r="780" spans="2:12" x14ac:dyDescent="0.3">
      <c r="B780" s="42"/>
      <c r="C780" s="34"/>
      <c r="D780" s="34"/>
      <c r="E780" s="38"/>
      <c r="F780" s="35" t="s">
        <v>38</v>
      </c>
      <c r="G780" s="50"/>
      <c r="H780" s="39">
        <v>3.6999999999999998E-2</v>
      </c>
      <c r="I780" s="51" t="str">
        <f>IF(F780="EUR",Tabelle1327[[#This Row],[Betrag exkl. MwST.]]*Tabelle1327[[#This Row],[MwSt. Satz]],"Rg. nicht in EUR")</f>
        <v>Rg. nicht in EUR</v>
      </c>
      <c r="J780" s="37">
        <f>IF(F780="EUR",IF(AND(B780&gt;='Umrechnungskurse und Konstanten'!$C$5,B780&lt;='Umrechnungskurse und Konstanten'!$D$5),G780*'Umrechnungskurse und Konstanten'!$E$5,0)+IF(AND(B780&gt;='Umrechnungskurse und Konstanten'!$C$6,B780&lt;='Umrechnungskurse und Konstanten'!$D$6),G780*'Umrechnungskurse und Konstanten'!$E$6,0)+IF(AND(B780&gt;='Umrechnungskurse und Konstanten'!$C$7,B780&lt;='Umrechnungskurse und Konstanten'!$D$7),G780*'Umrechnungskurse und Konstanten'!$E$7,0)+IF(AND(B780&gt;='Umrechnungskurse und Konstanten'!$C$8,B780&lt;='Umrechnungskurse und Konstanten'!$D$8),G780*'Umrechnungskurse und Konstanten'!$E$8,0)+IF(AND(B780&gt;='Umrechnungskurse und Konstanten'!$C$9,B780&lt;='Umrechnungskurse und Konstanten'!$D$9),G780*'Umrechnungskurse und Konstanten'!$E$9,0)+IF(AND(B780&gt;='Umrechnungskurse und Konstanten'!$C$10,B780&lt;='Umrechnungskurse und Konstanten'!$D$10),G780*'Umrechnungskurse und Konstanten'!$E$10,0)+IF(AND(B780&gt;='Umrechnungskurse und Konstanten'!$C$11,B780&lt;='Umrechnungskurse und Konstanten'!$D$11),G780*'Umrechnungskurse und Konstanten'!$E$11,0)+IF(AND(B780&gt;='Umrechnungskurse und Konstanten'!$C$12,B780&lt;='Umrechnungskurse und Konstanten'!$D$12),G780*'Umrechnungskurse und Konstanten'!$E$12,0)+IF(AND(B780&gt;='Umrechnungskurse und Konstanten'!$C$13,B780&lt;='Umrechnungskurse und Konstanten'!$D$13),G780*'Umrechnungskurse und Konstanten'!$E$13,0)+IF(AND(B780&gt;='Umrechnungskurse und Konstanten'!$C$14,B780&lt;='Umrechnungskurse und Konstanten'!$D$14),G780*'Umrechnungskurse und Konstanten'!$E$14,0)+IF(AND(B780&gt;='Umrechnungskurse und Konstanten'!$C$15,B780&lt;='Umrechnungskurse und Konstanten'!$D$15),G780*'Umrechnungskurse und Konstanten'!$E$15,0)+IF(AND(B780&gt;='Umrechnungskurse und Konstanten'!$C$16,B780&lt;='Umrechnungskurse und Konstanten'!$D$16),G780*'Umrechnungskurse und Konstanten'!$E$16,0),G780*1)</f>
        <v>0</v>
      </c>
      <c r="K780" s="37">
        <f t="shared" si="24"/>
        <v>0</v>
      </c>
      <c r="L780" s="37">
        <f t="shared" si="25"/>
        <v>0</v>
      </c>
    </row>
    <row r="781" spans="2:12" x14ac:dyDescent="0.3">
      <c r="B781" s="42"/>
      <c r="C781" s="34"/>
      <c r="D781" s="34"/>
      <c r="E781" s="38"/>
      <c r="F781" s="35" t="s">
        <v>38</v>
      </c>
      <c r="G781" s="50"/>
      <c r="H781" s="39">
        <v>3.6999999999999998E-2</v>
      </c>
      <c r="I781" s="51" t="str">
        <f>IF(F781="EUR",Tabelle1327[[#This Row],[Betrag exkl. MwST.]]*Tabelle1327[[#This Row],[MwSt. Satz]],"Rg. nicht in EUR")</f>
        <v>Rg. nicht in EUR</v>
      </c>
      <c r="J781" s="37">
        <f>IF(F781="EUR",IF(AND(B781&gt;='Umrechnungskurse und Konstanten'!$C$5,B781&lt;='Umrechnungskurse und Konstanten'!$D$5),G781*'Umrechnungskurse und Konstanten'!$E$5,0)+IF(AND(B781&gt;='Umrechnungskurse und Konstanten'!$C$6,B781&lt;='Umrechnungskurse und Konstanten'!$D$6),G781*'Umrechnungskurse und Konstanten'!$E$6,0)+IF(AND(B781&gt;='Umrechnungskurse und Konstanten'!$C$7,B781&lt;='Umrechnungskurse und Konstanten'!$D$7),G781*'Umrechnungskurse und Konstanten'!$E$7,0)+IF(AND(B781&gt;='Umrechnungskurse und Konstanten'!$C$8,B781&lt;='Umrechnungskurse und Konstanten'!$D$8),G781*'Umrechnungskurse und Konstanten'!$E$8,0)+IF(AND(B781&gt;='Umrechnungskurse und Konstanten'!$C$9,B781&lt;='Umrechnungskurse und Konstanten'!$D$9),G781*'Umrechnungskurse und Konstanten'!$E$9,0)+IF(AND(B781&gt;='Umrechnungskurse und Konstanten'!$C$10,B781&lt;='Umrechnungskurse und Konstanten'!$D$10),G781*'Umrechnungskurse und Konstanten'!$E$10,0)+IF(AND(B781&gt;='Umrechnungskurse und Konstanten'!$C$11,B781&lt;='Umrechnungskurse und Konstanten'!$D$11),G781*'Umrechnungskurse und Konstanten'!$E$11,0)+IF(AND(B781&gt;='Umrechnungskurse und Konstanten'!$C$12,B781&lt;='Umrechnungskurse und Konstanten'!$D$12),G781*'Umrechnungskurse und Konstanten'!$E$12,0)+IF(AND(B781&gt;='Umrechnungskurse und Konstanten'!$C$13,B781&lt;='Umrechnungskurse und Konstanten'!$D$13),G781*'Umrechnungskurse und Konstanten'!$E$13,0)+IF(AND(B781&gt;='Umrechnungskurse und Konstanten'!$C$14,B781&lt;='Umrechnungskurse und Konstanten'!$D$14),G781*'Umrechnungskurse und Konstanten'!$E$14,0)+IF(AND(B781&gt;='Umrechnungskurse und Konstanten'!$C$15,B781&lt;='Umrechnungskurse und Konstanten'!$D$15),G781*'Umrechnungskurse und Konstanten'!$E$15,0)+IF(AND(B781&gt;='Umrechnungskurse und Konstanten'!$C$16,B781&lt;='Umrechnungskurse und Konstanten'!$D$16),G781*'Umrechnungskurse und Konstanten'!$E$16,0),G781*1)</f>
        <v>0</v>
      </c>
      <c r="K781" s="37">
        <f t="shared" si="24"/>
        <v>0</v>
      </c>
      <c r="L781" s="37">
        <f t="shared" si="25"/>
        <v>0</v>
      </c>
    </row>
    <row r="782" spans="2:12" x14ac:dyDescent="0.3">
      <c r="B782" s="42"/>
      <c r="C782" s="34"/>
      <c r="D782" s="34"/>
      <c r="E782" s="38"/>
      <c r="F782" s="35" t="s">
        <v>38</v>
      </c>
      <c r="G782" s="50"/>
      <c r="H782" s="39">
        <v>3.6999999999999998E-2</v>
      </c>
      <c r="I782" s="51" t="str">
        <f>IF(F782="EUR",Tabelle1327[[#This Row],[Betrag exkl. MwST.]]*Tabelle1327[[#This Row],[MwSt. Satz]],"Rg. nicht in EUR")</f>
        <v>Rg. nicht in EUR</v>
      </c>
      <c r="J782" s="37">
        <f>IF(F782="EUR",IF(AND(B782&gt;='Umrechnungskurse und Konstanten'!$C$5,B782&lt;='Umrechnungskurse und Konstanten'!$D$5),G782*'Umrechnungskurse und Konstanten'!$E$5,0)+IF(AND(B782&gt;='Umrechnungskurse und Konstanten'!$C$6,B782&lt;='Umrechnungskurse und Konstanten'!$D$6),G782*'Umrechnungskurse und Konstanten'!$E$6,0)+IF(AND(B782&gt;='Umrechnungskurse und Konstanten'!$C$7,B782&lt;='Umrechnungskurse und Konstanten'!$D$7),G782*'Umrechnungskurse und Konstanten'!$E$7,0)+IF(AND(B782&gt;='Umrechnungskurse und Konstanten'!$C$8,B782&lt;='Umrechnungskurse und Konstanten'!$D$8),G782*'Umrechnungskurse und Konstanten'!$E$8,0)+IF(AND(B782&gt;='Umrechnungskurse und Konstanten'!$C$9,B782&lt;='Umrechnungskurse und Konstanten'!$D$9),G782*'Umrechnungskurse und Konstanten'!$E$9,0)+IF(AND(B782&gt;='Umrechnungskurse und Konstanten'!$C$10,B782&lt;='Umrechnungskurse und Konstanten'!$D$10),G782*'Umrechnungskurse und Konstanten'!$E$10,0)+IF(AND(B782&gt;='Umrechnungskurse und Konstanten'!$C$11,B782&lt;='Umrechnungskurse und Konstanten'!$D$11),G782*'Umrechnungskurse und Konstanten'!$E$11,0)+IF(AND(B782&gt;='Umrechnungskurse und Konstanten'!$C$12,B782&lt;='Umrechnungskurse und Konstanten'!$D$12),G782*'Umrechnungskurse und Konstanten'!$E$12,0)+IF(AND(B782&gt;='Umrechnungskurse und Konstanten'!$C$13,B782&lt;='Umrechnungskurse und Konstanten'!$D$13),G782*'Umrechnungskurse und Konstanten'!$E$13,0)+IF(AND(B782&gt;='Umrechnungskurse und Konstanten'!$C$14,B782&lt;='Umrechnungskurse und Konstanten'!$D$14),G782*'Umrechnungskurse und Konstanten'!$E$14,0)+IF(AND(B782&gt;='Umrechnungskurse und Konstanten'!$C$15,B782&lt;='Umrechnungskurse und Konstanten'!$D$15),G782*'Umrechnungskurse und Konstanten'!$E$15,0)+IF(AND(B782&gt;='Umrechnungskurse und Konstanten'!$C$16,B782&lt;='Umrechnungskurse und Konstanten'!$D$16),G782*'Umrechnungskurse und Konstanten'!$E$16,0),G782*1)</f>
        <v>0</v>
      </c>
      <c r="K782" s="37">
        <f t="shared" si="24"/>
        <v>0</v>
      </c>
      <c r="L782" s="37">
        <f t="shared" si="25"/>
        <v>0</v>
      </c>
    </row>
    <row r="783" spans="2:12" x14ac:dyDescent="0.3">
      <c r="B783" s="42"/>
      <c r="C783" s="34"/>
      <c r="D783" s="34"/>
      <c r="E783" s="38"/>
      <c r="F783" s="35" t="s">
        <v>38</v>
      </c>
      <c r="G783" s="50"/>
      <c r="H783" s="39">
        <v>3.6999999999999998E-2</v>
      </c>
      <c r="I783" s="51" t="str">
        <f>IF(F783="EUR",Tabelle1327[[#This Row],[Betrag exkl. MwST.]]*Tabelle1327[[#This Row],[MwSt. Satz]],"Rg. nicht in EUR")</f>
        <v>Rg. nicht in EUR</v>
      </c>
      <c r="J783" s="37">
        <f>IF(F783="EUR",IF(AND(B783&gt;='Umrechnungskurse und Konstanten'!$C$5,B783&lt;='Umrechnungskurse und Konstanten'!$D$5),G783*'Umrechnungskurse und Konstanten'!$E$5,0)+IF(AND(B783&gt;='Umrechnungskurse und Konstanten'!$C$6,B783&lt;='Umrechnungskurse und Konstanten'!$D$6),G783*'Umrechnungskurse und Konstanten'!$E$6,0)+IF(AND(B783&gt;='Umrechnungskurse und Konstanten'!$C$7,B783&lt;='Umrechnungskurse und Konstanten'!$D$7),G783*'Umrechnungskurse und Konstanten'!$E$7,0)+IF(AND(B783&gt;='Umrechnungskurse und Konstanten'!$C$8,B783&lt;='Umrechnungskurse und Konstanten'!$D$8),G783*'Umrechnungskurse und Konstanten'!$E$8,0)+IF(AND(B783&gt;='Umrechnungskurse und Konstanten'!$C$9,B783&lt;='Umrechnungskurse und Konstanten'!$D$9),G783*'Umrechnungskurse und Konstanten'!$E$9,0)+IF(AND(B783&gt;='Umrechnungskurse und Konstanten'!$C$10,B783&lt;='Umrechnungskurse und Konstanten'!$D$10),G783*'Umrechnungskurse und Konstanten'!$E$10,0)+IF(AND(B783&gt;='Umrechnungskurse und Konstanten'!$C$11,B783&lt;='Umrechnungskurse und Konstanten'!$D$11),G783*'Umrechnungskurse und Konstanten'!$E$11,0)+IF(AND(B783&gt;='Umrechnungskurse und Konstanten'!$C$12,B783&lt;='Umrechnungskurse und Konstanten'!$D$12),G783*'Umrechnungskurse und Konstanten'!$E$12,0)+IF(AND(B783&gt;='Umrechnungskurse und Konstanten'!$C$13,B783&lt;='Umrechnungskurse und Konstanten'!$D$13),G783*'Umrechnungskurse und Konstanten'!$E$13,0)+IF(AND(B783&gt;='Umrechnungskurse und Konstanten'!$C$14,B783&lt;='Umrechnungskurse und Konstanten'!$D$14),G783*'Umrechnungskurse und Konstanten'!$E$14,0)+IF(AND(B783&gt;='Umrechnungskurse und Konstanten'!$C$15,B783&lt;='Umrechnungskurse und Konstanten'!$D$15),G783*'Umrechnungskurse und Konstanten'!$E$15,0)+IF(AND(B783&gt;='Umrechnungskurse und Konstanten'!$C$16,B783&lt;='Umrechnungskurse und Konstanten'!$D$16),G783*'Umrechnungskurse und Konstanten'!$E$16,0),G783*1)</f>
        <v>0</v>
      </c>
      <c r="K783" s="37">
        <f t="shared" si="24"/>
        <v>0</v>
      </c>
      <c r="L783" s="37">
        <f t="shared" si="25"/>
        <v>0</v>
      </c>
    </row>
    <row r="784" spans="2:12" x14ac:dyDescent="0.3">
      <c r="B784" s="42"/>
      <c r="C784" s="34"/>
      <c r="D784" s="34"/>
      <c r="E784" s="38"/>
      <c r="F784" s="35" t="s">
        <v>38</v>
      </c>
      <c r="G784" s="50"/>
      <c r="H784" s="39">
        <v>3.6999999999999998E-2</v>
      </c>
      <c r="I784" s="51" t="str">
        <f>IF(F784="EUR",Tabelle1327[[#This Row],[Betrag exkl. MwST.]]*Tabelle1327[[#This Row],[MwSt. Satz]],"Rg. nicht in EUR")</f>
        <v>Rg. nicht in EUR</v>
      </c>
      <c r="J784" s="37">
        <f>IF(F784="EUR",IF(AND(B784&gt;='Umrechnungskurse und Konstanten'!$C$5,B784&lt;='Umrechnungskurse und Konstanten'!$D$5),G784*'Umrechnungskurse und Konstanten'!$E$5,0)+IF(AND(B784&gt;='Umrechnungskurse und Konstanten'!$C$6,B784&lt;='Umrechnungskurse und Konstanten'!$D$6),G784*'Umrechnungskurse und Konstanten'!$E$6,0)+IF(AND(B784&gt;='Umrechnungskurse und Konstanten'!$C$7,B784&lt;='Umrechnungskurse und Konstanten'!$D$7),G784*'Umrechnungskurse und Konstanten'!$E$7,0)+IF(AND(B784&gt;='Umrechnungskurse und Konstanten'!$C$8,B784&lt;='Umrechnungskurse und Konstanten'!$D$8),G784*'Umrechnungskurse und Konstanten'!$E$8,0)+IF(AND(B784&gt;='Umrechnungskurse und Konstanten'!$C$9,B784&lt;='Umrechnungskurse und Konstanten'!$D$9),G784*'Umrechnungskurse und Konstanten'!$E$9,0)+IF(AND(B784&gt;='Umrechnungskurse und Konstanten'!$C$10,B784&lt;='Umrechnungskurse und Konstanten'!$D$10),G784*'Umrechnungskurse und Konstanten'!$E$10,0)+IF(AND(B784&gt;='Umrechnungskurse und Konstanten'!$C$11,B784&lt;='Umrechnungskurse und Konstanten'!$D$11),G784*'Umrechnungskurse und Konstanten'!$E$11,0)+IF(AND(B784&gt;='Umrechnungskurse und Konstanten'!$C$12,B784&lt;='Umrechnungskurse und Konstanten'!$D$12),G784*'Umrechnungskurse und Konstanten'!$E$12,0)+IF(AND(B784&gt;='Umrechnungskurse und Konstanten'!$C$13,B784&lt;='Umrechnungskurse und Konstanten'!$D$13),G784*'Umrechnungskurse und Konstanten'!$E$13,0)+IF(AND(B784&gt;='Umrechnungskurse und Konstanten'!$C$14,B784&lt;='Umrechnungskurse und Konstanten'!$D$14),G784*'Umrechnungskurse und Konstanten'!$E$14,0)+IF(AND(B784&gt;='Umrechnungskurse und Konstanten'!$C$15,B784&lt;='Umrechnungskurse und Konstanten'!$D$15),G784*'Umrechnungskurse und Konstanten'!$E$15,0)+IF(AND(B784&gt;='Umrechnungskurse und Konstanten'!$C$16,B784&lt;='Umrechnungskurse und Konstanten'!$D$16),G784*'Umrechnungskurse und Konstanten'!$E$16,0),G784*1)</f>
        <v>0</v>
      </c>
      <c r="K784" s="37">
        <f t="shared" si="24"/>
        <v>0</v>
      </c>
      <c r="L784" s="37">
        <f t="shared" si="25"/>
        <v>0</v>
      </c>
    </row>
    <row r="785" spans="2:12" x14ac:dyDescent="0.3">
      <c r="B785" s="42"/>
      <c r="C785" s="34"/>
      <c r="D785" s="34"/>
      <c r="E785" s="38"/>
      <c r="F785" s="35" t="s">
        <v>38</v>
      </c>
      <c r="G785" s="50"/>
      <c r="H785" s="39">
        <v>3.6999999999999998E-2</v>
      </c>
      <c r="I785" s="51" t="str">
        <f>IF(F785="EUR",Tabelle1327[[#This Row],[Betrag exkl. MwST.]]*Tabelle1327[[#This Row],[MwSt. Satz]],"Rg. nicht in EUR")</f>
        <v>Rg. nicht in EUR</v>
      </c>
      <c r="J785" s="37">
        <f>IF(F785="EUR",IF(AND(B785&gt;='Umrechnungskurse und Konstanten'!$C$5,B785&lt;='Umrechnungskurse und Konstanten'!$D$5),G785*'Umrechnungskurse und Konstanten'!$E$5,0)+IF(AND(B785&gt;='Umrechnungskurse und Konstanten'!$C$6,B785&lt;='Umrechnungskurse und Konstanten'!$D$6),G785*'Umrechnungskurse und Konstanten'!$E$6,0)+IF(AND(B785&gt;='Umrechnungskurse und Konstanten'!$C$7,B785&lt;='Umrechnungskurse und Konstanten'!$D$7),G785*'Umrechnungskurse und Konstanten'!$E$7,0)+IF(AND(B785&gt;='Umrechnungskurse und Konstanten'!$C$8,B785&lt;='Umrechnungskurse und Konstanten'!$D$8),G785*'Umrechnungskurse und Konstanten'!$E$8,0)+IF(AND(B785&gt;='Umrechnungskurse und Konstanten'!$C$9,B785&lt;='Umrechnungskurse und Konstanten'!$D$9),G785*'Umrechnungskurse und Konstanten'!$E$9,0)+IF(AND(B785&gt;='Umrechnungskurse und Konstanten'!$C$10,B785&lt;='Umrechnungskurse und Konstanten'!$D$10),G785*'Umrechnungskurse und Konstanten'!$E$10,0)+IF(AND(B785&gt;='Umrechnungskurse und Konstanten'!$C$11,B785&lt;='Umrechnungskurse und Konstanten'!$D$11),G785*'Umrechnungskurse und Konstanten'!$E$11,0)+IF(AND(B785&gt;='Umrechnungskurse und Konstanten'!$C$12,B785&lt;='Umrechnungskurse und Konstanten'!$D$12),G785*'Umrechnungskurse und Konstanten'!$E$12,0)+IF(AND(B785&gt;='Umrechnungskurse und Konstanten'!$C$13,B785&lt;='Umrechnungskurse und Konstanten'!$D$13),G785*'Umrechnungskurse und Konstanten'!$E$13,0)+IF(AND(B785&gt;='Umrechnungskurse und Konstanten'!$C$14,B785&lt;='Umrechnungskurse und Konstanten'!$D$14),G785*'Umrechnungskurse und Konstanten'!$E$14,0)+IF(AND(B785&gt;='Umrechnungskurse und Konstanten'!$C$15,B785&lt;='Umrechnungskurse und Konstanten'!$D$15),G785*'Umrechnungskurse und Konstanten'!$E$15,0)+IF(AND(B785&gt;='Umrechnungskurse und Konstanten'!$C$16,B785&lt;='Umrechnungskurse und Konstanten'!$D$16),G785*'Umrechnungskurse und Konstanten'!$E$16,0),G785*1)</f>
        <v>0</v>
      </c>
      <c r="K785" s="37">
        <f t="shared" si="24"/>
        <v>0</v>
      </c>
      <c r="L785" s="37">
        <f t="shared" si="25"/>
        <v>0</v>
      </c>
    </row>
    <row r="786" spans="2:12" x14ac:dyDescent="0.3">
      <c r="B786" s="42"/>
      <c r="C786" s="34"/>
      <c r="D786" s="34"/>
      <c r="E786" s="38"/>
      <c r="F786" s="35" t="s">
        <v>38</v>
      </c>
      <c r="G786" s="50"/>
      <c r="H786" s="39">
        <v>3.6999999999999998E-2</v>
      </c>
      <c r="I786" s="51" t="str">
        <f>IF(F786="EUR",Tabelle1327[[#This Row],[Betrag exkl. MwST.]]*Tabelle1327[[#This Row],[MwSt. Satz]],"Rg. nicht in EUR")</f>
        <v>Rg. nicht in EUR</v>
      </c>
      <c r="J786" s="37">
        <f>IF(F786="EUR",IF(AND(B786&gt;='Umrechnungskurse und Konstanten'!$C$5,B786&lt;='Umrechnungskurse und Konstanten'!$D$5),G786*'Umrechnungskurse und Konstanten'!$E$5,0)+IF(AND(B786&gt;='Umrechnungskurse und Konstanten'!$C$6,B786&lt;='Umrechnungskurse und Konstanten'!$D$6),G786*'Umrechnungskurse und Konstanten'!$E$6,0)+IF(AND(B786&gt;='Umrechnungskurse und Konstanten'!$C$7,B786&lt;='Umrechnungskurse und Konstanten'!$D$7),G786*'Umrechnungskurse und Konstanten'!$E$7,0)+IF(AND(B786&gt;='Umrechnungskurse und Konstanten'!$C$8,B786&lt;='Umrechnungskurse und Konstanten'!$D$8),G786*'Umrechnungskurse und Konstanten'!$E$8,0)+IF(AND(B786&gt;='Umrechnungskurse und Konstanten'!$C$9,B786&lt;='Umrechnungskurse und Konstanten'!$D$9),G786*'Umrechnungskurse und Konstanten'!$E$9,0)+IF(AND(B786&gt;='Umrechnungskurse und Konstanten'!$C$10,B786&lt;='Umrechnungskurse und Konstanten'!$D$10),G786*'Umrechnungskurse und Konstanten'!$E$10,0)+IF(AND(B786&gt;='Umrechnungskurse und Konstanten'!$C$11,B786&lt;='Umrechnungskurse und Konstanten'!$D$11),G786*'Umrechnungskurse und Konstanten'!$E$11,0)+IF(AND(B786&gt;='Umrechnungskurse und Konstanten'!$C$12,B786&lt;='Umrechnungskurse und Konstanten'!$D$12),G786*'Umrechnungskurse und Konstanten'!$E$12,0)+IF(AND(B786&gt;='Umrechnungskurse und Konstanten'!$C$13,B786&lt;='Umrechnungskurse und Konstanten'!$D$13),G786*'Umrechnungskurse und Konstanten'!$E$13,0)+IF(AND(B786&gt;='Umrechnungskurse und Konstanten'!$C$14,B786&lt;='Umrechnungskurse und Konstanten'!$D$14),G786*'Umrechnungskurse und Konstanten'!$E$14,0)+IF(AND(B786&gt;='Umrechnungskurse und Konstanten'!$C$15,B786&lt;='Umrechnungskurse und Konstanten'!$D$15),G786*'Umrechnungskurse und Konstanten'!$E$15,0)+IF(AND(B786&gt;='Umrechnungskurse und Konstanten'!$C$16,B786&lt;='Umrechnungskurse und Konstanten'!$D$16),G786*'Umrechnungskurse und Konstanten'!$E$16,0),G786*1)</f>
        <v>0</v>
      </c>
      <c r="K786" s="37">
        <f t="shared" si="24"/>
        <v>0</v>
      </c>
      <c r="L786" s="37">
        <f t="shared" si="25"/>
        <v>0</v>
      </c>
    </row>
    <row r="787" spans="2:12" x14ac:dyDescent="0.3">
      <c r="B787" s="42"/>
      <c r="C787" s="34"/>
      <c r="D787" s="34"/>
      <c r="E787" s="38"/>
      <c r="F787" s="35" t="s">
        <v>38</v>
      </c>
      <c r="G787" s="50"/>
      <c r="H787" s="39">
        <v>3.6999999999999998E-2</v>
      </c>
      <c r="I787" s="51" t="str">
        <f>IF(F787="EUR",Tabelle1327[[#This Row],[Betrag exkl. MwST.]]*Tabelle1327[[#This Row],[MwSt. Satz]],"Rg. nicht in EUR")</f>
        <v>Rg. nicht in EUR</v>
      </c>
      <c r="J787" s="37">
        <f>IF(F787="EUR",IF(AND(B787&gt;='Umrechnungskurse und Konstanten'!$C$5,B787&lt;='Umrechnungskurse und Konstanten'!$D$5),G787*'Umrechnungskurse und Konstanten'!$E$5,0)+IF(AND(B787&gt;='Umrechnungskurse und Konstanten'!$C$6,B787&lt;='Umrechnungskurse und Konstanten'!$D$6),G787*'Umrechnungskurse und Konstanten'!$E$6,0)+IF(AND(B787&gt;='Umrechnungskurse und Konstanten'!$C$7,B787&lt;='Umrechnungskurse und Konstanten'!$D$7),G787*'Umrechnungskurse und Konstanten'!$E$7,0)+IF(AND(B787&gt;='Umrechnungskurse und Konstanten'!$C$8,B787&lt;='Umrechnungskurse und Konstanten'!$D$8),G787*'Umrechnungskurse und Konstanten'!$E$8,0)+IF(AND(B787&gt;='Umrechnungskurse und Konstanten'!$C$9,B787&lt;='Umrechnungskurse und Konstanten'!$D$9),G787*'Umrechnungskurse und Konstanten'!$E$9,0)+IF(AND(B787&gt;='Umrechnungskurse und Konstanten'!$C$10,B787&lt;='Umrechnungskurse und Konstanten'!$D$10),G787*'Umrechnungskurse und Konstanten'!$E$10,0)+IF(AND(B787&gt;='Umrechnungskurse und Konstanten'!$C$11,B787&lt;='Umrechnungskurse und Konstanten'!$D$11),G787*'Umrechnungskurse und Konstanten'!$E$11,0)+IF(AND(B787&gt;='Umrechnungskurse und Konstanten'!$C$12,B787&lt;='Umrechnungskurse und Konstanten'!$D$12),G787*'Umrechnungskurse und Konstanten'!$E$12,0)+IF(AND(B787&gt;='Umrechnungskurse und Konstanten'!$C$13,B787&lt;='Umrechnungskurse und Konstanten'!$D$13),G787*'Umrechnungskurse und Konstanten'!$E$13,0)+IF(AND(B787&gt;='Umrechnungskurse und Konstanten'!$C$14,B787&lt;='Umrechnungskurse und Konstanten'!$D$14),G787*'Umrechnungskurse und Konstanten'!$E$14,0)+IF(AND(B787&gt;='Umrechnungskurse und Konstanten'!$C$15,B787&lt;='Umrechnungskurse und Konstanten'!$D$15),G787*'Umrechnungskurse und Konstanten'!$E$15,0)+IF(AND(B787&gt;='Umrechnungskurse und Konstanten'!$C$16,B787&lt;='Umrechnungskurse und Konstanten'!$D$16),G787*'Umrechnungskurse und Konstanten'!$E$16,0),G787*1)</f>
        <v>0</v>
      </c>
      <c r="K787" s="37">
        <f t="shared" si="24"/>
        <v>0</v>
      </c>
      <c r="L787" s="37">
        <f t="shared" si="25"/>
        <v>0</v>
      </c>
    </row>
    <row r="788" spans="2:12" x14ac:dyDescent="0.3">
      <c r="B788" s="42"/>
      <c r="C788" s="34"/>
      <c r="D788" s="34"/>
      <c r="E788" s="38"/>
      <c r="F788" s="35" t="s">
        <v>38</v>
      </c>
      <c r="G788" s="50"/>
      <c r="H788" s="39">
        <v>3.6999999999999998E-2</v>
      </c>
      <c r="I788" s="51" t="str">
        <f>IF(F788="EUR",Tabelle1327[[#This Row],[Betrag exkl. MwST.]]*Tabelle1327[[#This Row],[MwSt. Satz]],"Rg. nicht in EUR")</f>
        <v>Rg. nicht in EUR</v>
      </c>
      <c r="J788" s="37">
        <f>IF(F788="EUR",IF(AND(B788&gt;='Umrechnungskurse und Konstanten'!$C$5,B788&lt;='Umrechnungskurse und Konstanten'!$D$5),G788*'Umrechnungskurse und Konstanten'!$E$5,0)+IF(AND(B788&gt;='Umrechnungskurse und Konstanten'!$C$6,B788&lt;='Umrechnungskurse und Konstanten'!$D$6),G788*'Umrechnungskurse und Konstanten'!$E$6,0)+IF(AND(B788&gt;='Umrechnungskurse und Konstanten'!$C$7,B788&lt;='Umrechnungskurse und Konstanten'!$D$7),G788*'Umrechnungskurse und Konstanten'!$E$7,0)+IF(AND(B788&gt;='Umrechnungskurse und Konstanten'!$C$8,B788&lt;='Umrechnungskurse und Konstanten'!$D$8),G788*'Umrechnungskurse und Konstanten'!$E$8,0)+IF(AND(B788&gt;='Umrechnungskurse und Konstanten'!$C$9,B788&lt;='Umrechnungskurse und Konstanten'!$D$9),G788*'Umrechnungskurse und Konstanten'!$E$9,0)+IF(AND(B788&gt;='Umrechnungskurse und Konstanten'!$C$10,B788&lt;='Umrechnungskurse und Konstanten'!$D$10),G788*'Umrechnungskurse und Konstanten'!$E$10,0)+IF(AND(B788&gt;='Umrechnungskurse und Konstanten'!$C$11,B788&lt;='Umrechnungskurse und Konstanten'!$D$11),G788*'Umrechnungskurse und Konstanten'!$E$11,0)+IF(AND(B788&gt;='Umrechnungskurse und Konstanten'!$C$12,B788&lt;='Umrechnungskurse und Konstanten'!$D$12),G788*'Umrechnungskurse und Konstanten'!$E$12,0)+IF(AND(B788&gt;='Umrechnungskurse und Konstanten'!$C$13,B788&lt;='Umrechnungskurse und Konstanten'!$D$13),G788*'Umrechnungskurse und Konstanten'!$E$13,0)+IF(AND(B788&gt;='Umrechnungskurse und Konstanten'!$C$14,B788&lt;='Umrechnungskurse und Konstanten'!$D$14),G788*'Umrechnungskurse und Konstanten'!$E$14,0)+IF(AND(B788&gt;='Umrechnungskurse und Konstanten'!$C$15,B788&lt;='Umrechnungskurse und Konstanten'!$D$15),G788*'Umrechnungskurse und Konstanten'!$E$15,0)+IF(AND(B788&gt;='Umrechnungskurse und Konstanten'!$C$16,B788&lt;='Umrechnungskurse und Konstanten'!$D$16),G788*'Umrechnungskurse und Konstanten'!$E$16,0),G788*1)</f>
        <v>0</v>
      </c>
      <c r="K788" s="37">
        <f t="shared" si="24"/>
        <v>0</v>
      </c>
      <c r="L788" s="37">
        <f t="shared" si="25"/>
        <v>0</v>
      </c>
    </row>
    <row r="789" spans="2:12" x14ac:dyDescent="0.3">
      <c r="B789" s="42"/>
      <c r="C789" s="34"/>
      <c r="D789" s="34"/>
      <c r="E789" s="38"/>
      <c r="F789" s="35" t="s">
        <v>38</v>
      </c>
      <c r="G789" s="50"/>
      <c r="H789" s="39">
        <v>3.6999999999999998E-2</v>
      </c>
      <c r="I789" s="51" t="str">
        <f>IF(F789="EUR",Tabelle1327[[#This Row],[Betrag exkl. MwST.]]*Tabelle1327[[#This Row],[MwSt. Satz]],"Rg. nicht in EUR")</f>
        <v>Rg. nicht in EUR</v>
      </c>
      <c r="J789" s="37">
        <f>IF(F789="EUR",IF(AND(B789&gt;='Umrechnungskurse und Konstanten'!$C$5,B789&lt;='Umrechnungskurse und Konstanten'!$D$5),G789*'Umrechnungskurse und Konstanten'!$E$5,0)+IF(AND(B789&gt;='Umrechnungskurse und Konstanten'!$C$6,B789&lt;='Umrechnungskurse und Konstanten'!$D$6),G789*'Umrechnungskurse und Konstanten'!$E$6,0)+IF(AND(B789&gt;='Umrechnungskurse und Konstanten'!$C$7,B789&lt;='Umrechnungskurse und Konstanten'!$D$7),G789*'Umrechnungskurse und Konstanten'!$E$7,0)+IF(AND(B789&gt;='Umrechnungskurse und Konstanten'!$C$8,B789&lt;='Umrechnungskurse und Konstanten'!$D$8),G789*'Umrechnungskurse und Konstanten'!$E$8,0)+IF(AND(B789&gt;='Umrechnungskurse und Konstanten'!$C$9,B789&lt;='Umrechnungskurse und Konstanten'!$D$9),G789*'Umrechnungskurse und Konstanten'!$E$9,0)+IF(AND(B789&gt;='Umrechnungskurse und Konstanten'!$C$10,B789&lt;='Umrechnungskurse und Konstanten'!$D$10),G789*'Umrechnungskurse und Konstanten'!$E$10,0)+IF(AND(B789&gt;='Umrechnungskurse und Konstanten'!$C$11,B789&lt;='Umrechnungskurse und Konstanten'!$D$11),G789*'Umrechnungskurse und Konstanten'!$E$11,0)+IF(AND(B789&gt;='Umrechnungskurse und Konstanten'!$C$12,B789&lt;='Umrechnungskurse und Konstanten'!$D$12),G789*'Umrechnungskurse und Konstanten'!$E$12,0)+IF(AND(B789&gt;='Umrechnungskurse und Konstanten'!$C$13,B789&lt;='Umrechnungskurse und Konstanten'!$D$13),G789*'Umrechnungskurse und Konstanten'!$E$13,0)+IF(AND(B789&gt;='Umrechnungskurse und Konstanten'!$C$14,B789&lt;='Umrechnungskurse und Konstanten'!$D$14),G789*'Umrechnungskurse und Konstanten'!$E$14,0)+IF(AND(B789&gt;='Umrechnungskurse und Konstanten'!$C$15,B789&lt;='Umrechnungskurse und Konstanten'!$D$15),G789*'Umrechnungskurse und Konstanten'!$E$15,0)+IF(AND(B789&gt;='Umrechnungskurse und Konstanten'!$C$16,B789&lt;='Umrechnungskurse und Konstanten'!$D$16),G789*'Umrechnungskurse und Konstanten'!$E$16,0),G789*1)</f>
        <v>0</v>
      </c>
      <c r="K789" s="37">
        <f t="shared" si="24"/>
        <v>0</v>
      </c>
      <c r="L789" s="37">
        <f t="shared" si="25"/>
        <v>0</v>
      </c>
    </row>
    <row r="790" spans="2:12" x14ac:dyDescent="0.3">
      <c r="B790" s="42"/>
      <c r="C790" s="34"/>
      <c r="D790" s="34"/>
      <c r="E790" s="38"/>
      <c r="F790" s="35" t="s">
        <v>38</v>
      </c>
      <c r="G790" s="50"/>
      <c r="H790" s="39">
        <v>3.6999999999999998E-2</v>
      </c>
      <c r="I790" s="51" t="str">
        <f>IF(F790="EUR",Tabelle1327[[#This Row],[Betrag exkl. MwST.]]*Tabelle1327[[#This Row],[MwSt. Satz]],"Rg. nicht in EUR")</f>
        <v>Rg. nicht in EUR</v>
      </c>
      <c r="J790" s="37">
        <f>IF(F790="EUR",IF(AND(B790&gt;='Umrechnungskurse und Konstanten'!$C$5,B790&lt;='Umrechnungskurse und Konstanten'!$D$5),G790*'Umrechnungskurse und Konstanten'!$E$5,0)+IF(AND(B790&gt;='Umrechnungskurse und Konstanten'!$C$6,B790&lt;='Umrechnungskurse und Konstanten'!$D$6),G790*'Umrechnungskurse und Konstanten'!$E$6,0)+IF(AND(B790&gt;='Umrechnungskurse und Konstanten'!$C$7,B790&lt;='Umrechnungskurse und Konstanten'!$D$7),G790*'Umrechnungskurse und Konstanten'!$E$7,0)+IF(AND(B790&gt;='Umrechnungskurse und Konstanten'!$C$8,B790&lt;='Umrechnungskurse und Konstanten'!$D$8),G790*'Umrechnungskurse und Konstanten'!$E$8,0)+IF(AND(B790&gt;='Umrechnungskurse und Konstanten'!$C$9,B790&lt;='Umrechnungskurse und Konstanten'!$D$9),G790*'Umrechnungskurse und Konstanten'!$E$9,0)+IF(AND(B790&gt;='Umrechnungskurse und Konstanten'!$C$10,B790&lt;='Umrechnungskurse und Konstanten'!$D$10),G790*'Umrechnungskurse und Konstanten'!$E$10,0)+IF(AND(B790&gt;='Umrechnungskurse und Konstanten'!$C$11,B790&lt;='Umrechnungskurse und Konstanten'!$D$11),G790*'Umrechnungskurse und Konstanten'!$E$11,0)+IF(AND(B790&gt;='Umrechnungskurse und Konstanten'!$C$12,B790&lt;='Umrechnungskurse und Konstanten'!$D$12),G790*'Umrechnungskurse und Konstanten'!$E$12,0)+IF(AND(B790&gt;='Umrechnungskurse und Konstanten'!$C$13,B790&lt;='Umrechnungskurse und Konstanten'!$D$13),G790*'Umrechnungskurse und Konstanten'!$E$13,0)+IF(AND(B790&gt;='Umrechnungskurse und Konstanten'!$C$14,B790&lt;='Umrechnungskurse und Konstanten'!$D$14),G790*'Umrechnungskurse und Konstanten'!$E$14,0)+IF(AND(B790&gt;='Umrechnungskurse und Konstanten'!$C$15,B790&lt;='Umrechnungskurse und Konstanten'!$D$15),G790*'Umrechnungskurse und Konstanten'!$E$15,0)+IF(AND(B790&gt;='Umrechnungskurse und Konstanten'!$C$16,B790&lt;='Umrechnungskurse und Konstanten'!$D$16),G790*'Umrechnungskurse und Konstanten'!$E$16,0),G790*1)</f>
        <v>0</v>
      </c>
      <c r="K790" s="37">
        <f t="shared" si="24"/>
        <v>0</v>
      </c>
      <c r="L790" s="37">
        <f t="shared" si="25"/>
        <v>0</v>
      </c>
    </row>
    <row r="791" spans="2:12" x14ac:dyDescent="0.3">
      <c r="B791" s="42"/>
      <c r="C791" s="34"/>
      <c r="D791" s="34"/>
      <c r="E791" s="38"/>
      <c r="F791" s="35" t="s">
        <v>38</v>
      </c>
      <c r="G791" s="50"/>
      <c r="H791" s="39">
        <v>3.6999999999999998E-2</v>
      </c>
      <c r="I791" s="51" t="str">
        <f>IF(F791="EUR",Tabelle1327[[#This Row],[Betrag exkl. MwST.]]*Tabelle1327[[#This Row],[MwSt. Satz]],"Rg. nicht in EUR")</f>
        <v>Rg. nicht in EUR</v>
      </c>
      <c r="J791" s="37">
        <f>IF(F791="EUR",IF(AND(B791&gt;='Umrechnungskurse und Konstanten'!$C$5,B791&lt;='Umrechnungskurse und Konstanten'!$D$5),G791*'Umrechnungskurse und Konstanten'!$E$5,0)+IF(AND(B791&gt;='Umrechnungskurse und Konstanten'!$C$6,B791&lt;='Umrechnungskurse und Konstanten'!$D$6),G791*'Umrechnungskurse und Konstanten'!$E$6,0)+IF(AND(B791&gt;='Umrechnungskurse und Konstanten'!$C$7,B791&lt;='Umrechnungskurse und Konstanten'!$D$7),G791*'Umrechnungskurse und Konstanten'!$E$7,0)+IF(AND(B791&gt;='Umrechnungskurse und Konstanten'!$C$8,B791&lt;='Umrechnungskurse und Konstanten'!$D$8),G791*'Umrechnungskurse und Konstanten'!$E$8,0)+IF(AND(B791&gt;='Umrechnungskurse und Konstanten'!$C$9,B791&lt;='Umrechnungskurse und Konstanten'!$D$9),G791*'Umrechnungskurse und Konstanten'!$E$9,0)+IF(AND(B791&gt;='Umrechnungskurse und Konstanten'!$C$10,B791&lt;='Umrechnungskurse und Konstanten'!$D$10),G791*'Umrechnungskurse und Konstanten'!$E$10,0)+IF(AND(B791&gt;='Umrechnungskurse und Konstanten'!$C$11,B791&lt;='Umrechnungskurse und Konstanten'!$D$11),G791*'Umrechnungskurse und Konstanten'!$E$11,0)+IF(AND(B791&gt;='Umrechnungskurse und Konstanten'!$C$12,B791&lt;='Umrechnungskurse und Konstanten'!$D$12),G791*'Umrechnungskurse und Konstanten'!$E$12,0)+IF(AND(B791&gt;='Umrechnungskurse und Konstanten'!$C$13,B791&lt;='Umrechnungskurse und Konstanten'!$D$13),G791*'Umrechnungskurse und Konstanten'!$E$13,0)+IF(AND(B791&gt;='Umrechnungskurse und Konstanten'!$C$14,B791&lt;='Umrechnungskurse und Konstanten'!$D$14),G791*'Umrechnungskurse und Konstanten'!$E$14,0)+IF(AND(B791&gt;='Umrechnungskurse und Konstanten'!$C$15,B791&lt;='Umrechnungskurse und Konstanten'!$D$15),G791*'Umrechnungskurse und Konstanten'!$E$15,0)+IF(AND(B791&gt;='Umrechnungskurse und Konstanten'!$C$16,B791&lt;='Umrechnungskurse und Konstanten'!$D$16),G791*'Umrechnungskurse und Konstanten'!$E$16,0),G791*1)</f>
        <v>0</v>
      </c>
      <c r="K791" s="37">
        <f t="shared" si="24"/>
        <v>0</v>
      </c>
      <c r="L791" s="37">
        <f t="shared" si="25"/>
        <v>0</v>
      </c>
    </row>
    <row r="792" spans="2:12" x14ac:dyDescent="0.3">
      <c r="B792" s="42"/>
      <c r="C792" s="34"/>
      <c r="D792" s="34"/>
      <c r="E792" s="38"/>
      <c r="F792" s="35" t="s">
        <v>38</v>
      </c>
      <c r="G792" s="50"/>
      <c r="H792" s="39">
        <v>3.6999999999999998E-2</v>
      </c>
      <c r="I792" s="51" t="str">
        <f>IF(F792="EUR",Tabelle1327[[#This Row],[Betrag exkl. MwST.]]*Tabelle1327[[#This Row],[MwSt. Satz]],"Rg. nicht in EUR")</f>
        <v>Rg. nicht in EUR</v>
      </c>
      <c r="J792" s="37">
        <f>IF(F792="EUR",IF(AND(B792&gt;='Umrechnungskurse und Konstanten'!$C$5,B792&lt;='Umrechnungskurse und Konstanten'!$D$5),G792*'Umrechnungskurse und Konstanten'!$E$5,0)+IF(AND(B792&gt;='Umrechnungskurse und Konstanten'!$C$6,B792&lt;='Umrechnungskurse und Konstanten'!$D$6),G792*'Umrechnungskurse und Konstanten'!$E$6,0)+IF(AND(B792&gt;='Umrechnungskurse und Konstanten'!$C$7,B792&lt;='Umrechnungskurse und Konstanten'!$D$7),G792*'Umrechnungskurse und Konstanten'!$E$7,0)+IF(AND(B792&gt;='Umrechnungskurse und Konstanten'!$C$8,B792&lt;='Umrechnungskurse und Konstanten'!$D$8),G792*'Umrechnungskurse und Konstanten'!$E$8,0)+IF(AND(B792&gt;='Umrechnungskurse und Konstanten'!$C$9,B792&lt;='Umrechnungskurse und Konstanten'!$D$9),G792*'Umrechnungskurse und Konstanten'!$E$9,0)+IF(AND(B792&gt;='Umrechnungskurse und Konstanten'!$C$10,B792&lt;='Umrechnungskurse und Konstanten'!$D$10),G792*'Umrechnungskurse und Konstanten'!$E$10,0)+IF(AND(B792&gt;='Umrechnungskurse und Konstanten'!$C$11,B792&lt;='Umrechnungskurse und Konstanten'!$D$11),G792*'Umrechnungskurse und Konstanten'!$E$11,0)+IF(AND(B792&gt;='Umrechnungskurse und Konstanten'!$C$12,B792&lt;='Umrechnungskurse und Konstanten'!$D$12),G792*'Umrechnungskurse und Konstanten'!$E$12,0)+IF(AND(B792&gt;='Umrechnungskurse und Konstanten'!$C$13,B792&lt;='Umrechnungskurse und Konstanten'!$D$13),G792*'Umrechnungskurse und Konstanten'!$E$13,0)+IF(AND(B792&gt;='Umrechnungskurse und Konstanten'!$C$14,B792&lt;='Umrechnungskurse und Konstanten'!$D$14),G792*'Umrechnungskurse und Konstanten'!$E$14,0)+IF(AND(B792&gt;='Umrechnungskurse und Konstanten'!$C$15,B792&lt;='Umrechnungskurse und Konstanten'!$D$15),G792*'Umrechnungskurse und Konstanten'!$E$15,0)+IF(AND(B792&gt;='Umrechnungskurse und Konstanten'!$C$16,B792&lt;='Umrechnungskurse und Konstanten'!$D$16),G792*'Umrechnungskurse und Konstanten'!$E$16,0),G792*1)</f>
        <v>0</v>
      </c>
      <c r="K792" s="37">
        <f t="shared" si="24"/>
        <v>0</v>
      </c>
      <c r="L792" s="37">
        <f t="shared" si="25"/>
        <v>0</v>
      </c>
    </row>
    <row r="793" spans="2:12" x14ac:dyDescent="0.3">
      <c r="B793" s="42"/>
      <c r="C793" s="34"/>
      <c r="D793" s="34"/>
      <c r="E793" s="38"/>
      <c r="F793" s="35" t="s">
        <v>38</v>
      </c>
      <c r="G793" s="50"/>
      <c r="H793" s="39">
        <v>3.6999999999999998E-2</v>
      </c>
      <c r="I793" s="51" t="str">
        <f>IF(F793="EUR",Tabelle1327[[#This Row],[Betrag exkl. MwST.]]*Tabelle1327[[#This Row],[MwSt. Satz]],"Rg. nicht in EUR")</f>
        <v>Rg. nicht in EUR</v>
      </c>
      <c r="J793" s="37">
        <f>IF(F793="EUR",IF(AND(B793&gt;='Umrechnungskurse und Konstanten'!$C$5,B793&lt;='Umrechnungskurse und Konstanten'!$D$5),G793*'Umrechnungskurse und Konstanten'!$E$5,0)+IF(AND(B793&gt;='Umrechnungskurse und Konstanten'!$C$6,B793&lt;='Umrechnungskurse und Konstanten'!$D$6),G793*'Umrechnungskurse und Konstanten'!$E$6,0)+IF(AND(B793&gt;='Umrechnungskurse und Konstanten'!$C$7,B793&lt;='Umrechnungskurse und Konstanten'!$D$7),G793*'Umrechnungskurse und Konstanten'!$E$7,0)+IF(AND(B793&gt;='Umrechnungskurse und Konstanten'!$C$8,B793&lt;='Umrechnungskurse und Konstanten'!$D$8),G793*'Umrechnungskurse und Konstanten'!$E$8,0)+IF(AND(B793&gt;='Umrechnungskurse und Konstanten'!$C$9,B793&lt;='Umrechnungskurse und Konstanten'!$D$9),G793*'Umrechnungskurse und Konstanten'!$E$9,0)+IF(AND(B793&gt;='Umrechnungskurse und Konstanten'!$C$10,B793&lt;='Umrechnungskurse und Konstanten'!$D$10),G793*'Umrechnungskurse und Konstanten'!$E$10,0)+IF(AND(B793&gt;='Umrechnungskurse und Konstanten'!$C$11,B793&lt;='Umrechnungskurse und Konstanten'!$D$11),G793*'Umrechnungskurse und Konstanten'!$E$11,0)+IF(AND(B793&gt;='Umrechnungskurse und Konstanten'!$C$12,B793&lt;='Umrechnungskurse und Konstanten'!$D$12),G793*'Umrechnungskurse und Konstanten'!$E$12,0)+IF(AND(B793&gt;='Umrechnungskurse und Konstanten'!$C$13,B793&lt;='Umrechnungskurse und Konstanten'!$D$13),G793*'Umrechnungskurse und Konstanten'!$E$13,0)+IF(AND(B793&gt;='Umrechnungskurse und Konstanten'!$C$14,B793&lt;='Umrechnungskurse und Konstanten'!$D$14),G793*'Umrechnungskurse und Konstanten'!$E$14,0)+IF(AND(B793&gt;='Umrechnungskurse und Konstanten'!$C$15,B793&lt;='Umrechnungskurse und Konstanten'!$D$15),G793*'Umrechnungskurse und Konstanten'!$E$15,0)+IF(AND(B793&gt;='Umrechnungskurse und Konstanten'!$C$16,B793&lt;='Umrechnungskurse und Konstanten'!$D$16),G793*'Umrechnungskurse und Konstanten'!$E$16,0),G793*1)</f>
        <v>0</v>
      </c>
      <c r="K793" s="37">
        <f t="shared" si="24"/>
        <v>0</v>
      </c>
      <c r="L793" s="37">
        <f t="shared" si="25"/>
        <v>0</v>
      </c>
    </row>
    <row r="794" spans="2:12" x14ac:dyDescent="0.3">
      <c r="B794" s="42"/>
      <c r="C794" s="34"/>
      <c r="D794" s="34"/>
      <c r="E794" s="38"/>
      <c r="F794" s="35" t="s">
        <v>38</v>
      </c>
      <c r="G794" s="50"/>
      <c r="H794" s="39">
        <v>3.6999999999999998E-2</v>
      </c>
      <c r="I794" s="51" t="str">
        <f>IF(F794="EUR",Tabelle1327[[#This Row],[Betrag exkl. MwST.]]*Tabelle1327[[#This Row],[MwSt. Satz]],"Rg. nicht in EUR")</f>
        <v>Rg. nicht in EUR</v>
      </c>
      <c r="J794" s="37">
        <f>IF(F794="EUR",IF(AND(B794&gt;='Umrechnungskurse und Konstanten'!$C$5,B794&lt;='Umrechnungskurse und Konstanten'!$D$5),G794*'Umrechnungskurse und Konstanten'!$E$5,0)+IF(AND(B794&gt;='Umrechnungskurse und Konstanten'!$C$6,B794&lt;='Umrechnungskurse und Konstanten'!$D$6),G794*'Umrechnungskurse und Konstanten'!$E$6,0)+IF(AND(B794&gt;='Umrechnungskurse und Konstanten'!$C$7,B794&lt;='Umrechnungskurse und Konstanten'!$D$7),G794*'Umrechnungskurse und Konstanten'!$E$7,0)+IF(AND(B794&gt;='Umrechnungskurse und Konstanten'!$C$8,B794&lt;='Umrechnungskurse und Konstanten'!$D$8),G794*'Umrechnungskurse und Konstanten'!$E$8,0)+IF(AND(B794&gt;='Umrechnungskurse und Konstanten'!$C$9,B794&lt;='Umrechnungskurse und Konstanten'!$D$9),G794*'Umrechnungskurse und Konstanten'!$E$9,0)+IF(AND(B794&gt;='Umrechnungskurse und Konstanten'!$C$10,B794&lt;='Umrechnungskurse und Konstanten'!$D$10),G794*'Umrechnungskurse und Konstanten'!$E$10,0)+IF(AND(B794&gt;='Umrechnungskurse und Konstanten'!$C$11,B794&lt;='Umrechnungskurse und Konstanten'!$D$11),G794*'Umrechnungskurse und Konstanten'!$E$11,0)+IF(AND(B794&gt;='Umrechnungskurse und Konstanten'!$C$12,B794&lt;='Umrechnungskurse und Konstanten'!$D$12),G794*'Umrechnungskurse und Konstanten'!$E$12,0)+IF(AND(B794&gt;='Umrechnungskurse und Konstanten'!$C$13,B794&lt;='Umrechnungskurse und Konstanten'!$D$13),G794*'Umrechnungskurse und Konstanten'!$E$13,0)+IF(AND(B794&gt;='Umrechnungskurse und Konstanten'!$C$14,B794&lt;='Umrechnungskurse und Konstanten'!$D$14),G794*'Umrechnungskurse und Konstanten'!$E$14,0)+IF(AND(B794&gt;='Umrechnungskurse und Konstanten'!$C$15,B794&lt;='Umrechnungskurse und Konstanten'!$D$15),G794*'Umrechnungskurse und Konstanten'!$E$15,0)+IF(AND(B794&gt;='Umrechnungskurse und Konstanten'!$C$16,B794&lt;='Umrechnungskurse und Konstanten'!$D$16),G794*'Umrechnungskurse und Konstanten'!$E$16,0),G794*1)</f>
        <v>0</v>
      </c>
      <c r="K794" s="37">
        <f t="shared" si="24"/>
        <v>0</v>
      </c>
      <c r="L794" s="37">
        <f t="shared" si="25"/>
        <v>0</v>
      </c>
    </row>
    <row r="795" spans="2:12" x14ac:dyDescent="0.3">
      <c r="B795" s="42"/>
      <c r="C795" s="34"/>
      <c r="D795" s="34"/>
      <c r="E795" s="38"/>
      <c r="F795" s="35" t="s">
        <v>38</v>
      </c>
      <c r="G795" s="50"/>
      <c r="H795" s="39">
        <v>3.6999999999999998E-2</v>
      </c>
      <c r="I795" s="51" t="str">
        <f>IF(F795="EUR",Tabelle1327[[#This Row],[Betrag exkl. MwST.]]*Tabelle1327[[#This Row],[MwSt. Satz]],"Rg. nicht in EUR")</f>
        <v>Rg. nicht in EUR</v>
      </c>
      <c r="J795" s="37">
        <f>IF(F795="EUR",IF(AND(B795&gt;='Umrechnungskurse und Konstanten'!$C$5,B795&lt;='Umrechnungskurse und Konstanten'!$D$5),G795*'Umrechnungskurse und Konstanten'!$E$5,0)+IF(AND(B795&gt;='Umrechnungskurse und Konstanten'!$C$6,B795&lt;='Umrechnungskurse und Konstanten'!$D$6),G795*'Umrechnungskurse und Konstanten'!$E$6,0)+IF(AND(B795&gt;='Umrechnungskurse und Konstanten'!$C$7,B795&lt;='Umrechnungskurse und Konstanten'!$D$7),G795*'Umrechnungskurse und Konstanten'!$E$7,0)+IF(AND(B795&gt;='Umrechnungskurse und Konstanten'!$C$8,B795&lt;='Umrechnungskurse und Konstanten'!$D$8),G795*'Umrechnungskurse und Konstanten'!$E$8,0)+IF(AND(B795&gt;='Umrechnungskurse und Konstanten'!$C$9,B795&lt;='Umrechnungskurse und Konstanten'!$D$9),G795*'Umrechnungskurse und Konstanten'!$E$9,0)+IF(AND(B795&gt;='Umrechnungskurse und Konstanten'!$C$10,B795&lt;='Umrechnungskurse und Konstanten'!$D$10),G795*'Umrechnungskurse und Konstanten'!$E$10,0)+IF(AND(B795&gt;='Umrechnungskurse und Konstanten'!$C$11,B795&lt;='Umrechnungskurse und Konstanten'!$D$11),G795*'Umrechnungskurse und Konstanten'!$E$11,0)+IF(AND(B795&gt;='Umrechnungskurse und Konstanten'!$C$12,B795&lt;='Umrechnungskurse und Konstanten'!$D$12),G795*'Umrechnungskurse und Konstanten'!$E$12,0)+IF(AND(B795&gt;='Umrechnungskurse und Konstanten'!$C$13,B795&lt;='Umrechnungskurse und Konstanten'!$D$13),G795*'Umrechnungskurse und Konstanten'!$E$13,0)+IF(AND(B795&gt;='Umrechnungskurse und Konstanten'!$C$14,B795&lt;='Umrechnungskurse und Konstanten'!$D$14),G795*'Umrechnungskurse und Konstanten'!$E$14,0)+IF(AND(B795&gt;='Umrechnungskurse und Konstanten'!$C$15,B795&lt;='Umrechnungskurse und Konstanten'!$D$15),G795*'Umrechnungskurse und Konstanten'!$E$15,0)+IF(AND(B795&gt;='Umrechnungskurse und Konstanten'!$C$16,B795&lt;='Umrechnungskurse und Konstanten'!$D$16),G795*'Umrechnungskurse und Konstanten'!$E$16,0),G795*1)</f>
        <v>0</v>
      </c>
      <c r="K795" s="37">
        <f t="shared" si="24"/>
        <v>0</v>
      </c>
      <c r="L795" s="37">
        <f t="shared" si="25"/>
        <v>0</v>
      </c>
    </row>
    <row r="796" spans="2:12" x14ac:dyDescent="0.3">
      <c r="B796" s="42"/>
      <c r="C796" s="34"/>
      <c r="D796" s="34"/>
      <c r="E796" s="38"/>
      <c r="F796" s="35" t="s">
        <v>38</v>
      </c>
      <c r="G796" s="50"/>
      <c r="H796" s="39">
        <v>3.6999999999999998E-2</v>
      </c>
      <c r="I796" s="51" t="str">
        <f>IF(F796="EUR",Tabelle1327[[#This Row],[Betrag exkl. MwST.]]*Tabelle1327[[#This Row],[MwSt. Satz]],"Rg. nicht in EUR")</f>
        <v>Rg. nicht in EUR</v>
      </c>
      <c r="J796" s="37">
        <f>IF(F796="EUR",IF(AND(B796&gt;='Umrechnungskurse und Konstanten'!$C$5,B796&lt;='Umrechnungskurse und Konstanten'!$D$5),G796*'Umrechnungskurse und Konstanten'!$E$5,0)+IF(AND(B796&gt;='Umrechnungskurse und Konstanten'!$C$6,B796&lt;='Umrechnungskurse und Konstanten'!$D$6),G796*'Umrechnungskurse und Konstanten'!$E$6,0)+IF(AND(B796&gt;='Umrechnungskurse und Konstanten'!$C$7,B796&lt;='Umrechnungskurse und Konstanten'!$D$7),G796*'Umrechnungskurse und Konstanten'!$E$7,0)+IF(AND(B796&gt;='Umrechnungskurse und Konstanten'!$C$8,B796&lt;='Umrechnungskurse und Konstanten'!$D$8),G796*'Umrechnungskurse und Konstanten'!$E$8,0)+IF(AND(B796&gt;='Umrechnungskurse und Konstanten'!$C$9,B796&lt;='Umrechnungskurse und Konstanten'!$D$9),G796*'Umrechnungskurse und Konstanten'!$E$9,0)+IF(AND(B796&gt;='Umrechnungskurse und Konstanten'!$C$10,B796&lt;='Umrechnungskurse und Konstanten'!$D$10),G796*'Umrechnungskurse und Konstanten'!$E$10,0)+IF(AND(B796&gt;='Umrechnungskurse und Konstanten'!$C$11,B796&lt;='Umrechnungskurse und Konstanten'!$D$11),G796*'Umrechnungskurse und Konstanten'!$E$11,0)+IF(AND(B796&gt;='Umrechnungskurse und Konstanten'!$C$12,B796&lt;='Umrechnungskurse und Konstanten'!$D$12),G796*'Umrechnungskurse und Konstanten'!$E$12,0)+IF(AND(B796&gt;='Umrechnungskurse und Konstanten'!$C$13,B796&lt;='Umrechnungskurse und Konstanten'!$D$13),G796*'Umrechnungskurse und Konstanten'!$E$13,0)+IF(AND(B796&gt;='Umrechnungskurse und Konstanten'!$C$14,B796&lt;='Umrechnungskurse und Konstanten'!$D$14),G796*'Umrechnungskurse und Konstanten'!$E$14,0)+IF(AND(B796&gt;='Umrechnungskurse und Konstanten'!$C$15,B796&lt;='Umrechnungskurse und Konstanten'!$D$15),G796*'Umrechnungskurse und Konstanten'!$E$15,0)+IF(AND(B796&gt;='Umrechnungskurse und Konstanten'!$C$16,B796&lt;='Umrechnungskurse und Konstanten'!$D$16),G796*'Umrechnungskurse und Konstanten'!$E$16,0),G796*1)</f>
        <v>0</v>
      </c>
      <c r="K796" s="37">
        <f t="shared" si="24"/>
        <v>0</v>
      </c>
      <c r="L796" s="37">
        <f t="shared" si="25"/>
        <v>0</v>
      </c>
    </row>
    <row r="797" spans="2:12" x14ac:dyDescent="0.3">
      <c r="B797" s="42"/>
      <c r="C797" s="34"/>
      <c r="D797" s="34"/>
      <c r="E797" s="38"/>
      <c r="F797" s="35" t="s">
        <v>38</v>
      </c>
      <c r="G797" s="50"/>
      <c r="H797" s="39">
        <v>3.6999999999999998E-2</v>
      </c>
      <c r="I797" s="51" t="str">
        <f>IF(F797="EUR",Tabelle1327[[#This Row],[Betrag exkl. MwST.]]*Tabelle1327[[#This Row],[MwSt. Satz]],"Rg. nicht in EUR")</f>
        <v>Rg. nicht in EUR</v>
      </c>
      <c r="J797" s="37">
        <f>IF(F797="EUR",IF(AND(B797&gt;='Umrechnungskurse und Konstanten'!$C$5,B797&lt;='Umrechnungskurse und Konstanten'!$D$5),G797*'Umrechnungskurse und Konstanten'!$E$5,0)+IF(AND(B797&gt;='Umrechnungskurse und Konstanten'!$C$6,B797&lt;='Umrechnungskurse und Konstanten'!$D$6),G797*'Umrechnungskurse und Konstanten'!$E$6,0)+IF(AND(B797&gt;='Umrechnungskurse und Konstanten'!$C$7,B797&lt;='Umrechnungskurse und Konstanten'!$D$7),G797*'Umrechnungskurse und Konstanten'!$E$7,0)+IF(AND(B797&gt;='Umrechnungskurse und Konstanten'!$C$8,B797&lt;='Umrechnungskurse und Konstanten'!$D$8),G797*'Umrechnungskurse und Konstanten'!$E$8,0)+IF(AND(B797&gt;='Umrechnungskurse und Konstanten'!$C$9,B797&lt;='Umrechnungskurse und Konstanten'!$D$9),G797*'Umrechnungskurse und Konstanten'!$E$9,0)+IF(AND(B797&gt;='Umrechnungskurse und Konstanten'!$C$10,B797&lt;='Umrechnungskurse und Konstanten'!$D$10),G797*'Umrechnungskurse und Konstanten'!$E$10,0)+IF(AND(B797&gt;='Umrechnungskurse und Konstanten'!$C$11,B797&lt;='Umrechnungskurse und Konstanten'!$D$11),G797*'Umrechnungskurse und Konstanten'!$E$11,0)+IF(AND(B797&gt;='Umrechnungskurse und Konstanten'!$C$12,B797&lt;='Umrechnungskurse und Konstanten'!$D$12),G797*'Umrechnungskurse und Konstanten'!$E$12,0)+IF(AND(B797&gt;='Umrechnungskurse und Konstanten'!$C$13,B797&lt;='Umrechnungskurse und Konstanten'!$D$13),G797*'Umrechnungskurse und Konstanten'!$E$13,0)+IF(AND(B797&gt;='Umrechnungskurse und Konstanten'!$C$14,B797&lt;='Umrechnungskurse und Konstanten'!$D$14),G797*'Umrechnungskurse und Konstanten'!$E$14,0)+IF(AND(B797&gt;='Umrechnungskurse und Konstanten'!$C$15,B797&lt;='Umrechnungskurse und Konstanten'!$D$15),G797*'Umrechnungskurse und Konstanten'!$E$15,0)+IF(AND(B797&gt;='Umrechnungskurse und Konstanten'!$C$16,B797&lt;='Umrechnungskurse und Konstanten'!$D$16),G797*'Umrechnungskurse und Konstanten'!$E$16,0),G797*1)</f>
        <v>0</v>
      </c>
      <c r="K797" s="37">
        <f t="shared" si="24"/>
        <v>0</v>
      </c>
      <c r="L797" s="37">
        <f t="shared" si="25"/>
        <v>0</v>
      </c>
    </row>
    <row r="798" spans="2:12" x14ac:dyDescent="0.3">
      <c r="B798" s="42"/>
      <c r="C798" s="34"/>
      <c r="D798" s="34"/>
      <c r="E798" s="38"/>
      <c r="F798" s="35" t="s">
        <v>38</v>
      </c>
      <c r="G798" s="50"/>
      <c r="H798" s="39">
        <v>3.6999999999999998E-2</v>
      </c>
      <c r="I798" s="51" t="str">
        <f>IF(F798="EUR",Tabelle1327[[#This Row],[Betrag exkl. MwST.]]*Tabelle1327[[#This Row],[MwSt. Satz]],"Rg. nicht in EUR")</f>
        <v>Rg. nicht in EUR</v>
      </c>
      <c r="J798" s="37">
        <f>IF(F798="EUR",IF(AND(B798&gt;='Umrechnungskurse und Konstanten'!$C$5,B798&lt;='Umrechnungskurse und Konstanten'!$D$5),G798*'Umrechnungskurse und Konstanten'!$E$5,0)+IF(AND(B798&gt;='Umrechnungskurse und Konstanten'!$C$6,B798&lt;='Umrechnungskurse und Konstanten'!$D$6),G798*'Umrechnungskurse und Konstanten'!$E$6,0)+IF(AND(B798&gt;='Umrechnungskurse und Konstanten'!$C$7,B798&lt;='Umrechnungskurse und Konstanten'!$D$7),G798*'Umrechnungskurse und Konstanten'!$E$7,0)+IF(AND(B798&gt;='Umrechnungskurse und Konstanten'!$C$8,B798&lt;='Umrechnungskurse und Konstanten'!$D$8),G798*'Umrechnungskurse und Konstanten'!$E$8,0)+IF(AND(B798&gt;='Umrechnungskurse und Konstanten'!$C$9,B798&lt;='Umrechnungskurse und Konstanten'!$D$9),G798*'Umrechnungskurse und Konstanten'!$E$9,0)+IF(AND(B798&gt;='Umrechnungskurse und Konstanten'!$C$10,B798&lt;='Umrechnungskurse und Konstanten'!$D$10),G798*'Umrechnungskurse und Konstanten'!$E$10,0)+IF(AND(B798&gt;='Umrechnungskurse und Konstanten'!$C$11,B798&lt;='Umrechnungskurse und Konstanten'!$D$11),G798*'Umrechnungskurse und Konstanten'!$E$11,0)+IF(AND(B798&gt;='Umrechnungskurse und Konstanten'!$C$12,B798&lt;='Umrechnungskurse und Konstanten'!$D$12),G798*'Umrechnungskurse und Konstanten'!$E$12,0)+IF(AND(B798&gt;='Umrechnungskurse und Konstanten'!$C$13,B798&lt;='Umrechnungskurse und Konstanten'!$D$13),G798*'Umrechnungskurse und Konstanten'!$E$13,0)+IF(AND(B798&gt;='Umrechnungskurse und Konstanten'!$C$14,B798&lt;='Umrechnungskurse und Konstanten'!$D$14),G798*'Umrechnungskurse und Konstanten'!$E$14,0)+IF(AND(B798&gt;='Umrechnungskurse und Konstanten'!$C$15,B798&lt;='Umrechnungskurse und Konstanten'!$D$15),G798*'Umrechnungskurse und Konstanten'!$E$15,0)+IF(AND(B798&gt;='Umrechnungskurse und Konstanten'!$C$16,B798&lt;='Umrechnungskurse und Konstanten'!$D$16),G798*'Umrechnungskurse und Konstanten'!$E$16,0),G798*1)</f>
        <v>0</v>
      </c>
      <c r="K798" s="37">
        <f t="shared" si="24"/>
        <v>0</v>
      </c>
      <c r="L798" s="37">
        <f t="shared" si="25"/>
        <v>0</v>
      </c>
    </row>
    <row r="799" spans="2:12" x14ac:dyDescent="0.3">
      <c r="B799" s="42"/>
      <c r="C799" s="34"/>
      <c r="D799" s="34"/>
      <c r="E799" s="38"/>
      <c r="F799" s="35" t="s">
        <v>38</v>
      </c>
      <c r="G799" s="50"/>
      <c r="H799" s="39">
        <v>3.6999999999999998E-2</v>
      </c>
      <c r="I799" s="51" t="str">
        <f>IF(F799="EUR",Tabelle1327[[#This Row],[Betrag exkl. MwST.]]*Tabelle1327[[#This Row],[MwSt. Satz]],"Rg. nicht in EUR")</f>
        <v>Rg. nicht in EUR</v>
      </c>
      <c r="J799" s="37">
        <f>IF(F799="EUR",IF(AND(B799&gt;='Umrechnungskurse und Konstanten'!$C$5,B799&lt;='Umrechnungskurse und Konstanten'!$D$5),G799*'Umrechnungskurse und Konstanten'!$E$5,0)+IF(AND(B799&gt;='Umrechnungskurse und Konstanten'!$C$6,B799&lt;='Umrechnungskurse und Konstanten'!$D$6),G799*'Umrechnungskurse und Konstanten'!$E$6,0)+IF(AND(B799&gt;='Umrechnungskurse und Konstanten'!$C$7,B799&lt;='Umrechnungskurse und Konstanten'!$D$7),G799*'Umrechnungskurse und Konstanten'!$E$7,0)+IF(AND(B799&gt;='Umrechnungskurse und Konstanten'!$C$8,B799&lt;='Umrechnungskurse und Konstanten'!$D$8),G799*'Umrechnungskurse und Konstanten'!$E$8,0)+IF(AND(B799&gt;='Umrechnungskurse und Konstanten'!$C$9,B799&lt;='Umrechnungskurse und Konstanten'!$D$9),G799*'Umrechnungskurse und Konstanten'!$E$9,0)+IF(AND(B799&gt;='Umrechnungskurse und Konstanten'!$C$10,B799&lt;='Umrechnungskurse und Konstanten'!$D$10),G799*'Umrechnungskurse und Konstanten'!$E$10,0)+IF(AND(B799&gt;='Umrechnungskurse und Konstanten'!$C$11,B799&lt;='Umrechnungskurse und Konstanten'!$D$11),G799*'Umrechnungskurse und Konstanten'!$E$11,0)+IF(AND(B799&gt;='Umrechnungskurse und Konstanten'!$C$12,B799&lt;='Umrechnungskurse und Konstanten'!$D$12),G799*'Umrechnungskurse und Konstanten'!$E$12,0)+IF(AND(B799&gt;='Umrechnungskurse und Konstanten'!$C$13,B799&lt;='Umrechnungskurse und Konstanten'!$D$13),G799*'Umrechnungskurse und Konstanten'!$E$13,0)+IF(AND(B799&gt;='Umrechnungskurse und Konstanten'!$C$14,B799&lt;='Umrechnungskurse und Konstanten'!$D$14),G799*'Umrechnungskurse und Konstanten'!$E$14,0)+IF(AND(B799&gt;='Umrechnungskurse und Konstanten'!$C$15,B799&lt;='Umrechnungskurse und Konstanten'!$D$15),G799*'Umrechnungskurse und Konstanten'!$E$15,0)+IF(AND(B799&gt;='Umrechnungskurse und Konstanten'!$C$16,B799&lt;='Umrechnungskurse und Konstanten'!$D$16),G799*'Umrechnungskurse und Konstanten'!$E$16,0),G799*1)</f>
        <v>0</v>
      </c>
      <c r="K799" s="37">
        <f t="shared" si="24"/>
        <v>0</v>
      </c>
      <c r="L799" s="37">
        <f t="shared" si="25"/>
        <v>0</v>
      </c>
    </row>
    <row r="800" spans="2:12" x14ac:dyDescent="0.3">
      <c r="B800" s="42"/>
      <c r="C800" s="34"/>
      <c r="D800" s="34"/>
      <c r="E800" s="38"/>
      <c r="F800" s="35" t="s">
        <v>38</v>
      </c>
      <c r="G800" s="50"/>
      <c r="H800" s="39">
        <v>3.6999999999999998E-2</v>
      </c>
      <c r="I800" s="51" t="str">
        <f>IF(F800="EUR",Tabelle1327[[#This Row],[Betrag exkl. MwST.]]*Tabelle1327[[#This Row],[MwSt. Satz]],"Rg. nicht in EUR")</f>
        <v>Rg. nicht in EUR</v>
      </c>
      <c r="J800" s="37">
        <f>IF(F800="EUR",IF(AND(B800&gt;='Umrechnungskurse und Konstanten'!$C$5,B800&lt;='Umrechnungskurse und Konstanten'!$D$5),G800*'Umrechnungskurse und Konstanten'!$E$5,0)+IF(AND(B800&gt;='Umrechnungskurse und Konstanten'!$C$6,B800&lt;='Umrechnungskurse und Konstanten'!$D$6),G800*'Umrechnungskurse und Konstanten'!$E$6,0)+IF(AND(B800&gt;='Umrechnungskurse und Konstanten'!$C$7,B800&lt;='Umrechnungskurse und Konstanten'!$D$7),G800*'Umrechnungskurse und Konstanten'!$E$7,0)+IF(AND(B800&gt;='Umrechnungskurse und Konstanten'!$C$8,B800&lt;='Umrechnungskurse und Konstanten'!$D$8),G800*'Umrechnungskurse und Konstanten'!$E$8,0)+IF(AND(B800&gt;='Umrechnungskurse und Konstanten'!$C$9,B800&lt;='Umrechnungskurse und Konstanten'!$D$9),G800*'Umrechnungskurse und Konstanten'!$E$9,0)+IF(AND(B800&gt;='Umrechnungskurse und Konstanten'!$C$10,B800&lt;='Umrechnungskurse und Konstanten'!$D$10),G800*'Umrechnungskurse und Konstanten'!$E$10,0)+IF(AND(B800&gt;='Umrechnungskurse und Konstanten'!$C$11,B800&lt;='Umrechnungskurse und Konstanten'!$D$11),G800*'Umrechnungskurse und Konstanten'!$E$11,0)+IF(AND(B800&gt;='Umrechnungskurse und Konstanten'!$C$12,B800&lt;='Umrechnungskurse und Konstanten'!$D$12),G800*'Umrechnungskurse und Konstanten'!$E$12,0)+IF(AND(B800&gt;='Umrechnungskurse und Konstanten'!$C$13,B800&lt;='Umrechnungskurse und Konstanten'!$D$13),G800*'Umrechnungskurse und Konstanten'!$E$13,0)+IF(AND(B800&gt;='Umrechnungskurse und Konstanten'!$C$14,B800&lt;='Umrechnungskurse und Konstanten'!$D$14),G800*'Umrechnungskurse und Konstanten'!$E$14,0)+IF(AND(B800&gt;='Umrechnungskurse und Konstanten'!$C$15,B800&lt;='Umrechnungskurse und Konstanten'!$D$15),G800*'Umrechnungskurse und Konstanten'!$E$15,0)+IF(AND(B800&gt;='Umrechnungskurse und Konstanten'!$C$16,B800&lt;='Umrechnungskurse und Konstanten'!$D$16),G800*'Umrechnungskurse und Konstanten'!$E$16,0),G800*1)</f>
        <v>0</v>
      </c>
      <c r="K800" s="37">
        <f t="shared" si="24"/>
        <v>0</v>
      </c>
      <c r="L800" s="37">
        <f t="shared" si="25"/>
        <v>0</v>
      </c>
    </row>
    <row r="801" spans="2:12" x14ac:dyDescent="0.3">
      <c r="B801" s="42"/>
      <c r="C801" s="34"/>
      <c r="D801" s="34"/>
      <c r="E801" s="38"/>
      <c r="F801" s="35" t="s">
        <v>38</v>
      </c>
      <c r="G801" s="50"/>
      <c r="H801" s="39">
        <v>3.6999999999999998E-2</v>
      </c>
      <c r="I801" s="51" t="str">
        <f>IF(F801="EUR",Tabelle1327[[#This Row],[Betrag exkl. MwST.]]*Tabelle1327[[#This Row],[MwSt. Satz]],"Rg. nicht in EUR")</f>
        <v>Rg. nicht in EUR</v>
      </c>
      <c r="J801" s="37">
        <f>IF(F801="EUR",IF(AND(B801&gt;='Umrechnungskurse und Konstanten'!$C$5,B801&lt;='Umrechnungskurse und Konstanten'!$D$5),G801*'Umrechnungskurse und Konstanten'!$E$5,0)+IF(AND(B801&gt;='Umrechnungskurse und Konstanten'!$C$6,B801&lt;='Umrechnungskurse und Konstanten'!$D$6),G801*'Umrechnungskurse und Konstanten'!$E$6,0)+IF(AND(B801&gt;='Umrechnungskurse und Konstanten'!$C$7,B801&lt;='Umrechnungskurse und Konstanten'!$D$7),G801*'Umrechnungskurse und Konstanten'!$E$7,0)+IF(AND(B801&gt;='Umrechnungskurse und Konstanten'!$C$8,B801&lt;='Umrechnungskurse und Konstanten'!$D$8),G801*'Umrechnungskurse und Konstanten'!$E$8,0)+IF(AND(B801&gt;='Umrechnungskurse und Konstanten'!$C$9,B801&lt;='Umrechnungskurse und Konstanten'!$D$9),G801*'Umrechnungskurse und Konstanten'!$E$9,0)+IF(AND(B801&gt;='Umrechnungskurse und Konstanten'!$C$10,B801&lt;='Umrechnungskurse und Konstanten'!$D$10),G801*'Umrechnungskurse und Konstanten'!$E$10,0)+IF(AND(B801&gt;='Umrechnungskurse und Konstanten'!$C$11,B801&lt;='Umrechnungskurse und Konstanten'!$D$11),G801*'Umrechnungskurse und Konstanten'!$E$11,0)+IF(AND(B801&gt;='Umrechnungskurse und Konstanten'!$C$12,B801&lt;='Umrechnungskurse und Konstanten'!$D$12),G801*'Umrechnungskurse und Konstanten'!$E$12,0)+IF(AND(B801&gt;='Umrechnungskurse und Konstanten'!$C$13,B801&lt;='Umrechnungskurse und Konstanten'!$D$13),G801*'Umrechnungskurse und Konstanten'!$E$13,0)+IF(AND(B801&gt;='Umrechnungskurse und Konstanten'!$C$14,B801&lt;='Umrechnungskurse und Konstanten'!$D$14),G801*'Umrechnungskurse und Konstanten'!$E$14,0)+IF(AND(B801&gt;='Umrechnungskurse und Konstanten'!$C$15,B801&lt;='Umrechnungskurse und Konstanten'!$D$15),G801*'Umrechnungskurse und Konstanten'!$E$15,0)+IF(AND(B801&gt;='Umrechnungskurse und Konstanten'!$C$16,B801&lt;='Umrechnungskurse und Konstanten'!$D$16),G801*'Umrechnungskurse und Konstanten'!$E$16,0),G801*1)</f>
        <v>0</v>
      </c>
      <c r="K801" s="37">
        <f t="shared" si="24"/>
        <v>0</v>
      </c>
      <c r="L801" s="37">
        <f t="shared" si="25"/>
        <v>0</v>
      </c>
    </row>
    <row r="802" spans="2:12" x14ac:dyDescent="0.3">
      <c r="B802" s="42"/>
      <c r="C802" s="34"/>
      <c r="D802" s="34"/>
      <c r="E802" s="38"/>
      <c r="F802" s="35" t="s">
        <v>38</v>
      </c>
      <c r="G802" s="50"/>
      <c r="H802" s="39">
        <v>3.6999999999999998E-2</v>
      </c>
      <c r="I802" s="51" t="str">
        <f>IF(F802="EUR",Tabelle1327[[#This Row],[Betrag exkl. MwST.]]*Tabelle1327[[#This Row],[MwSt. Satz]],"Rg. nicht in EUR")</f>
        <v>Rg. nicht in EUR</v>
      </c>
      <c r="J802" s="37">
        <f>IF(F802="EUR",IF(AND(B802&gt;='Umrechnungskurse und Konstanten'!$C$5,B802&lt;='Umrechnungskurse und Konstanten'!$D$5),G802*'Umrechnungskurse und Konstanten'!$E$5,0)+IF(AND(B802&gt;='Umrechnungskurse und Konstanten'!$C$6,B802&lt;='Umrechnungskurse und Konstanten'!$D$6),G802*'Umrechnungskurse und Konstanten'!$E$6,0)+IF(AND(B802&gt;='Umrechnungskurse und Konstanten'!$C$7,B802&lt;='Umrechnungskurse und Konstanten'!$D$7),G802*'Umrechnungskurse und Konstanten'!$E$7,0)+IF(AND(B802&gt;='Umrechnungskurse und Konstanten'!$C$8,B802&lt;='Umrechnungskurse und Konstanten'!$D$8),G802*'Umrechnungskurse und Konstanten'!$E$8,0)+IF(AND(B802&gt;='Umrechnungskurse und Konstanten'!$C$9,B802&lt;='Umrechnungskurse und Konstanten'!$D$9),G802*'Umrechnungskurse und Konstanten'!$E$9,0)+IF(AND(B802&gt;='Umrechnungskurse und Konstanten'!$C$10,B802&lt;='Umrechnungskurse und Konstanten'!$D$10),G802*'Umrechnungskurse und Konstanten'!$E$10,0)+IF(AND(B802&gt;='Umrechnungskurse und Konstanten'!$C$11,B802&lt;='Umrechnungskurse und Konstanten'!$D$11),G802*'Umrechnungskurse und Konstanten'!$E$11,0)+IF(AND(B802&gt;='Umrechnungskurse und Konstanten'!$C$12,B802&lt;='Umrechnungskurse und Konstanten'!$D$12),G802*'Umrechnungskurse und Konstanten'!$E$12,0)+IF(AND(B802&gt;='Umrechnungskurse und Konstanten'!$C$13,B802&lt;='Umrechnungskurse und Konstanten'!$D$13),G802*'Umrechnungskurse und Konstanten'!$E$13,0)+IF(AND(B802&gt;='Umrechnungskurse und Konstanten'!$C$14,B802&lt;='Umrechnungskurse und Konstanten'!$D$14),G802*'Umrechnungskurse und Konstanten'!$E$14,0)+IF(AND(B802&gt;='Umrechnungskurse und Konstanten'!$C$15,B802&lt;='Umrechnungskurse und Konstanten'!$D$15),G802*'Umrechnungskurse und Konstanten'!$E$15,0)+IF(AND(B802&gt;='Umrechnungskurse und Konstanten'!$C$16,B802&lt;='Umrechnungskurse und Konstanten'!$D$16),G802*'Umrechnungskurse und Konstanten'!$E$16,0),G802*1)</f>
        <v>0</v>
      </c>
      <c r="K802" s="37">
        <f t="shared" si="24"/>
        <v>0</v>
      </c>
      <c r="L802" s="37">
        <f t="shared" si="25"/>
        <v>0</v>
      </c>
    </row>
    <row r="803" spans="2:12" x14ac:dyDescent="0.3">
      <c r="B803" s="42"/>
      <c r="C803" s="34"/>
      <c r="D803" s="34"/>
      <c r="E803" s="38"/>
      <c r="F803" s="35" t="s">
        <v>38</v>
      </c>
      <c r="G803" s="50"/>
      <c r="H803" s="39">
        <v>3.6999999999999998E-2</v>
      </c>
      <c r="I803" s="51" t="str">
        <f>IF(F803="EUR",Tabelle1327[[#This Row],[Betrag exkl. MwST.]]*Tabelle1327[[#This Row],[MwSt. Satz]],"Rg. nicht in EUR")</f>
        <v>Rg. nicht in EUR</v>
      </c>
      <c r="J803" s="37">
        <f>IF(F803="EUR",IF(AND(B803&gt;='Umrechnungskurse und Konstanten'!$C$5,B803&lt;='Umrechnungskurse und Konstanten'!$D$5),G803*'Umrechnungskurse und Konstanten'!$E$5,0)+IF(AND(B803&gt;='Umrechnungskurse und Konstanten'!$C$6,B803&lt;='Umrechnungskurse und Konstanten'!$D$6),G803*'Umrechnungskurse und Konstanten'!$E$6,0)+IF(AND(B803&gt;='Umrechnungskurse und Konstanten'!$C$7,B803&lt;='Umrechnungskurse und Konstanten'!$D$7),G803*'Umrechnungskurse und Konstanten'!$E$7,0)+IF(AND(B803&gt;='Umrechnungskurse und Konstanten'!$C$8,B803&lt;='Umrechnungskurse und Konstanten'!$D$8),G803*'Umrechnungskurse und Konstanten'!$E$8,0)+IF(AND(B803&gt;='Umrechnungskurse und Konstanten'!$C$9,B803&lt;='Umrechnungskurse und Konstanten'!$D$9),G803*'Umrechnungskurse und Konstanten'!$E$9,0)+IF(AND(B803&gt;='Umrechnungskurse und Konstanten'!$C$10,B803&lt;='Umrechnungskurse und Konstanten'!$D$10),G803*'Umrechnungskurse und Konstanten'!$E$10,0)+IF(AND(B803&gt;='Umrechnungskurse und Konstanten'!$C$11,B803&lt;='Umrechnungskurse und Konstanten'!$D$11),G803*'Umrechnungskurse und Konstanten'!$E$11,0)+IF(AND(B803&gt;='Umrechnungskurse und Konstanten'!$C$12,B803&lt;='Umrechnungskurse und Konstanten'!$D$12),G803*'Umrechnungskurse und Konstanten'!$E$12,0)+IF(AND(B803&gt;='Umrechnungskurse und Konstanten'!$C$13,B803&lt;='Umrechnungskurse und Konstanten'!$D$13),G803*'Umrechnungskurse und Konstanten'!$E$13,0)+IF(AND(B803&gt;='Umrechnungskurse und Konstanten'!$C$14,B803&lt;='Umrechnungskurse und Konstanten'!$D$14),G803*'Umrechnungskurse und Konstanten'!$E$14,0)+IF(AND(B803&gt;='Umrechnungskurse und Konstanten'!$C$15,B803&lt;='Umrechnungskurse und Konstanten'!$D$15),G803*'Umrechnungskurse und Konstanten'!$E$15,0)+IF(AND(B803&gt;='Umrechnungskurse und Konstanten'!$C$16,B803&lt;='Umrechnungskurse und Konstanten'!$D$16),G803*'Umrechnungskurse und Konstanten'!$E$16,0),G803*1)</f>
        <v>0</v>
      </c>
      <c r="K803" s="37">
        <f t="shared" si="24"/>
        <v>0</v>
      </c>
      <c r="L803" s="37">
        <f t="shared" si="25"/>
        <v>0</v>
      </c>
    </row>
    <row r="804" spans="2:12" x14ac:dyDescent="0.3">
      <c r="B804" s="42"/>
      <c r="C804" s="34"/>
      <c r="D804" s="34"/>
      <c r="E804" s="38"/>
      <c r="F804" s="35" t="s">
        <v>38</v>
      </c>
      <c r="G804" s="50"/>
      <c r="H804" s="39">
        <v>3.6999999999999998E-2</v>
      </c>
      <c r="I804" s="51" t="str">
        <f>IF(F804="EUR",Tabelle1327[[#This Row],[Betrag exkl. MwST.]]*Tabelle1327[[#This Row],[MwSt. Satz]],"Rg. nicht in EUR")</f>
        <v>Rg. nicht in EUR</v>
      </c>
      <c r="J804" s="37">
        <f>IF(F804="EUR",IF(AND(B804&gt;='Umrechnungskurse und Konstanten'!$C$5,B804&lt;='Umrechnungskurse und Konstanten'!$D$5),G804*'Umrechnungskurse und Konstanten'!$E$5,0)+IF(AND(B804&gt;='Umrechnungskurse und Konstanten'!$C$6,B804&lt;='Umrechnungskurse und Konstanten'!$D$6),G804*'Umrechnungskurse und Konstanten'!$E$6,0)+IF(AND(B804&gt;='Umrechnungskurse und Konstanten'!$C$7,B804&lt;='Umrechnungskurse und Konstanten'!$D$7),G804*'Umrechnungskurse und Konstanten'!$E$7,0)+IF(AND(B804&gt;='Umrechnungskurse und Konstanten'!$C$8,B804&lt;='Umrechnungskurse und Konstanten'!$D$8),G804*'Umrechnungskurse und Konstanten'!$E$8,0)+IF(AND(B804&gt;='Umrechnungskurse und Konstanten'!$C$9,B804&lt;='Umrechnungskurse und Konstanten'!$D$9),G804*'Umrechnungskurse und Konstanten'!$E$9,0)+IF(AND(B804&gt;='Umrechnungskurse und Konstanten'!$C$10,B804&lt;='Umrechnungskurse und Konstanten'!$D$10),G804*'Umrechnungskurse und Konstanten'!$E$10,0)+IF(AND(B804&gt;='Umrechnungskurse und Konstanten'!$C$11,B804&lt;='Umrechnungskurse und Konstanten'!$D$11),G804*'Umrechnungskurse und Konstanten'!$E$11,0)+IF(AND(B804&gt;='Umrechnungskurse und Konstanten'!$C$12,B804&lt;='Umrechnungskurse und Konstanten'!$D$12),G804*'Umrechnungskurse und Konstanten'!$E$12,0)+IF(AND(B804&gt;='Umrechnungskurse und Konstanten'!$C$13,B804&lt;='Umrechnungskurse und Konstanten'!$D$13),G804*'Umrechnungskurse und Konstanten'!$E$13,0)+IF(AND(B804&gt;='Umrechnungskurse und Konstanten'!$C$14,B804&lt;='Umrechnungskurse und Konstanten'!$D$14),G804*'Umrechnungskurse und Konstanten'!$E$14,0)+IF(AND(B804&gt;='Umrechnungskurse und Konstanten'!$C$15,B804&lt;='Umrechnungskurse und Konstanten'!$D$15),G804*'Umrechnungskurse und Konstanten'!$E$15,0)+IF(AND(B804&gt;='Umrechnungskurse und Konstanten'!$C$16,B804&lt;='Umrechnungskurse und Konstanten'!$D$16),G804*'Umrechnungskurse und Konstanten'!$E$16,0),G804*1)</f>
        <v>0</v>
      </c>
      <c r="K804" s="37">
        <f t="shared" si="24"/>
        <v>0</v>
      </c>
      <c r="L804" s="37">
        <f t="shared" si="25"/>
        <v>0</v>
      </c>
    </row>
    <row r="805" spans="2:12" x14ac:dyDescent="0.3">
      <c r="B805" s="42"/>
      <c r="C805" s="34"/>
      <c r="D805" s="34"/>
      <c r="E805" s="38"/>
      <c r="F805" s="35" t="s">
        <v>38</v>
      </c>
      <c r="G805" s="50"/>
      <c r="H805" s="39">
        <v>3.6999999999999998E-2</v>
      </c>
      <c r="I805" s="51" t="str">
        <f>IF(F805="EUR",Tabelle1327[[#This Row],[Betrag exkl. MwST.]]*Tabelle1327[[#This Row],[MwSt. Satz]],"Rg. nicht in EUR")</f>
        <v>Rg. nicht in EUR</v>
      </c>
      <c r="J805" s="37">
        <f>IF(F805="EUR",IF(AND(B805&gt;='Umrechnungskurse und Konstanten'!$C$5,B805&lt;='Umrechnungskurse und Konstanten'!$D$5),G805*'Umrechnungskurse und Konstanten'!$E$5,0)+IF(AND(B805&gt;='Umrechnungskurse und Konstanten'!$C$6,B805&lt;='Umrechnungskurse und Konstanten'!$D$6),G805*'Umrechnungskurse und Konstanten'!$E$6,0)+IF(AND(B805&gt;='Umrechnungskurse und Konstanten'!$C$7,B805&lt;='Umrechnungskurse und Konstanten'!$D$7),G805*'Umrechnungskurse und Konstanten'!$E$7,0)+IF(AND(B805&gt;='Umrechnungskurse und Konstanten'!$C$8,B805&lt;='Umrechnungskurse und Konstanten'!$D$8),G805*'Umrechnungskurse und Konstanten'!$E$8,0)+IF(AND(B805&gt;='Umrechnungskurse und Konstanten'!$C$9,B805&lt;='Umrechnungskurse und Konstanten'!$D$9),G805*'Umrechnungskurse und Konstanten'!$E$9,0)+IF(AND(B805&gt;='Umrechnungskurse und Konstanten'!$C$10,B805&lt;='Umrechnungskurse und Konstanten'!$D$10),G805*'Umrechnungskurse und Konstanten'!$E$10,0)+IF(AND(B805&gt;='Umrechnungskurse und Konstanten'!$C$11,B805&lt;='Umrechnungskurse und Konstanten'!$D$11),G805*'Umrechnungskurse und Konstanten'!$E$11,0)+IF(AND(B805&gt;='Umrechnungskurse und Konstanten'!$C$12,B805&lt;='Umrechnungskurse und Konstanten'!$D$12),G805*'Umrechnungskurse und Konstanten'!$E$12,0)+IF(AND(B805&gt;='Umrechnungskurse und Konstanten'!$C$13,B805&lt;='Umrechnungskurse und Konstanten'!$D$13),G805*'Umrechnungskurse und Konstanten'!$E$13,0)+IF(AND(B805&gt;='Umrechnungskurse und Konstanten'!$C$14,B805&lt;='Umrechnungskurse und Konstanten'!$D$14),G805*'Umrechnungskurse und Konstanten'!$E$14,0)+IF(AND(B805&gt;='Umrechnungskurse und Konstanten'!$C$15,B805&lt;='Umrechnungskurse und Konstanten'!$D$15),G805*'Umrechnungskurse und Konstanten'!$E$15,0)+IF(AND(B805&gt;='Umrechnungskurse und Konstanten'!$C$16,B805&lt;='Umrechnungskurse und Konstanten'!$D$16),G805*'Umrechnungskurse und Konstanten'!$E$16,0),G805*1)</f>
        <v>0</v>
      </c>
      <c r="K805" s="37">
        <f t="shared" si="24"/>
        <v>0</v>
      </c>
      <c r="L805" s="37">
        <f t="shared" si="25"/>
        <v>0</v>
      </c>
    </row>
    <row r="806" spans="2:12" x14ac:dyDescent="0.3">
      <c r="B806" s="42"/>
      <c r="C806" s="34"/>
      <c r="D806" s="34"/>
      <c r="E806" s="38"/>
      <c r="F806" s="35" t="s">
        <v>38</v>
      </c>
      <c r="G806" s="50"/>
      <c r="H806" s="39">
        <v>3.6999999999999998E-2</v>
      </c>
      <c r="I806" s="51" t="str">
        <f>IF(F806="EUR",Tabelle1327[[#This Row],[Betrag exkl. MwST.]]*Tabelle1327[[#This Row],[MwSt. Satz]],"Rg. nicht in EUR")</f>
        <v>Rg. nicht in EUR</v>
      </c>
      <c r="J806" s="37">
        <f>IF(F806="EUR",IF(AND(B806&gt;='Umrechnungskurse und Konstanten'!$C$5,B806&lt;='Umrechnungskurse und Konstanten'!$D$5),G806*'Umrechnungskurse und Konstanten'!$E$5,0)+IF(AND(B806&gt;='Umrechnungskurse und Konstanten'!$C$6,B806&lt;='Umrechnungskurse und Konstanten'!$D$6),G806*'Umrechnungskurse und Konstanten'!$E$6,0)+IF(AND(B806&gt;='Umrechnungskurse und Konstanten'!$C$7,B806&lt;='Umrechnungskurse und Konstanten'!$D$7),G806*'Umrechnungskurse und Konstanten'!$E$7,0)+IF(AND(B806&gt;='Umrechnungskurse und Konstanten'!$C$8,B806&lt;='Umrechnungskurse und Konstanten'!$D$8),G806*'Umrechnungskurse und Konstanten'!$E$8,0)+IF(AND(B806&gt;='Umrechnungskurse und Konstanten'!$C$9,B806&lt;='Umrechnungskurse und Konstanten'!$D$9),G806*'Umrechnungskurse und Konstanten'!$E$9,0)+IF(AND(B806&gt;='Umrechnungskurse und Konstanten'!$C$10,B806&lt;='Umrechnungskurse und Konstanten'!$D$10),G806*'Umrechnungskurse und Konstanten'!$E$10,0)+IF(AND(B806&gt;='Umrechnungskurse und Konstanten'!$C$11,B806&lt;='Umrechnungskurse und Konstanten'!$D$11),G806*'Umrechnungskurse und Konstanten'!$E$11,0)+IF(AND(B806&gt;='Umrechnungskurse und Konstanten'!$C$12,B806&lt;='Umrechnungskurse und Konstanten'!$D$12),G806*'Umrechnungskurse und Konstanten'!$E$12,0)+IF(AND(B806&gt;='Umrechnungskurse und Konstanten'!$C$13,B806&lt;='Umrechnungskurse und Konstanten'!$D$13),G806*'Umrechnungskurse und Konstanten'!$E$13,0)+IF(AND(B806&gt;='Umrechnungskurse und Konstanten'!$C$14,B806&lt;='Umrechnungskurse und Konstanten'!$D$14),G806*'Umrechnungskurse und Konstanten'!$E$14,0)+IF(AND(B806&gt;='Umrechnungskurse und Konstanten'!$C$15,B806&lt;='Umrechnungskurse und Konstanten'!$D$15),G806*'Umrechnungskurse und Konstanten'!$E$15,0)+IF(AND(B806&gt;='Umrechnungskurse und Konstanten'!$C$16,B806&lt;='Umrechnungskurse und Konstanten'!$D$16),G806*'Umrechnungskurse und Konstanten'!$E$16,0),G806*1)</f>
        <v>0</v>
      </c>
      <c r="K806" s="37">
        <f t="shared" si="24"/>
        <v>0</v>
      </c>
      <c r="L806" s="37">
        <f t="shared" si="25"/>
        <v>0</v>
      </c>
    </row>
    <row r="807" spans="2:12" x14ac:dyDescent="0.3">
      <c r="B807" s="42"/>
      <c r="C807" s="34"/>
      <c r="D807" s="34"/>
      <c r="E807" s="38"/>
      <c r="F807" s="35" t="s">
        <v>38</v>
      </c>
      <c r="G807" s="50"/>
      <c r="H807" s="39">
        <v>3.6999999999999998E-2</v>
      </c>
      <c r="I807" s="51" t="str">
        <f>IF(F807="EUR",Tabelle1327[[#This Row],[Betrag exkl. MwST.]]*Tabelle1327[[#This Row],[MwSt. Satz]],"Rg. nicht in EUR")</f>
        <v>Rg. nicht in EUR</v>
      </c>
      <c r="J807" s="37">
        <f>IF(F807="EUR",IF(AND(B807&gt;='Umrechnungskurse und Konstanten'!$C$5,B807&lt;='Umrechnungskurse und Konstanten'!$D$5),G807*'Umrechnungskurse und Konstanten'!$E$5,0)+IF(AND(B807&gt;='Umrechnungskurse und Konstanten'!$C$6,B807&lt;='Umrechnungskurse und Konstanten'!$D$6),G807*'Umrechnungskurse und Konstanten'!$E$6,0)+IF(AND(B807&gt;='Umrechnungskurse und Konstanten'!$C$7,B807&lt;='Umrechnungskurse und Konstanten'!$D$7),G807*'Umrechnungskurse und Konstanten'!$E$7,0)+IF(AND(B807&gt;='Umrechnungskurse und Konstanten'!$C$8,B807&lt;='Umrechnungskurse und Konstanten'!$D$8),G807*'Umrechnungskurse und Konstanten'!$E$8,0)+IF(AND(B807&gt;='Umrechnungskurse und Konstanten'!$C$9,B807&lt;='Umrechnungskurse und Konstanten'!$D$9),G807*'Umrechnungskurse und Konstanten'!$E$9,0)+IF(AND(B807&gt;='Umrechnungskurse und Konstanten'!$C$10,B807&lt;='Umrechnungskurse und Konstanten'!$D$10),G807*'Umrechnungskurse und Konstanten'!$E$10,0)+IF(AND(B807&gt;='Umrechnungskurse und Konstanten'!$C$11,B807&lt;='Umrechnungskurse und Konstanten'!$D$11),G807*'Umrechnungskurse und Konstanten'!$E$11,0)+IF(AND(B807&gt;='Umrechnungskurse und Konstanten'!$C$12,B807&lt;='Umrechnungskurse und Konstanten'!$D$12),G807*'Umrechnungskurse und Konstanten'!$E$12,0)+IF(AND(B807&gt;='Umrechnungskurse und Konstanten'!$C$13,B807&lt;='Umrechnungskurse und Konstanten'!$D$13),G807*'Umrechnungskurse und Konstanten'!$E$13,0)+IF(AND(B807&gt;='Umrechnungskurse und Konstanten'!$C$14,B807&lt;='Umrechnungskurse und Konstanten'!$D$14),G807*'Umrechnungskurse und Konstanten'!$E$14,0)+IF(AND(B807&gt;='Umrechnungskurse und Konstanten'!$C$15,B807&lt;='Umrechnungskurse und Konstanten'!$D$15),G807*'Umrechnungskurse und Konstanten'!$E$15,0)+IF(AND(B807&gt;='Umrechnungskurse und Konstanten'!$C$16,B807&lt;='Umrechnungskurse und Konstanten'!$D$16),G807*'Umrechnungskurse und Konstanten'!$E$16,0),G807*1)</f>
        <v>0</v>
      </c>
      <c r="K807" s="37">
        <f t="shared" si="24"/>
        <v>0</v>
      </c>
      <c r="L807" s="37">
        <f t="shared" si="25"/>
        <v>0</v>
      </c>
    </row>
    <row r="808" spans="2:12" x14ac:dyDescent="0.3">
      <c r="B808" s="42"/>
      <c r="C808" s="34"/>
      <c r="D808" s="34"/>
      <c r="E808" s="38"/>
      <c r="F808" s="35" t="s">
        <v>38</v>
      </c>
      <c r="G808" s="50"/>
      <c r="H808" s="39">
        <v>3.6999999999999998E-2</v>
      </c>
      <c r="I808" s="51" t="str">
        <f>IF(F808="EUR",Tabelle1327[[#This Row],[Betrag exkl. MwST.]]*Tabelle1327[[#This Row],[MwSt. Satz]],"Rg. nicht in EUR")</f>
        <v>Rg. nicht in EUR</v>
      </c>
      <c r="J808" s="37">
        <f>IF(F808="EUR",IF(AND(B808&gt;='Umrechnungskurse und Konstanten'!$C$5,B808&lt;='Umrechnungskurse und Konstanten'!$D$5),G808*'Umrechnungskurse und Konstanten'!$E$5,0)+IF(AND(B808&gt;='Umrechnungskurse und Konstanten'!$C$6,B808&lt;='Umrechnungskurse und Konstanten'!$D$6),G808*'Umrechnungskurse und Konstanten'!$E$6,0)+IF(AND(B808&gt;='Umrechnungskurse und Konstanten'!$C$7,B808&lt;='Umrechnungskurse und Konstanten'!$D$7),G808*'Umrechnungskurse und Konstanten'!$E$7,0)+IF(AND(B808&gt;='Umrechnungskurse und Konstanten'!$C$8,B808&lt;='Umrechnungskurse und Konstanten'!$D$8),G808*'Umrechnungskurse und Konstanten'!$E$8,0)+IF(AND(B808&gt;='Umrechnungskurse und Konstanten'!$C$9,B808&lt;='Umrechnungskurse und Konstanten'!$D$9),G808*'Umrechnungskurse und Konstanten'!$E$9,0)+IF(AND(B808&gt;='Umrechnungskurse und Konstanten'!$C$10,B808&lt;='Umrechnungskurse und Konstanten'!$D$10),G808*'Umrechnungskurse und Konstanten'!$E$10,0)+IF(AND(B808&gt;='Umrechnungskurse und Konstanten'!$C$11,B808&lt;='Umrechnungskurse und Konstanten'!$D$11),G808*'Umrechnungskurse und Konstanten'!$E$11,0)+IF(AND(B808&gt;='Umrechnungskurse und Konstanten'!$C$12,B808&lt;='Umrechnungskurse und Konstanten'!$D$12),G808*'Umrechnungskurse und Konstanten'!$E$12,0)+IF(AND(B808&gt;='Umrechnungskurse und Konstanten'!$C$13,B808&lt;='Umrechnungskurse und Konstanten'!$D$13),G808*'Umrechnungskurse und Konstanten'!$E$13,0)+IF(AND(B808&gt;='Umrechnungskurse und Konstanten'!$C$14,B808&lt;='Umrechnungskurse und Konstanten'!$D$14),G808*'Umrechnungskurse und Konstanten'!$E$14,0)+IF(AND(B808&gt;='Umrechnungskurse und Konstanten'!$C$15,B808&lt;='Umrechnungskurse und Konstanten'!$D$15),G808*'Umrechnungskurse und Konstanten'!$E$15,0)+IF(AND(B808&gt;='Umrechnungskurse und Konstanten'!$C$16,B808&lt;='Umrechnungskurse und Konstanten'!$D$16),G808*'Umrechnungskurse und Konstanten'!$E$16,0),G808*1)</f>
        <v>0</v>
      </c>
      <c r="K808" s="37">
        <f t="shared" si="24"/>
        <v>0</v>
      </c>
      <c r="L808" s="37">
        <f t="shared" si="25"/>
        <v>0</v>
      </c>
    </row>
    <row r="809" spans="2:12" x14ac:dyDescent="0.3">
      <c r="B809" s="42"/>
      <c r="C809" s="34"/>
      <c r="D809" s="34"/>
      <c r="E809" s="38"/>
      <c r="F809" s="35" t="s">
        <v>38</v>
      </c>
      <c r="G809" s="50"/>
      <c r="H809" s="39">
        <v>3.6999999999999998E-2</v>
      </c>
      <c r="I809" s="51" t="str">
        <f>IF(F809="EUR",Tabelle1327[[#This Row],[Betrag exkl. MwST.]]*Tabelle1327[[#This Row],[MwSt. Satz]],"Rg. nicht in EUR")</f>
        <v>Rg. nicht in EUR</v>
      </c>
      <c r="J809" s="37">
        <f>IF(F809="EUR",IF(AND(B809&gt;='Umrechnungskurse und Konstanten'!$C$5,B809&lt;='Umrechnungskurse und Konstanten'!$D$5),G809*'Umrechnungskurse und Konstanten'!$E$5,0)+IF(AND(B809&gt;='Umrechnungskurse und Konstanten'!$C$6,B809&lt;='Umrechnungskurse und Konstanten'!$D$6),G809*'Umrechnungskurse und Konstanten'!$E$6,0)+IF(AND(B809&gt;='Umrechnungskurse und Konstanten'!$C$7,B809&lt;='Umrechnungskurse und Konstanten'!$D$7),G809*'Umrechnungskurse und Konstanten'!$E$7,0)+IF(AND(B809&gt;='Umrechnungskurse und Konstanten'!$C$8,B809&lt;='Umrechnungskurse und Konstanten'!$D$8),G809*'Umrechnungskurse und Konstanten'!$E$8,0)+IF(AND(B809&gt;='Umrechnungskurse und Konstanten'!$C$9,B809&lt;='Umrechnungskurse und Konstanten'!$D$9),G809*'Umrechnungskurse und Konstanten'!$E$9,0)+IF(AND(B809&gt;='Umrechnungskurse und Konstanten'!$C$10,B809&lt;='Umrechnungskurse und Konstanten'!$D$10),G809*'Umrechnungskurse und Konstanten'!$E$10,0)+IF(AND(B809&gt;='Umrechnungskurse und Konstanten'!$C$11,B809&lt;='Umrechnungskurse und Konstanten'!$D$11),G809*'Umrechnungskurse und Konstanten'!$E$11,0)+IF(AND(B809&gt;='Umrechnungskurse und Konstanten'!$C$12,B809&lt;='Umrechnungskurse und Konstanten'!$D$12),G809*'Umrechnungskurse und Konstanten'!$E$12,0)+IF(AND(B809&gt;='Umrechnungskurse und Konstanten'!$C$13,B809&lt;='Umrechnungskurse und Konstanten'!$D$13),G809*'Umrechnungskurse und Konstanten'!$E$13,0)+IF(AND(B809&gt;='Umrechnungskurse und Konstanten'!$C$14,B809&lt;='Umrechnungskurse und Konstanten'!$D$14),G809*'Umrechnungskurse und Konstanten'!$E$14,0)+IF(AND(B809&gt;='Umrechnungskurse und Konstanten'!$C$15,B809&lt;='Umrechnungskurse und Konstanten'!$D$15),G809*'Umrechnungskurse und Konstanten'!$E$15,0)+IF(AND(B809&gt;='Umrechnungskurse und Konstanten'!$C$16,B809&lt;='Umrechnungskurse und Konstanten'!$D$16),G809*'Umrechnungskurse und Konstanten'!$E$16,0),G809*1)</f>
        <v>0</v>
      </c>
      <c r="K809" s="37">
        <f t="shared" si="24"/>
        <v>0</v>
      </c>
      <c r="L809" s="37">
        <f t="shared" si="25"/>
        <v>0</v>
      </c>
    </row>
    <row r="810" spans="2:12" x14ac:dyDescent="0.3">
      <c r="B810" s="42"/>
      <c r="C810" s="34"/>
      <c r="D810" s="34"/>
      <c r="E810" s="38"/>
      <c r="F810" s="35" t="s">
        <v>38</v>
      </c>
      <c r="G810" s="50"/>
      <c r="H810" s="39">
        <v>3.6999999999999998E-2</v>
      </c>
      <c r="I810" s="51" t="str">
        <f>IF(F810="EUR",Tabelle1327[[#This Row],[Betrag exkl. MwST.]]*Tabelle1327[[#This Row],[MwSt. Satz]],"Rg. nicht in EUR")</f>
        <v>Rg. nicht in EUR</v>
      </c>
      <c r="J810" s="37">
        <f>IF(F810="EUR",IF(AND(B810&gt;='Umrechnungskurse und Konstanten'!$C$5,B810&lt;='Umrechnungskurse und Konstanten'!$D$5),G810*'Umrechnungskurse und Konstanten'!$E$5,0)+IF(AND(B810&gt;='Umrechnungskurse und Konstanten'!$C$6,B810&lt;='Umrechnungskurse und Konstanten'!$D$6),G810*'Umrechnungskurse und Konstanten'!$E$6,0)+IF(AND(B810&gt;='Umrechnungskurse und Konstanten'!$C$7,B810&lt;='Umrechnungskurse und Konstanten'!$D$7),G810*'Umrechnungskurse und Konstanten'!$E$7,0)+IF(AND(B810&gt;='Umrechnungskurse und Konstanten'!$C$8,B810&lt;='Umrechnungskurse und Konstanten'!$D$8),G810*'Umrechnungskurse und Konstanten'!$E$8,0)+IF(AND(B810&gt;='Umrechnungskurse und Konstanten'!$C$9,B810&lt;='Umrechnungskurse und Konstanten'!$D$9),G810*'Umrechnungskurse und Konstanten'!$E$9,0)+IF(AND(B810&gt;='Umrechnungskurse und Konstanten'!$C$10,B810&lt;='Umrechnungskurse und Konstanten'!$D$10),G810*'Umrechnungskurse und Konstanten'!$E$10,0)+IF(AND(B810&gt;='Umrechnungskurse und Konstanten'!$C$11,B810&lt;='Umrechnungskurse und Konstanten'!$D$11),G810*'Umrechnungskurse und Konstanten'!$E$11,0)+IF(AND(B810&gt;='Umrechnungskurse und Konstanten'!$C$12,B810&lt;='Umrechnungskurse und Konstanten'!$D$12),G810*'Umrechnungskurse und Konstanten'!$E$12,0)+IF(AND(B810&gt;='Umrechnungskurse und Konstanten'!$C$13,B810&lt;='Umrechnungskurse und Konstanten'!$D$13),G810*'Umrechnungskurse und Konstanten'!$E$13,0)+IF(AND(B810&gt;='Umrechnungskurse und Konstanten'!$C$14,B810&lt;='Umrechnungskurse und Konstanten'!$D$14),G810*'Umrechnungskurse und Konstanten'!$E$14,0)+IF(AND(B810&gt;='Umrechnungskurse und Konstanten'!$C$15,B810&lt;='Umrechnungskurse und Konstanten'!$D$15),G810*'Umrechnungskurse und Konstanten'!$E$15,0)+IF(AND(B810&gt;='Umrechnungskurse und Konstanten'!$C$16,B810&lt;='Umrechnungskurse und Konstanten'!$D$16),G810*'Umrechnungskurse und Konstanten'!$E$16,0),G810*1)</f>
        <v>0</v>
      </c>
      <c r="K810" s="37">
        <f t="shared" si="24"/>
        <v>0</v>
      </c>
      <c r="L810" s="37">
        <f t="shared" si="25"/>
        <v>0</v>
      </c>
    </row>
    <row r="811" spans="2:12" x14ac:dyDescent="0.3">
      <c r="B811" s="42"/>
      <c r="C811" s="34"/>
      <c r="D811" s="34"/>
      <c r="E811" s="38"/>
      <c r="F811" s="35" t="s">
        <v>38</v>
      </c>
      <c r="G811" s="50"/>
      <c r="H811" s="39">
        <v>3.6999999999999998E-2</v>
      </c>
      <c r="I811" s="51" t="str">
        <f>IF(F811="EUR",Tabelle1327[[#This Row],[Betrag exkl. MwST.]]*Tabelle1327[[#This Row],[MwSt. Satz]],"Rg. nicht in EUR")</f>
        <v>Rg. nicht in EUR</v>
      </c>
      <c r="J811" s="37">
        <f>IF(F811="EUR",IF(AND(B811&gt;='Umrechnungskurse und Konstanten'!$C$5,B811&lt;='Umrechnungskurse und Konstanten'!$D$5),G811*'Umrechnungskurse und Konstanten'!$E$5,0)+IF(AND(B811&gt;='Umrechnungskurse und Konstanten'!$C$6,B811&lt;='Umrechnungskurse und Konstanten'!$D$6),G811*'Umrechnungskurse und Konstanten'!$E$6,0)+IF(AND(B811&gt;='Umrechnungskurse und Konstanten'!$C$7,B811&lt;='Umrechnungskurse und Konstanten'!$D$7),G811*'Umrechnungskurse und Konstanten'!$E$7,0)+IF(AND(B811&gt;='Umrechnungskurse und Konstanten'!$C$8,B811&lt;='Umrechnungskurse und Konstanten'!$D$8),G811*'Umrechnungskurse und Konstanten'!$E$8,0)+IF(AND(B811&gt;='Umrechnungskurse und Konstanten'!$C$9,B811&lt;='Umrechnungskurse und Konstanten'!$D$9),G811*'Umrechnungskurse und Konstanten'!$E$9,0)+IF(AND(B811&gt;='Umrechnungskurse und Konstanten'!$C$10,B811&lt;='Umrechnungskurse und Konstanten'!$D$10),G811*'Umrechnungskurse und Konstanten'!$E$10,0)+IF(AND(B811&gt;='Umrechnungskurse und Konstanten'!$C$11,B811&lt;='Umrechnungskurse und Konstanten'!$D$11),G811*'Umrechnungskurse und Konstanten'!$E$11,0)+IF(AND(B811&gt;='Umrechnungskurse und Konstanten'!$C$12,B811&lt;='Umrechnungskurse und Konstanten'!$D$12),G811*'Umrechnungskurse und Konstanten'!$E$12,0)+IF(AND(B811&gt;='Umrechnungskurse und Konstanten'!$C$13,B811&lt;='Umrechnungskurse und Konstanten'!$D$13),G811*'Umrechnungskurse und Konstanten'!$E$13,0)+IF(AND(B811&gt;='Umrechnungskurse und Konstanten'!$C$14,B811&lt;='Umrechnungskurse und Konstanten'!$D$14),G811*'Umrechnungskurse und Konstanten'!$E$14,0)+IF(AND(B811&gt;='Umrechnungskurse und Konstanten'!$C$15,B811&lt;='Umrechnungskurse und Konstanten'!$D$15),G811*'Umrechnungskurse und Konstanten'!$E$15,0)+IF(AND(B811&gt;='Umrechnungskurse und Konstanten'!$C$16,B811&lt;='Umrechnungskurse und Konstanten'!$D$16),G811*'Umrechnungskurse und Konstanten'!$E$16,0),G811*1)</f>
        <v>0</v>
      </c>
      <c r="K811" s="37">
        <f t="shared" si="24"/>
        <v>0</v>
      </c>
      <c r="L811" s="37">
        <f t="shared" si="25"/>
        <v>0</v>
      </c>
    </row>
    <row r="812" spans="2:12" x14ac:dyDescent="0.3">
      <c r="B812" s="42"/>
      <c r="C812" s="34"/>
      <c r="D812" s="34"/>
      <c r="E812" s="38"/>
      <c r="F812" s="35" t="s">
        <v>38</v>
      </c>
      <c r="G812" s="50"/>
      <c r="H812" s="39">
        <v>3.6999999999999998E-2</v>
      </c>
      <c r="I812" s="51" t="str">
        <f>IF(F812="EUR",Tabelle1327[[#This Row],[Betrag exkl. MwST.]]*Tabelle1327[[#This Row],[MwSt. Satz]],"Rg. nicht in EUR")</f>
        <v>Rg. nicht in EUR</v>
      </c>
      <c r="J812" s="37">
        <f>IF(F812="EUR",IF(AND(B812&gt;='Umrechnungskurse und Konstanten'!$C$5,B812&lt;='Umrechnungskurse und Konstanten'!$D$5),G812*'Umrechnungskurse und Konstanten'!$E$5,0)+IF(AND(B812&gt;='Umrechnungskurse und Konstanten'!$C$6,B812&lt;='Umrechnungskurse und Konstanten'!$D$6),G812*'Umrechnungskurse und Konstanten'!$E$6,0)+IF(AND(B812&gt;='Umrechnungskurse und Konstanten'!$C$7,B812&lt;='Umrechnungskurse und Konstanten'!$D$7),G812*'Umrechnungskurse und Konstanten'!$E$7,0)+IF(AND(B812&gt;='Umrechnungskurse und Konstanten'!$C$8,B812&lt;='Umrechnungskurse und Konstanten'!$D$8),G812*'Umrechnungskurse und Konstanten'!$E$8,0)+IF(AND(B812&gt;='Umrechnungskurse und Konstanten'!$C$9,B812&lt;='Umrechnungskurse und Konstanten'!$D$9),G812*'Umrechnungskurse und Konstanten'!$E$9,0)+IF(AND(B812&gt;='Umrechnungskurse und Konstanten'!$C$10,B812&lt;='Umrechnungskurse und Konstanten'!$D$10),G812*'Umrechnungskurse und Konstanten'!$E$10,0)+IF(AND(B812&gt;='Umrechnungskurse und Konstanten'!$C$11,B812&lt;='Umrechnungskurse und Konstanten'!$D$11),G812*'Umrechnungskurse und Konstanten'!$E$11,0)+IF(AND(B812&gt;='Umrechnungskurse und Konstanten'!$C$12,B812&lt;='Umrechnungskurse und Konstanten'!$D$12),G812*'Umrechnungskurse und Konstanten'!$E$12,0)+IF(AND(B812&gt;='Umrechnungskurse und Konstanten'!$C$13,B812&lt;='Umrechnungskurse und Konstanten'!$D$13),G812*'Umrechnungskurse und Konstanten'!$E$13,0)+IF(AND(B812&gt;='Umrechnungskurse und Konstanten'!$C$14,B812&lt;='Umrechnungskurse und Konstanten'!$D$14),G812*'Umrechnungskurse und Konstanten'!$E$14,0)+IF(AND(B812&gt;='Umrechnungskurse und Konstanten'!$C$15,B812&lt;='Umrechnungskurse und Konstanten'!$D$15),G812*'Umrechnungskurse und Konstanten'!$E$15,0)+IF(AND(B812&gt;='Umrechnungskurse und Konstanten'!$C$16,B812&lt;='Umrechnungskurse und Konstanten'!$D$16),G812*'Umrechnungskurse und Konstanten'!$E$16,0),G812*1)</f>
        <v>0</v>
      </c>
      <c r="K812" s="37">
        <f t="shared" si="24"/>
        <v>0</v>
      </c>
      <c r="L812" s="37">
        <f t="shared" si="25"/>
        <v>0</v>
      </c>
    </row>
    <row r="813" spans="2:12" x14ac:dyDescent="0.3">
      <c r="B813" s="42"/>
      <c r="C813" s="34"/>
      <c r="D813" s="34"/>
      <c r="E813" s="38"/>
      <c r="F813" s="35" t="s">
        <v>38</v>
      </c>
      <c r="G813" s="50"/>
      <c r="H813" s="39">
        <v>3.6999999999999998E-2</v>
      </c>
      <c r="I813" s="51" t="str">
        <f>IF(F813="EUR",Tabelle1327[[#This Row],[Betrag exkl. MwST.]]*Tabelle1327[[#This Row],[MwSt. Satz]],"Rg. nicht in EUR")</f>
        <v>Rg. nicht in EUR</v>
      </c>
      <c r="J813" s="37">
        <f>IF(F813="EUR",IF(AND(B813&gt;='Umrechnungskurse und Konstanten'!$C$5,B813&lt;='Umrechnungskurse und Konstanten'!$D$5),G813*'Umrechnungskurse und Konstanten'!$E$5,0)+IF(AND(B813&gt;='Umrechnungskurse und Konstanten'!$C$6,B813&lt;='Umrechnungskurse und Konstanten'!$D$6),G813*'Umrechnungskurse und Konstanten'!$E$6,0)+IF(AND(B813&gt;='Umrechnungskurse und Konstanten'!$C$7,B813&lt;='Umrechnungskurse und Konstanten'!$D$7),G813*'Umrechnungskurse und Konstanten'!$E$7,0)+IF(AND(B813&gt;='Umrechnungskurse und Konstanten'!$C$8,B813&lt;='Umrechnungskurse und Konstanten'!$D$8),G813*'Umrechnungskurse und Konstanten'!$E$8,0)+IF(AND(B813&gt;='Umrechnungskurse und Konstanten'!$C$9,B813&lt;='Umrechnungskurse und Konstanten'!$D$9),G813*'Umrechnungskurse und Konstanten'!$E$9,0)+IF(AND(B813&gt;='Umrechnungskurse und Konstanten'!$C$10,B813&lt;='Umrechnungskurse und Konstanten'!$D$10),G813*'Umrechnungskurse und Konstanten'!$E$10,0)+IF(AND(B813&gt;='Umrechnungskurse und Konstanten'!$C$11,B813&lt;='Umrechnungskurse und Konstanten'!$D$11),G813*'Umrechnungskurse und Konstanten'!$E$11,0)+IF(AND(B813&gt;='Umrechnungskurse und Konstanten'!$C$12,B813&lt;='Umrechnungskurse und Konstanten'!$D$12),G813*'Umrechnungskurse und Konstanten'!$E$12,0)+IF(AND(B813&gt;='Umrechnungskurse und Konstanten'!$C$13,B813&lt;='Umrechnungskurse und Konstanten'!$D$13),G813*'Umrechnungskurse und Konstanten'!$E$13,0)+IF(AND(B813&gt;='Umrechnungskurse und Konstanten'!$C$14,B813&lt;='Umrechnungskurse und Konstanten'!$D$14),G813*'Umrechnungskurse und Konstanten'!$E$14,0)+IF(AND(B813&gt;='Umrechnungskurse und Konstanten'!$C$15,B813&lt;='Umrechnungskurse und Konstanten'!$D$15),G813*'Umrechnungskurse und Konstanten'!$E$15,0)+IF(AND(B813&gt;='Umrechnungskurse und Konstanten'!$C$16,B813&lt;='Umrechnungskurse und Konstanten'!$D$16),G813*'Umrechnungskurse und Konstanten'!$E$16,0),G813*1)</f>
        <v>0</v>
      </c>
      <c r="K813" s="37">
        <f t="shared" si="24"/>
        <v>0</v>
      </c>
      <c r="L813" s="37">
        <f t="shared" si="25"/>
        <v>0</v>
      </c>
    </row>
    <row r="814" spans="2:12" x14ac:dyDescent="0.3">
      <c r="B814" s="42"/>
      <c r="C814" s="34"/>
      <c r="D814" s="34"/>
      <c r="E814" s="38"/>
      <c r="F814" s="35" t="s">
        <v>38</v>
      </c>
      <c r="G814" s="50"/>
      <c r="H814" s="39">
        <v>3.6999999999999998E-2</v>
      </c>
      <c r="I814" s="51" t="str">
        <f>IF(F814="EUR",Tabelle1327[[#This Row],[Betrag exkl. MwST.]]*Tabelle1327[[#This Row],[MwSt. Satz]],"Rg. nicht in EUR")</f>
        <v>Rg. nicht in EUR</v>
      </c>
      <c r="J814" s="37">
        <f>IF(F814="EUR",IF(AND(B814&gt;='Umrechnungskurse und Konstanten'!$C$5,B814&lt;='Umrechnungskurse und Konstanten'!$D$5),G814*'Umrechnungskurse und Konstanten'!$E$5,0)+IF(AND(B814&gt;='Umrechnungskurse und Konstanten'!$C$6,B814&lt;='Umrechnungskurse und Konstanten'!$D$6),G814*'Umrechnungskurse und Konstanten'!$E$6,0)+IF(AND(B814&gt;='Umrechnungskurse und Konstanten'!$C$7,B814&lt;='Umrechnungskurse und Konstanten'!$D$7),G814*'Umrechnungskurse und Konstanten'!$E$7,0)+IF(AND(B814&gt;='Umrechnungskurse und Konstanten'!$C$8,B814&lt;='Umrechnungskurse und Konstanten'!$D$8),G814*'Umrechnungskurse und Konstanten'!$E$8,0)+IF(AND(B814&gt;='Umrechnungskurse und Konstanten'!$C$9,B814&lt;='Umrechnungskurse und Konstanten'!$D$9),G814*'Umrechnungskurse und Konstanten'!$E$9,0)+IF(AND(B814&gt;='Umrechnungskurse und Konstanten'!$C$10,B814&lt;='Umrechnungskurse und Konstanten'!$D$10),G814*'Umrechnungskurse und Konstanten'!$E$10,0)+IF(AND(B814&gt;='Umrechnungskurse und Konstanten'!$C$11,B814&lt;='Umrechnungskurse und Konstanten'!$D$11),G814*'Umrechnungskurse und Konstanten'!$E$11,0)+IF(AND(B814&gt;='Umrechnungskurse und Konstanten'!$C$12,B814&lt;='Umrechnungskurse und Konstanten'!$D$12),G814*'Umrechnungskurse und Konstanten'!$E$12,0)+IF(AND(B814&gt;='Umrechnungskurse und Konstanten'!$C$13,B814&lt;='Umrechnungskurse und Konstanten'!$D$13),G814*'Umrechnungskurse und Konstanten'!$E$13,0)+IF(AND(B814&gt;='Umrechnungskurse und Konstanten'!$C$14,B814&lt;='Umrechnungskurse und Konstanten'!$D$14),G814*'Umrechnungskurse und Konstanten'!$E$14,0)+IF(AND(B814&gt;='Umrechnungskurse und Konstanten'!$C$15,B814&lt;='Umrechnungskurse und Konstanten'!$D$15),G814*'Umrechnungskurse und Konstanten'!$E$15,0)+IF(AND(B814&gt;='Umrechnungskurse und Konstanten'!$C$16,B814&lt;='Umrechnungskurse und Konstanten'!$D$16),G814*'Umrechnungskurse und Konstanten'!$E$16,0),G814*1)</f>
        <v>0</v>
      </c>
      <c r="K814" s="37">
        <f t="shared" si="24"/>
        <v>0</v>
      </c>
      <c r="L814" s="37">
        <f t="shared" si="25"/>
        <v>0</v>
      </c>
    </row>
    <row r="815" spans="2:12" x14ac:dyDescent="0.3">
      <c r="B815" s="42"/>
      <c r="C815" s="34"/>
      <c r="D815" s="34"/>
      <c r="E815" s="38"/>
      <c r="F815" s="35" t="s">
        <v>38</v>
      </c>
      <c r="G815" s="50"/>
      <c r="H815" s="39">
        <v>3.6999999999999998E-2</v>
      </c>
      <c r="I815" s="51" t="str">
        <f>IF(F815="EUR",Tabelle1327[[#This Row],[Betrag exkl. MwST.]]*Tabelle1327[[#This Row],[MwSt. Satz]],"Rg. nicht in EUR")</f>
        <v>Rg. nicht in EUR</v>
      </c>
      <c r="J815" s="37">
        <f>IF(F815="EUR",IF(AND(B815&gt;='Umrechnungskurse und Konstanten'!$C$5,B815&lt;='Umrechnungskurse und Konstanten'!$D$5),G815*'Umrechnungskurse und Konstanten'!$E$5,0)+IF(AND(B815&gt;='Umrechnungskurse und Konstanten'!$C$6,B815&lt;='Umrechnungskurse und Konstanten'!$D$6),G815*'Umrechnungskurse und Konstanten'!$E$6,0)+IF(AND(B815&gt;='Umrechnungskurse und Konstanten'!$C$7,B815&lt;='Umrechnungskurse und Konstanten'!$D$7),G815*'Umrechnungskurse und Konstanten'!$E$7,0)+IF(AND(B815&gt;='Umrechnungskurse und Konstanten'!$C$8,B815&lt;='Umrechnungskurse und Konstanten'!$D$8),G815*'Umrechnungskurse und Konstanten'!$E$8,0)+IF(AND(B815&gt;='Umrechnungskurse und Konstanten'!$C$9,B815&lt;='Umrechnungskurse und Konstanten'!$D$9),G815*'Umrechnungskurse und Konstanten'!$E$9,0)+IF(AND(B815&gt;='Umrechnungskurse und Konstanten'!$C$10,B815&lt;='Umrechnungskurse und Konstanten'!$D$10),G815*'Umrechnungskurse und Konstanten'!$E$10,0)+IF(AND(B815&gt;='Umrechnungskurse und Konstanten'!$C$11,B815&lt;='Umrechnungskurse und Konstanten'!$D$11),G815*'Umrechnungskurse und Konstanten'!$E$11,0)+IF(AND(B815&gt;='Umrechnungskurse und Konstanten'!$C$12,B815&lt;='Umrechnungskurse und Konstanten'!$D$12),G815*'Umrechnungskurse und Konstanten'!$E$12,0)+IF(AND(B815&gt;='Umrechnungskurse und Konstanten'!$C$13,B815&lt;='Umrechnungskurse und Konstanten'!$D$13),G815*'Umrechnungskurse und Konstanten'!$E$13,0)+IF(AND(B815&gt;='Umrechnungskurse und Konstanten'!$C$14,B815&lt;='Umrechnungskurse und Konstanten'!$D$14),G815*'Umrechnungskurse und Konstanten'!$E$14,0)+IF(AND(B815&gt;='Umrechnungskurse und Konstanten'!$C$15,B815&lt;='Umrechnungskurse und Konstanten'!$D$15),G815*'Umrechnungskurse und Konstanten'!$E$15,0)+IF(AND(B815&gt;='Umrechnungskurse und Konstanten'!$C$16,B815&lt;='Umrechnungskurse und Konstanten'!$D$16),G815*'Umrechnungskurse und Konstanten'!$E$16,0),G815*1)</f>
        <v>0</v>
      </c>
      <c r="K815" s="37">
        <f t="shared" si="24"/>
        <v>0</v>
      </c>
      <c r="L815" s="37">
        <f t="shared" si="25"/>
        <v>0</v>
      </c>
    </row>
    <row r="816" spans="2:12" x14ac:dyDescent="0.3">
      <c r="B816" s="42"/>
      <c r="C816" s="34"/>
      <c r="D816" s="34"/>
      <c r="E816" s="38"/>
      <c r="F816" s="35" t="s">
        <v>38</v>
      </c>
      <c r="G816" s="50"/>
      <c r="H816" s="39">
        <v>3.6999999999999998E-2</v>
      </c>
      <c r="I816" s="51" t="str">
        <f>IF(F816="EUR",Tabelle1327[[#This Row],[Betrag exkl. MwST.]]*Tabelle1327[[#This Row],[MwSt. Satz]],"Rg. nicht in EUR")</f>
        <v>Rg. nicht in EUR</v>
      </c>
      <c r="J816" s="37">
        <f>IF(F816="EUR",IF(AND(B816&gt;='Umrechnungskurse und Konstanten'!$C$5,B816&lt;='Umrechnungskurse und Konstanten'!$D$5),G816*'Umrechnungskurse und Konstanten'!$E$5,0)+IF(AND(B816&gt;='Umrechnungskurse und Konstanten'!$C$6,B816&lt;='Umrechnungskurse und Konstanten'!$D$6),G816*'Umrechnungskurse und Konstanten'!$E$6,0)+IF(AND(B816&gt;='Umrechnungskurse und Konstanten'!$C$7,B816&lt;='Umrechnungskurse und Konstanten'!$D$7),G816*'Umrechnungskurse und Konstanten'!$E$7,0)+IF(AND(B816&gt;='Umrechnungskurse und Konstanten'!$C$8,B816&lt;='Umrechnungskurse und Konstanten'!$D$8),G816*'Umrechnungskurse und Konstanten'!$E$8,0)+IF(AND(B816&gt;='Umrechnungskurse und Konstanten'!$C$9,B816&lt;='Umrechnungskurse und Konstanten'!$D$9),G816*'Umrechnungskurse und Konstanten'!$E$9,0)+IF(AND(B816&gt;='Umrechnungskurse und Konstanten'!$C$10,B816&lt;='Umrechnungskurse und Konstanten'!$D$10),G816*'Umrechnungskurse und Konstanten'!$E$10,0)+IF(AND(B816&gt;='Umrechnungskurse und Konstanten'!$C$11,B816&lt;='Umrechnungskurse und Konstanten'!$D$11),G816*'Umrechnungskurse und Konstanten'!$E$11,0)+IF(AND(B816&gt;='Umrechnungskurse und Konstanten'!$C$12,B816&lt;='Umrechnungskurse und Konstanten'!$D$12),G816*'Umrechnungskurse und Konstanten'!$E$12,0)+IF(AND(B816&gt;='Umrechnungskurse und Konstanten'!$C$13,B816&lt;='Umrechnungskurse und Konstanten'!$D$13),G816*'Umrechnungskurse und Konstanten'!$E$13,0)+IF(AND(B816&gt;='Umrechnungskurse und Konstanten'!$C$14,B816&lt;='Umrechnungskurse und Konstanten'!$D$14),G816*'Umrechnungskurse und Konstanten'!$E$14,0)+IF(AND(B816&gt;='Umrechnungskurse und Konstanten'!$C$15,B816&lt;='Umrechnungskurse und Konstanten'!$D$15),G816*'Umrechnungskurse und Konstanten'!$E$15,0)+IF(AND(B816&gt;='Umrechnungskurse und Konstanten'!$C$16,B816&lt;='Umrechnungskurse und Konstanten'!$D$16),G816*'Umrechnungskurse und Konstanten'!$E$16,0),G816*1)</f>
        <v>0</v>
      </c>
      <c r="K816" s="37">
        <f t="shared" si="24"/>
        <v>0</v>
      </c>
      <c r="L816" s="37">
        <f t="shared" si="25"/>
        <v>0</v>
      </c>
    </row>
    <row r="817" spans="2:12" x14ac:dyDescent="0.3">
      <c r="B817" s="42"/>
      <c r="C817" s="34"/>
      <c r="D817" s="34"/>
      <c r="E817" s="38"/>
      <c r="F817" s="35" t="s">
        <v>38</v>
      </c>
      <c r="G817" s="50"/>
      <c r="H817" s="39">
        <v>3.6999999999999998E-2</v>
      </c>
      <c r="I817" s="51" t="str">
        <f>IF(F817="EUR",Tabelle1327[[#This Row],[Betrag exkl. MwST.]]*Tabelle1327[[#This Row],[MwSt. Satz]],"Rg. nicht in EUR")</f>
        <v>Rg. nicht in EUR</v>
      </c>
      <c r="J817" s="37">
        <f>IF(F817="EUR",IF(AND(B817&gt;='Umrechnungskurse und Konstanten'!$C$5,B817&lt;='Umrechnungskurse und Konstanten'!$D$5),G817*'Umrechnungskurse und Konstanten'!$E$5,0)+IF(AND(B817&gt;='Umrechnungskurse und Konstanten'!$C$6,B817&lt;='Umrechnungskurse und Konstanten'!$D$6),G817*'Umrechnungskurse und Konstanten'!$E$6,0)+IF(AND(B817&gt;='Umrechnungskurse und Konstanten'!$C$7,B817&lt;='Umrechnungskurse und Konstanten'!$D$7),G817*'Umrechnungskurse und Konstanten'!$E$7,0)+IF(AND(B817&gt;='Umrechnungskurse und Konstanten'!$C$8,B817&lt;='Umrechnungskurse und Konstanten'!$D$8),G817*'Umrechnungskurse und Konstanten'!$E$8,0)+IF(AND(B817&gt;='Umrechnungskurse und Konstanten'!$C$9,B817&lt;='Umrechnungskurse und Konstanten'!$D$9),G817*'Umrechnungskurse und Konstanten'!$E$9,0)+IF(AND(B817&gt;='Umrechnungskurse und Konstanten'!$C$10,B817&lt;='Umrechnungskurse und Konstanten'!$D$10),G817*'Umrechnungskurse und Konstanten'!$E$10,0)+IF(AND(B817&gt;='Umrechnungskurse und Konstanten'!$C$11,B817&lt;='Umrechnungskurse und Konstanten'!$D$11),G817*'Umrechnungskurse und Konstanten'!$E$11,0)+IF(AND(B817&gt;='Umrechnungskurse und Konstanten'!$C$12,B817&lt;='Umrechnungskurse und Konstanten'!$D$12),G817*'Umrechnungskurse und Konstanten'!$E$12,0)+IF(AND(B817&gt;='Umrechnungskurse und Konstanten'!$C$13,B817&lt;='Umrechnungskurse und Konstanten'!$D$13),G817*'Umrechnungskurse und Konstanten'!$E$13,0)+IF(AND(B817&gt;='Umrechnungskurse und Konstanten'!$C$14,B817&lt;='Umrechnungskurse und Konstanten'!$D$14),G817*'Umrechnungskurse und Konstanten'!$E$14,0)+IF(AND(B817&gt;='Umrechnungskurse und Konstanten'!$C$15,B817&lt;='Umrechnungskurse und Konstanten'!$D$15),G817*'Umrechnungskurse und Konstanten'!$E$15,0)+IF(AND(B817&gt;='Umrechnungskurse und Konstanten'!$C$16,B817&lt;='Umrechnungskurse und Konstanten'!$D$16),G817*'Umrechnungskurse und Konstanten'!$E$16,0),G817*1)</f>
        <v>0</v>
      </c>
      <c r="K817" s="37">
        <f t="shared" si="24"/>
        <v>0</v>
      </c>
      <c r="L817" s="37">
        <f t="shared" si="25"/>
        <v>0</v>
      </c>
    </row>
    <row r="818" spans="2:12" x14ac:dyDescent="0.3">
      <c r="B818" s="42"/>
      <c r="C818" s="34"/>
      <c r="D818" s="34"/>
      <c r="E818" s="38"/>
      <c r="F818" s="35" t="s">
        <v>38</v>
      </c>
      <c r="G818" s="50"/>
      <c r="H818" s="39">
        <v>3.6999999999999998E-2</v>
      </c>
      <c r="I818" s="51" t="str">
        <f>IF(F818="EUR",Tabelle1327[[#This Row],[Betrag exkl. MwST.]]*Tabelle1327[[#This Row],[MwSt. Satz]],"Rg. nicht in EUR")</f>
        <v>Rg. nicht in EUR</v>
      </c>
      <c r="J818" s="37">
        <f>IF(F818="EUR",IF(AND(B818&gt;='Umrechnungskurse und Konstanten'!$C$5,B818&lt;='Umrechnungskurse und Konstanten'!$D$5),G818*'Umrechnungskurse und Konstanten'!$E$5,0)+IF(AND(B818&gt;='Umrechnungskurse und Konstanten'!$C$6,B818&lt;='Umrechnungskurse und Konstanten'!$D$6),G818*'Umrechnungskurse und Konstanten'!$E$6,0)+IF(AND(B818&gt;='Umrechnungskurse und Konstanten'!$C$7,B818&lt;='Umrechnungskurse und Konstanten'!$D$7),G818*'Umrechnungskurse und Konstanten'!$E$7,0)+IF(AND(B818&gt;='Umrechnungskurse und Konstanten'!$C$8,B818&lt;='Umrechnungskurse und Konstanten'!$D$8),G818*'Umrechnungskurse und Konstanten'!$E$8,0)+IF(AND(B818&gt;='Umrechnungskurse und Konstanten'!$C$9,B818&lt;='Umrechnungskurse und Konstanten'!$D$9),G818*'Umrechnungskurse und Konstanten'!$E$9,0)+IF(AND(B818&gt;='Umrechnungskurse und Konstanten'!$C$10,B818&lt;='Umrechnungskurse und Konstanten'!$D$10),G818*'Umrechnungskurse und Konstanten'!$E$10,0)+IF(AND(B818&gt;='Umrechnungskurse und Konstanten'!$C$11,B818&lt;='Umrechnungskurse und Konstanten'!$D$11),G818*'Umrechnungskurse und Konstanten'!$E$11,0)+IF(AND(B818&gt;='Umrechnungskurse und Konstanten'!$C$12,B818&lt;='Umrechnungskurse und Konstanten'!$D$12),G818*'Umrechnungskurse und Konstanten'!$E$12,0)+IF(AND(B818&gt;='Umrechnungskurse und Konstanten'!$C$13,B818&lt;='Umrechnungskurse und Konstanten'!$D$13),G818*'Umrechnungskurse und Konstanten'!$E$13,0)+IF(AND(B818&gt;='Umrechnungskurse und Konstanten'!$C$14,B818&lt;='Umrechnungskurse und Konstanten'!$D$14),G818*'Umrechnungskurse und Konstanten'!$E$14,0)+IF(AND(B818&gt;='Umrechnungskurse und Konstanten'!$C$15,B818&lt;='Umrechnungskurse und Konstanten'!$D$15),G818*'Umrechnungskurse und Konstanten'!$E$15,0)+IF(AND(B818&gt;='Umrechnungskurse und Konstanten'!$C$16,B818&lt;='Umrechnungskurse und Konstanten'!$D$16),G818*'Umrechnungskurse und Konstanten'!$E$16,0),G818*1)</f>
        <v>0</v>
      </c>
      <c r="K818" s="37">
        <f t="shared" si="24"/>
        <v>0</v>
      </c>
      <c r="L818" s="37">
        <f t="shared" si="25"/>
        <v>0</v>
      </c>
    </row>
    <row r="819" spans="2:12" x14ac:dyDescent="0.3">
      <c r="B819" s="42"/>
      <c r="C819" s="34"/>
      <c r="D819" s="34"/>
      <c r="E819" s="38"/>
      <c r="F819" s="35" t="s">
        <v>38</v>
      </c>
      <c r="G819" s="50"/>
      <c r="H819" s="39">
        <v>3.6999999999999998E-2</v>
      </c>
      <c r="I819" s="51" t="str">
        <f>IF(F819="EUR",Tabelle1327[[#This Row],[Betrag exkl. MwST.]]*Tabelle1327[[#This Row],[MwSt. Satz]],"Rg. nicht in EUR")</f>
        <v>Rg. nicht in EUR</v>
      </c>
      <c r="J819" s="37">
        <f>IF(F819="EUR",IF(AND(B819&gt;='Umrechnungskurse und Konstanten'!$C$5,B819&lt;='Umrechnungskurse und Konstanten'!$D$5),G819*'Umrechnungskurse und Konstanten'!$E$5,0)+IF(AND(B819&gt;='Umrechnungskurse und Konstanten'!$C$6,B819&lt;='Umrechnungskurse und Konstanten'!$D$6),G819*'Umrechnungskurse und Konstanten'!$E$6,0)+IF(AND(B819&gt;='Umrechnungskurse und Konstanten'!$C$7,B819&lt;='Umrechnungskurse und Konstanten'!$D$7),G819*'Umrechnungskurse und Konstanten'!$E$7,0)+IF(AND(B819&gt;='Umrechnungskurse und Konstanten'!$C$8,B819&lt;='Umrechnungskurse und Konstanten'!$D$8),G819*'Umrechnungskurse und Konstanten'!$E$8,0)+IF(AND(B819&gt;='Umrechnungskurse und Konstanten'!$C$9,B819&lt;='Umrechnungskurse und Konstanten'!$D$9),G819*'Umrechnungskurse und Konstanten'!$E$9,0)+IF(AND(B819&gt;='Umrechnungskurse und Konstanten'!$C$10,B819&lt;='Umrechnungskurse und Konstanten'!$D$10),G819*'Umrechnungskurse und Konstanten'!$E$10,0)+IF(AND(B819&gt;='Umrechnungskurse und Konstanten'!$C$11,B819&lt;='Umrechnungskurse und Konstanten'!$D$11),G819*'Umrechnungskurse und Konstanten'!$E$11,0)+IF(AND(B819&gt;='Umrechnungskurse und Konstanten'!$C$12,B819&lt;='Umrechnungskurse und Konstanten'!$D$12),G819*'Umrechnungskurse und Konstanten'!$E$12,0)+IF(AND(B819&gt;='Umrechnungskurse und Konstanten'!$C$13,B819&lt;='Umrechnungskurse und Konstanten'!$D$13),G819*'Umrechnungskurse und Konstanten'!$E$13,0)+IF(AND(B819&gt;='Umrechnungskurse und Konstanten'!$C$14,B819&lt;='Umrechnungskurse und Konstanten'!$D$14),G819*'Umrechnungskurse und Konstanten'!$E$14,0)+IF(AND(B819&gt;='Umrechnungskurse und Konstanten'!$C$15,B819&lt;='Umrechnungskurse und Konstanten'!$D$15),G819*'Umrechnungskurse und Konstanten'!$E$15,0)+IF(AND(B819&gt;='Umrechnungskurse und Konstanten'!$C$16,B819&lt;='Umrechnungskurse und Konstanten'!$D$16),G819*'Umrechnungskurse und Konstanten'!$E$16,0),G819*1)</f>
        <v>0</v>
      </c>
      <c r="K819" s="37">
        <f t="shared" si="24"/>
        <v>0</v>
      </c>
      <c r="L819" s="37">
        <f t="shared" si="25"/>
        <v>0</v>
      </c>
    </row>
    <row r="820" spans="2:12" x14ac:dyDescent="0.3">
      <c r="B820" s="42"/>
      <c r="C820" s="34"/>
      <c r="D820" s="34"/>
      <c r="E820" s="38"/>
      <c r="F820" s="35" t="s">
        <v>38</v>
      </c>
      <c r="G820" s="50"/>
      <c r="H820" s="39">
        <v>3.6999999999999998E-2</v>
      </c>
      <c r="I820" s="51" t="str">
        <f>IF(F820="EUR",Tabelle1327[[#This Row],[Betrag exkl. MwST.]]*Tabelle1327[[#This Row],[MwSt. Satz]],"Rg. nicht in EUR")</f>
        <v>Rg. nicht in EUR</v>
      </c>
      <c r="J820" s="37">
        <f>IF(F820="EUR",IF(AND(B820&gt;='Umrechnungskurse und Konstanten'!$C$5,B820&lt;='Umrechnungskurse und Konstanten'!$D$5),G820*'Umrechnungskurse und Konstanten'!$E$5,0)+IF(AND(B820&gt;='Umrechnungskurse und Konstanten'!$C$6,B820&lt;='Umrechnungskurse und Konstanten'!$D$6),G820*'Umrechnungskurse und Konstanten'!$E$6,0)+IF(AND(B820&gt;='Umrechnungskurse und Konstanten'!$C$7,B820&lt;='Umrechnungskurse und Konstanten'!$D$7),G820*'Umrechnungskurse und Konstanten'!$E$7,0)+IF(AND(B820&gt;='Umrechnungskurse und Konstanten'!$C$8,B820&lt;='Umrechnungskurse und Konstanten'!$D$8),G820*'Umrechnungskurse und Konstanten'!$E$8,0)+IF(AND(B820&gt;='Umrechnungskurse und Konstanten'!$C$9,B820&lt;='Umrechnungskurse und Konstanten'!$D$9),G820*'Umrechnungskurse und Konstanten'!$E$9,0)+IF(AND(B820&gt;='Umrechnungskurse und Konstanten'!$C$10,B820&lt;='Umrechnungskurse und Konstanten'!$D$10),G820*'Umrechnungskurse und Konstanten'!$E$10,0)+IF(AND(B820&gt;='Umrechnungskurse und Konstanten'!$C$11,B820&lt;='Umrechnungskurse und Konstanten'!$D$11),G820*'Umrechnungskurse und Konstanten'!$E$11,0)+IF(AND(B820&gt;='Umrechnungskurse und Konstanten'!$C$12,B820&lt;='Umrechnungskurse und Konstanten'!$D$12),G820*'Umrechnungskurse und Konstanten'!$E$12,0)+IF(AND(B820&gt;='Umrechnungskurse und Konstanten'!$C$13,B820&lt;='Umrechnungskurse und Konstanten'!$D$13),G820*'Umrechnungskurse und Konstanten'!$E$13,0)+IF(AND(B820&gt;='Umrechnungskurse und Konstanten'!$C$14,B820&lt;='Umrechnungskurse und Konstanten'!$D$14),G820*'Umrechnungskurse und Konstanten'!$E$14,0)+IF(AND(B820&gt;='Umrechnungskurse und Konstanten'!$C$15,B820&lt;='Umrechnungskurse und Konstanten'!$D$15),G820*'Umrechnungskurse und Konstanten'!$E$15,0)+IF(AND(B820&gt;='Umrechnungskurse und Konstanten'!$C$16,B820&lt;='Umrechnungskurse und Konstanten'!$D$16),G820*'Umrechnungskurse und Konstanten'!$E$16,0),G820*1)</f>
        <v>0</v>
      </c>
      <c r="K820" s="37">
        <f t="shared" si="24"/>
        <v>0</v>
      </c>
      <c r="L820" s="37">
        <f t="shared" si="25"/>
        <v>0</v>
      </c>
    </row>
    <row r="821" spans="2:12" x14ac:dyDescent="0.3">
      <c r="B821" s="42"/>
      <c r="C821" s="34"/>
      <c r="D821" s="34"/>
      <c r="E821" s="38"/>
      <c r="F821" s="35" t="s">
        <v>38</v>
      </c>
      <c r="G821" s="50"/>
      <c r="H821" s="39">
        <v>3.6999999999999998E-2</v>
      </c>
      <c r="I821" s="51" t="str">
        <f>IF(F821="EUR",Tabelle1327[[#This Row],[Betrag exkl. MwST.]]*Tabelle1327[[#This Row],[MwSt. Satz]],"Rg. nicht in EUR")</f>
        <v>Rg. nicht in EUR</v>
      </c>
      <c r="J821" s="37">
        <f>IF(F821="EUR",IF(AND(B821&gt;='Umrechnungskurse und Konstanten'!$C$5,B821&lt;='Umrechnungskurse und Konstanten'!$D$5),G821*'Umrechnungskurse und Konstanten'!$E$5,0)+IF(AND(B821&gt;='Umrechnungskurse und Konstanten'!$C$6,B821&lt;='Umrechnungskurse und Konstanten'!$D$6),G821*'Umrechnungskurse und Konstanten'!$E$6,0)+IF(AND(B821&gt;='Umrechnungskurse und Konstanten'!$C$7,B821&lt;='Umrechnungskurse und Konstanten'!$D$7),G821*'Umrechnungskurse und Konstanten'!$E$7,0)+IF(AND(B821&gt;='Umrechnungskurse und Konstanten'!$C$8,B821&lt;='Umrechnungskurse und Konstanten'!$D$8),G821*'Umrechnungskurse und Konstanten'!$E$8,0)+IF(AND(B821&gt;='Umrechnungskurse und Konstanten'!$C$9,B821&lt;='Umrechnungskurse und Konstanten'!$D$9),G821*'Umrechnungskurse und Konstanten'!$E$9,0)+IF(AND(B821&gt;='Umrechnungskurse und Konstanten'!$C$10,B821&lt;='Umrechnungskurse und Konstanten'!$D$10),G821*'Umrechnungskurse und Konstanten'!$E$10,0)+IF(AND(B821&gt;='Umrechnungskurse und Konstanten'!$C$11,B821&lt;='Umrechnungskurse und Konstanten'!$D$11),G821*'Umrechnungskurse und Konstanten'!$E$11,0)+IF(AND(B821&gt;='Umrechnungskurse und Konstanten'!$C$12,B821&lt;='Umrechnungskurse und Konstanten'!$D$12),G821*'Umrechnungskurse und Konstanten'!$E$12,0)+IF(AND(B821&gt;='Umrechnungskurse und Konstanten'!$C$13,B821&lt;='Umrechnungskurse und Konstanten'!$D$13),G821*'Umrechnungskurse und Konstanten'!$E$13,0)+IF(AND(B821&gt;='Umrechnungskurse und Konstanten'!$C$14,B821&lt;='Umrechnungskurse und Konstanten'!$D$14),G821*'Umrechnungskurse und Konstanten'!$E$14,0)+IF(AND(B821&gt;='Umrechnungskurse und Konstanten'!$C$15,B821&lt;='Umrechnungskurse und Konstanten'!$D$15),G821*'Umrechnungskurse und Konstanten'!$E$15,0)+IF(AND(B821&gt;='Umrechnungskurse und Konstanten'!$C$16,B821&lt;='Umrechnungskurse und Konstanten'!$D$16),G821*'Umrechnungskurse und Konstanten'!$E$16,0),G821*1)</f>
        <v>0</v>
      </c>
      <c r="K821" s="37">
        <f t="shared" si="24"/>
        <v>0</v>
      </c>
      <c r="L821" s="37">
        <f t="shared" si="25"/>
        <v>0</v>
      </c>
    </row>
    <row r="822" spans="2:12" x14ac:dyDescent="0.3">
      <c r="B822" s="42"/>
      <c r="C822" s="34"/>
      <c r="D822" s="34"/>
      <c r="E822" s="38"/>
      <c r="F822" s="35" t="s">
        <v>38</v>
      </c>
      <c r="G822" s="50"/>
      <c r="H822" s="39">
        <v>3.6999999999999998E-2</v>
      </c>
      <c r="I822" s="51" t="str">
        <f>IF(F822="EUR",Tabelle1327[[#This Row],[Betrag exkl. MwST.]]*Tabelle1327[[#This Row],[MwSt. Satz]],"Rg. nicht in EUR")</f>
        <v>Rg. nicht in EUR</v>
      </c>
      <c r="J822" s="37">
        <f>IF(F822="EUR",IF(AND(B822&gt;='Umrechnungskurse und Konstanten'!$C$5,B822&lt;='Umrechnungskurse und Konstanten'!$D$5),G822*'Umrechnungskurse und Konstanten'!$E$5,0)+IF(AND(B822&gt;='Umrechnungskurse und Konstanten'!$C$6,B822&lt;='Umrechnungskurse und Konstanten'!$D$6),G822*'Umrechnungskurse und Konstanten'!$E$6,0)+IF(AND(B822&gt;='Umrechnungskurse und Konstanten'!$C$7,B822&lt;='Umrechnungskurse und Konstanten'!$D$7),G822*'Umrechnungskurse und Konstanten'!$E$7,0)+IF(AND(B822&gt;='Umrechnungskurse und Konstanten'!$C$8,B822&lt;='Umrechnungskurse und Konstanten'!$D$8),G822*'Umrechnungskurse und Konstanten'!$E$8,0)+IF(AND(B822&gt;='Umrechnungskurse und Konstanten'!$C$9,B822&lt;='Umrechnungskurse und Konstanten'!$D$9),G822*'Umrechnungskurse und Konstanten'!$E$9,0)+IF(AND(B822&gt;='Umrechnungskurse und Konstanten'!$C$10,B822&lt;='Umrechnungskurse und Konstanten'!$D$10),G822*'Umrechnungskurse und Konstanten'!$E$10,0)+IF(AND(B822&gt;='Umrechnungskurse und Konstanten'!$C$11,B822&lt;='Umrechnungskurse und Konstanten'!$D$11),G822*'Umrechnungskurse und Konstanten'!$E$11,0)+IF(AND(B822&gt;='Umrechnungskurse und Konstanten'!$C$12,B822&lt;='Umrechnungskurse und Konstanten'!$D$12),G822*'Umrechnungskurse und Konstanten'!$E$12,0)+IF(AND(B822&gt;='Umrechnungskurse und Konstanten'!$C$13,B822&lt;='Umrechnungskurse und Konstanten'!$D$13),G822*'Umrechnungskurse und Konstanten'!$E$13,0)+IF(AND(B822&gt;='Umrechnungskurse und Konstanten'!$C$14,B822&lt;='Umrechnungskurse und Konstanten'!$D$14),G822*'Umrechnungskurse und Konstanten'!$E$14,0)+IF(AND(B822&gt;='Umrechnungskurse und Konstanten'!$C$15,B822&lt;='Umrechnungskurse und Konstanten'!$D$15),G822*'Umrechnungskurse und Konstanten'!$E$15,0)+IF(AND(B822&gt;='Umrechnungskurse und Konstanten'!$C$16,B822&lt;='Umrechnungskurse und Konstanten'!$D$16),G822*'Umrechnungskurse und Konstanten'!$E$16,0),G822*1)</f>
        <v>0</v>
      </c>
      <c r="K822" s="37">
        <f t="shared" si="24"/>
        <v>0</v>
      </c>
      <c r="L822" s="37">
        <f t="shared" si="25"/>
        <v>0</v>
      </c>
    </row>
    <row r="823" spans="2:12" x14ac:dyDescent="0.3">
      <c r="B823" s="42"/>
      <c r="C823" s="34"/>
      <c r="D823" s="34"/>
      <c r="E823" s="38"/>
      <c r="F823" s="35" t="s">
        <v>38</v>
      </c>
      <c r="G823" s="50"/>
      <c r="H823" s="39">
        <v>3.6999999999999998E-2</v>
      </c>
      <c r="I823" s="51" t="str">
        <f>IF(F823="EUR",Tabelle1327[[#This Row],[Betrag exkl. MwST.]]*Tabelle1327[[#This Row],[MwSt. Satz]],"Rg. nicht in EUR")</f>
        <v>Rg. nicht in EUR</v>
      </c>
      <c r="J823" s="37">
        <f>IF(F823="EUR",IF(AND(B823&gt;='Umrechnungskurse und Konstanten'!$C$5,B823&lt;='Umrechnungskurse und Konstanten'!$D$5),G823*'Umrechnungskurse und Konstanten'!$E$5,0)+IF(AND(B823&gt;='Umrechnungskurse und Konstanten'!$C$6,B823&lt;='Umrechnungskurse und Konstanten'!$D$6),G823*'Umrechnungskurse und Konstanten'!$E$6,0)+IF(AND(B823&gt;='Umrechnungskurse und Konstanten'!$C$7,B823&lt;='Umrechnungskurse und Konstanten'!$D$7),G823*'Umrechnungskurse und Konstanten'!$E$7,0)+IF(AND(B823&gt;='Umrechnungskurse und Konstanten'!$C$8,B823&lt;='Umrechnungskurse und Konstanten'!$D$8),G823*'Umrechnungskurse und Konstanten'!$E$8,0)+IF(AND(B823&gt;='Umrechnungskurse und Konstanten'!$C$9,B823&lt;='Umrechnungskurse und Konstanten'!$D$9),G823*'Umrechnungskurse und Konstanten'!$E$9,0)+IF(AND(B823&gt;='Umrechnungskurse und Konstanten'!$C$10,B823&lt;='Umrechnungskurse und Konstanten'!$D$10),G823*'Umrechnungskurse und Konstanten'!$E$10,0)+IF(AND(B823&gt;='Umrechnungskurse und Konstanten'!$C$11,B823&lt;='Umrechnungskurse und Konstanten'!$D$11),G823*'Umrechnungskurse und Konstanten'!$E$11,0)+IF(AND(B823&gt;='Umrechnungskurse und Konstanten'!$C$12,B823&lt;='Umrechnungskurse und Konstanten'!$D$12),G823*'Umrechnungskurse und Konstanten'!$E$12,0)+IF(AND(B823&gt;='Umrechnungskurse und Konstanten'!$C$13,B823&lt;='Umrechnungskurse und Konstanten'!$D$13),G823*'Umrechnungskurse und Konstanten'!$E$13,0)+IF(AND(B823&gt;='Umrechnungskurse und Konstanten'!$C$14,B823&lt;='Umrechnungskurse und Konstanten'!$D$14),G823*'Umrechnungskurse und Konstanten'!$E$14,0)+IF(AND(B823&gt;='Umrechnungskurse und Konstanten'!$C$15,B823&lt;='Umrechnungskurse und Konstanten'!$D$15),G823*'Umrechnungskurse und Konstanten'!$E$15,0)+IF(AND(B823&gt;='Umrechnungskurse und Konstanten'!$C$16,B823&lt;='Umrechnungskurse und Konstanten'!$D$16),G823*'Umrechnungskurse und Konstanten'!$E$16,0),G823*1)</f>
        <v>0</v>
      </c>
      <c r="K823" s="37">
        <f t="shared" si="24"/>
        <v>0</v>
      </c>
      <c r="L823" s="37">
        <f t="shared" si="25"/>
        <v>0</v>
      </c>
    </row>
    <row r="824" spans="2:12" x14ac:dyDescent="0.3">
      <c r="B824" s="42"/>
      <c r="C824" s="34"/>
      <c r="D824" s="34"/>
      <c r="E824" s="38"/>
      <c r="F824" s="35" t="s">
        <v>38</v>
      </c>
      <c r="G824" s="50"/>
      <c r="H824" s="39">
        <v>3.6999999999999998E-2</v>
      </c>
      <c r="I824" s="51" t="str">
        <f>IF(F824="EUR",Tabelle1327[[#This Row],[Betrag exkl. MwST.]]*Tabelle1327[[#This Row],[MwSt. Satz]],"Rg. nicht in EUR")</f>
        <v>Rg. nicht in EUR</v>
      </c>
      <c r="J824" s="37">
        <f>IF(F824="EUR",IF(AND(B824&gt;='Umrechnungskurse und Konstanten'!$C$5,B824&lt;='Umrechnungskurse und Konstanten'!$D$5),G824*'Umrechnungskurse und Konstanten'!$E$5,0)+IF(AND(B824&gt;='Umrechnungskurse und Konstanten'!$C$6,B824&lt;='Umrechnungskurse und Konstanten'!$D$6),G824*'Umrechnungskurse und Konstanten'!$E$6,0)+IF(AND(B824&gt;='Umrechnungskurse und Konstanten'!$C$7,B824&lt;='Umrechnungskurse und Konstanten'!$D$7),G824*'Umrechnungskurse und Konstanten'!$E$7,0)+IF(AND(B824&gt;='Umrechnungskurse und Konstanten'!$C$8,B824&lt;='Umrechnungskurse und Konstanten'!$D$8),G824*'Umrechnungskurse und Konstanten'!$E$8,0)+IF(AND(B824&gt;='Umrechnungskurse und Konstanten'!$C$9,B824&lt;='Umrechnungskurse und Konstanten'!$D$9),G824*'Umrechnungskurse und Konstanten'!$E$9,0)+IF(AND(B824&gt;='Umrechnungskurse und Konstanten'!$C$10,B824&lt;='Umrechnungskurse und Konstanten'!$D$10),G824*'Umrechnungskurse und Konstanten'!$E$10,0)+IF(AND(B824&gt;='Umrechnungskurse und Konstanten'!$C$11,B824&lt;='Umrechnungskurse und Konstanten'!$D$11),G824*'Umrechnungskurse und Konstanten'!$E$11,0)+IF(AND(B824&gt;='Umrechnungskurse und Konstanten'!$C$12,B824&lt;='Umrechnungskurse und Konstanten'!$D$12),G824*'Umrechnungskurse und Konstanten'!$E$12,0)+IF(AND(B824&gt;='Umrechnungskurse und Konstanten'!$C$13,B824&lt;='Umrechnungskurse und Konstanten'!$D$13),G824*'Umrechnungskurse und Konstanten'!$E$13,0)+IF(AND(B824&gt;='Umrechnungskurse und Konstanten'!$C$14,B824&lt;='Umrechnungskurse und Konstanten'!$D$14),G824*'Umrechnungskurse und Konstanten'!$E$14,0)+IF(AND(B824&gt;='Umrechnungskurse und Konstanten'!$C$15,B824&lt;='Umrechnungskurse und Konstanten'!$D$15),G824*'Umrechnungskurse und Konstanten'!$E$15,0)+IF(AND(B824&gt;='Umrechnungskurse und Konstanten'!$C$16,B824&lt;='Umrechnungskurse und Konstanten'!$D$16),G824*'Umrechnungskurse und Konstanten'!$E$16,0),G824*1)</f>
        <v>0</v>
      </c>
      <c r="K824" s="37">
        <f t="shared" si="24"/>
        <v>0</v>
      </c>
      <c r="L824" s="37">
        <f t="shared" si="25"/>
        <v>0</v>
      </c>
    </row>
    <row r="825" spans="2:12" x14ac:dyDescent="0.3">
      <c r="B825" s="42"/>
      <c r="C825" s="34"/>
      <c r="D825" s="34"/>
      <c r="E825" s="38"/>
      <c r="F825" s="35" t="s">
        <v>38</v>
      </c>
      <c r="G825" s="50"/>
      <c r="H825" s="39">
        <v>3.6999999999999998E-2</v>
      </c>
      <c r="I825" s="51" t="str">
        <f>IF(F825="EUR",Tabelle1327[[#This Row],[Betrag exkl. MwST.]]*Tabelle1327[[#This Row],[MwSt. Satz]],"Rg. nicht in EUR")</f>
        <v>Rg. nicht in EUR</v>
      </c>
      <c r="J825" s="37">
        <f>IF(F825="EUR",IF(AND(B825&gt;='Umrechnungskurse und Konstanten'!$C$5,B825&lt;='Umrechnungskurse und Konstanten'!$D$5),G825*'Umrechnungskurse und Konstanten'!$E$5,0)+IF(AND(B825&gt;='Umrechnungskurse und Konstanten'!$C$6,B825&lt;='Umrechnungskurse und Konstanten'!$D$6),G825*'Umrechnungskurse und Konstanten'!$E$6,0)+IF(AND(B825&gt;='Umrechnungskurse und Konstanten'!$C$7,B825&lt;='Umrechnungskurse und Konstanten'!$D$7),G825*'Umrechnungskurse und Konstanten'!$E$7,0)+IF(AND(B825&gt;='Umrechnungskurse und Konstanten'!$C$8,B825&lt;='Umrechnungskurse und Konstanten'!$D$8),G825*'Umrechnungskurse und Konstanten'!$E$8,0)+IF(AND(B825&gt;='Umrechnungskurse und Konstanten'!$C$9,B825&lt;='Umrechnungskurse und Konstanten'!$D$9),G825*'Umrechnungskurse und Konstanten'!$E$9,0)+IF(AND(B825&gt;='Umrechnungskurse und Konstanten'!$C$10,B825&lt;='Umrechnungskurse und Konstanten'!$D$10),G825*'Umrechnungskurse und Konstanten'!$E$10,0)+IF(AND(B825&gt;='Umrechnungskurse und Konstanten'!$C$11,B825&lt;='Umrechnungskurse und Konstanten'!$D$11),G825*'Umrechnungskurse und Konstanten'!$E$11,0)+IF(AND(B825&gt;='Umrechnungskurse und Konstanten'!$C$12,B825&lt;='Umrechnungskurse und Konstanten'!$D$12),G825*'Umrechnungskurse und Konstanten'!$E$12,0)+IF(AND(B825&gt;='Umrechnungskurse und Konstanten'!$C$13,B825&lt;='Umrechnungskurse und Konstanten'!$D$13),G825*'Umrechnungskurse und Konstanten'!$E$13,0)+IF(AND(B825&gt;='Umrechnungskurse und Konstanten'!$C$14,B825&lt;='Umrechnungskurse und Konstanten'!$D$14),G825*'Umrechnungskurse und Konstanten'!$E$14,0)+IF(AND(B825&gt;='Umrechnungskurse und Konstanten'!$C$15,B825&lt;='Umrechnungskurse und Konstanten'!$D$15),G825*'Umrechnungskurse und Konstanten'!$E$15,0)+IF(AND(B825&gt;='Umrechnungskurse und Konstanten'!$C$16,B825&lt;='Umrechnungskurse und Konstanten'!$D$16),G825*'Umrechnungskurse und Konstanten'!$E$16,0),G825*1)</f>
        <v>0</v>
      </c>
      <c r="K825" s="37">
        <f t="shared" si="24"/>
        <v>0</v>
      </c>
      <c r="L825" s="37">
        <f t="shared" si="25"/>
        <v>0</v>
      </c>
    </row>
    <row r="826" spans="2:12" x14ac:dyDescent="0.3">
      <c r="B826" s="42"/>
      <c r="C826" s="34"/>
      <c r="D826" s="34"/>
      <c r="E826" s="38"/>
      <c r="F826" s="35" t="s">
        <v>38</v>
      </c>
      <c r="G826" s="50"/>
      <c r="H826" s="39">
        <v>3.6999999999999998E-2</v>
      </c>
      <c r="I826" s="51" t="str">
        <f>IF(F826="EUR",Tabelle1327[[#This Row],[Betrag exkl. MwST.]]*Tabelle1327[[#This Row],[MwSt. Satz]],"Rg. nicht in EUR")</f>
        <v>Rg. nicht in EUR</v>
      </c>
      <c r="J826" s="37">
        <f>IF(F826="EUR",IF(AND(B826&gt;='Umrechnungskurse und Konstanten'!$C$5,B826&lt;='Umrechnungskurse und Konstanten'!$D$5),G826*'Umrechnungskurse und Konstanten'!$E$5,0)+IF(AND(B826&gt;='Umrechnungskurse und Konstanten'!$C$6,B826&lt;='Umrechnungskurse und Konstanten'!$D$6),G826*'Umrechnungskurse und Konstanten'!$E$6,0)+IF(AND(B826&gt;='Umrechnungskurse und Konstanten'!$C$7,B826&lt;='Umrechnungskurse und Konstanten'!$D$7),G826*'Umrechnungskurse und Konstanten'!$E$7,0)+IF(AND(B826&gt;='Umrechnungskurse und Konstanten'!$C$8,B826&lt;='Umrechnungskurse und Konstanten'!$D$8),G826*'Umrechnungskurse und Konstanten'!$E$8,0)+IF(AND(B826&gt;='Umrechnungskurse und Konstanten'!$C$9,B826&lt;='Umrechnungskurse und Konstanten'!$D$9),G826*'Umrechnungskurse und Konstanten'!$E$9,0)+IF(AND(B826&gt;='Umrechnungskurse und Konstanten'!$C$10,B826&lt;='Umrechnungskurse und Konstanten'!$D$10),G826*'Umrechnungskurse und Konstanten'!$E$10,0)+IF(AND(B826&gt;='Umrechnungskurse und Konstanten'!$C$11,B826&lt;='Umrechnungskurse und Konstanten'!$D$11),G826*'Umrechnungskurse und Konstanten'!$E$11,0)+IF(AND(B826&gt;='Umrechnungskurse und Konstanten'!$C$12,B826&lt;='Umrechnungskurse und Konstanten'!$D$12),G826*'Umrechnungskurse und Konstanten'!$E$12,0)+IF(AND(B826&gt;='Umrechnungskurse und Konstanten'!$C$13,B826&lt;='Umrechnungskurse und Konstanten'!$D$13),G826*'Umrechnungskurse und Konstanten'!$E$13,0)+IF(AND(B826&gt;='Umrechnungskurse und Konstanten'!$C$14,B826&lt;='Umrechnungskurse und Konstanten'!$D$14),G826*'Umrechnungskurse und Konstanten'!$E$14,0)+IF(AND(B826&gt;='Umrechnungskurse und Konstanten'!$C$15,B826&lt;='Umrechnungskurse und Konstanten'!$D$15),G826*'Umrechnungskurse und Konstanten'!$E$15,0)+IF(AND(B826&gt;='Umrechnungskurse und Konstanten'!$C$16,B826&lt;='Umrechnungskurse und Konstanten'!$D$16),G826*'Umrechnungskurse und Konstanten'!$E$16,0),G826*1)</f>
        <v>0</v>
      </c>
      <c r="K826" s="37">
        <f t="shared" si="24"/>
        <v>0</v>
      </c>
      <c r="L826" s="37">
        <f t="shared" si="25"/>
        <v>0</v>
      </c>
    </row>
    <row r="827" spans="2:12" x14ac:dyDescent="0.3">
      <c r="B827" s="42"/>
      <c r="C827" s="34"/>
      <c r="D827" s="34"/>
      <c r="E827" s="38"/>
      <c r="F827" s="35" t="s">
        <v>38</v>
      </c>
      <c r="G827" s="50"/>
      <c r="H827" s="39">
        <v>3.6999999999999998E-2</v>
      </c>
      <c r="I827" s="51" t="str">
        <f>IF(F827="EUR",Tabelle1327[[#This Row],[Betrag exkl. MwST.]]*Tabelle1327[[#This Row],[MwSt. Satz]],"Rg. nicht in EUR")</f>
        <v>Rg. nicht in EUR</v>
      </c>
      <c r="J827" s="37">
        <f>IF(F827="EUR",IF(AND(B827&gt;='Umrechnungskurse und Konstanten'!$C$5,B827&lt;='Umrechnungskurse und Konstanten'!$D$5),G827*'Umrechnungskurse und Konstanten'!$E$5,0)+IF(AND(B827&gt;='Umrechnungskurse und Konstanten'!$C$6,B827&lt;='Umrechnungskurse und Konstanten'!$D$6),G827*'Umrechnungskurse und Konstanten'!$E$6,0)+IF(AND(B827&gt;='Umrechnungskurse und Konstanten'!$C$7,B827&lt;='Umrechnungskurse und Konstanten'!$D$7),G827*'Umrechnungskurse und Konstanten'!$E$7,0)+IF(AND(B827&gt;='Umrechnungskurse und Konstanten'!$C$8,B827&lt;='Umrechnungskurse und Konstanten'!$D$8),G827*'Umrechnungskurse und Konstanten'!$E$8,0)+IF(AND(B827&gt;='Umrechnungskurse und Konstanten'!$C$9,B827&lt;='Umrechnungskurse und Konstanten'!$D$9),G827*'Umrechnungskurse und Konstanten'!$E$9,0)+IF(AND(B827&gt;='Umrechnungskurse und Konstanten'!$C$10,B827&lt;='Umrechnungskurse und Konstanten'!$D$10),G827*'Umrechnungskurse und Konstanten'!$E$10,0)+IF(AND(B827&gt;='Umrechnungskurse und Konstanten'!$C$11,B827&lt;='Umrechnungskurse und Konstanten'!$D$11),G827*'Umrechnungskurse und Konstanten'!$E$11,0)+IF(AND(B827&gt;='Umrechnungskurse und Konstanten'!$C$12,B827&lt;='Umrechnungskurse und Konstanten'!$D$12),G827*'Umrechnungskurse und Konstanten'!$E$12,0)+IF(AND(B827&gt;='Umrechnungskurse und Konstanten'!$C$13,B827&lt;='Umrechnungskurse und Konstanten'!$D$13),G827*'Umrechnungskurse und Konstanten'!$E$13,0)+IF(AND(B827&gt;='Umrechnungskurse und Konstanten'!$C$14,B827&lt;='Umrechnungskurse und Konstanten'!$D$14),G827*'Umrechnungskurse und Konstanten'!$E$14,0)+IF(AND(B827&gt;='Umrechnungskurse und Konstanten'!$C$15,B827&lt;='Umrechnungskurse und Konstanten'!$D$15),G827*'Umrechnungskurse und Konstanten'!$E$15,0)+IF(AND(B827&gt;='Umrechnungskurse und Konstanten'!$C$16,B827&lt;='Umrechnungskurse und Konstanten'!$D$16),G827*'Umrechnungskurse und Konstanten'!$E$16,0),G827*1)</f>
        <v>0</v>
      </c>
      <c r="K827" s="37">
        <f t="shared" si="24"/>
        <v>0</v>
      </c>
      <c r="L827" s="37">
        <f t="shared" si="25"/>
        <v>0</v>
      </c>
    </row>
    <row r="828" spans="2:12" x14ac:dyDescent="0.3">
      <c r="B828" s="42"/>
      <c r="C828" s="34"/>
      <c r="D828" s="34"/>
      <c r="E828" s="38"/>
      <c r="F828" s="35" t="s">
        <v>38</v>
      </c>
      <c r="G828" s="50"/>
      <c r="H828" s="39">
        <v>3.6999999999999998E-2</v>
      </c>
      <c r="I828" s="51" t="str">
        <f>IF(F828="EUR",Tabelle1327[[#This Row],[Betrag exkl. MwST.]]*Tabelle1327[[#This Row],[MwSt. Satz]],"Rg. nicht in EUR")</f>
        <v>Rg. nicht in EUR</v>
      </c>
      <c r="J828" s="37">
        <f>IF(F828="EUR",IF(AND(B828&gt;='Umrechnungskurse und Konstanten'!$C$5,B828&lt;='Umrechnungskurse und Konstanten'!$D$5),G828*'Umrechnungskurse und Konstanten'!$E$5,0)+IF(AND(B828&gt;='Umrechnungskurse und Konstanten'!$C$6,B828&lt;='Umrechnungskurse und Konstanten'!$D$6),G828*'Umrechnungskurse und Konstanten'!$E$6,0)+IF(AND(B828&gt;='Umrechnungskurse und Konstanten'!$C$7,B828&lt;='Umrechnungskurse und Konstanten'!$D$7),G828*'Umrechnungskurse und Konstanten'!$E$7,0)+IF(AND(B828&gt;='Umrechnungskurse und Konstanten'!$C$8,B828&lt;='Umrechnungskurse und Konstanten'!$D$8),G828*'Umrechnungskurse und Konstanten'!$E$8,0)+IF(AND(B828&gt;='Umrechnungskurse und Konstanten'!$C$9,B828&lt;='Umrechnungskurse und Konstanten'!$D$9),G828*'Umrechnungskurse und Konstanten'!$E$9,0)+IF(AND(B828&gt;='Umrechnungskurse und Konstanten'!$C$10,B828&lt;='Umrechnungskurse und Konstanten'!$D$10),G828*'Umrechnungskurse und Konstanten'!$E$10,0)+IF(AND(B828&gt;='Umrechnungskurse und Konstanten'!$C$11,B828&lt;='Umrechnungskurse und Konstanten'!$D$11),G828*'Umrechnungskurse und Konstanten'!$E$11,0)+IF(AND(B828&gt;='Umrechnungskurse und Konstanten'!$C$12,B828&lt;='Umrechnungskurse und Konstanten'!$D$12),G828*'Umrechnungskurse und Konstanten'!$E$12,0)+IF(AND(B828&gt;='Umrechnungskurse und Konstanten'!$C$13,B828&lt;='Umrechnungskurse und Konstanten'!$D$13),G828*'Umrechnungskurse und Konstanten'!$E$13,0)+IF(AND(B828&gt;='Umrechnungskurse und Konstanten'!$C$14,B828&lt;='Umrechnungskurse und Konstanten'!$D$14),G828*'Umrechnungskurse und Konstanten'!$E$14,0)+IF(AND(B828&gt;='Umrechnungskurse und Konstanten'!$C$15,B828&lt;='Umrechnungskurse und Konstanten'!$D$15),G828*'Umrechnungskurse und Konstanten'!$E$15,0)+IF(AND(B828&gt;='Umrechnungskurse und Konstanten'!$C$16,B828&lt;='Umrechnungskurse und Konstanten'!$D$16),G828*'Umrechnungskurse und Konstanten'!$E$16,0),G828*1)</f>
        <v>0</v>
      </c>
      <c r="K828" s="37">
        <f t="shared" si="24"/>
        <v>0</v>
      </c>
      <c r="L828" s="37">
        <f t="shared" si="25"/>
        <v>0</v>
      </c>
    </row>
    <row r="829" spans="2:12" x14ac:dyDescent="0.3">
      <c r="B829" s="42"/>
      <c r="C829" s="34"/>
      <c r="D829" s="34"/>
      <c r="E829" s="38"/>
      <c r="F829" s="35" t="s">
        <v>38</v>
      </c>
      <c r="G829" s="50"/>
      <c r="H829" s="39">
        <v>3.6999999999999998E-2</v>
      </c>
      <c r="I829" s="51" t="str">
        <f>IF(F829="EUR",Tabelle1327[[#This Row],[Betrag exkl. MwST.]]*Tabelle1327[[#This Row],[MwSt. Satz]],"Rg. nicht in EUR")</f>
        <v>Rg. nicht in EUR</v>
      </c>
      <c r="J829" s="37">
        <f>IF(F829="EUR",IF(AND(B829&gt;='Umrechnungskurse und Konstanten'!$C$5,B829&lt;='Umrechnungskurse und Konstanten'!$D$5),G829*'Umrechnungskurse und Konstanten'!$E$5,0)+IF(AND(B829&gt;='Umrechnungskurse und Konstanten'!$C$6,B829&lt;='Umrechnungskurse und Konstanten'!$D$6),G829*'Umrechnungskurse und Konstanten'!$E$6,0)+IF(AND(B829&gt;='Umrechnungskurse und Konstanten'!$C$7,B829&lt;='Umrechnungskurse und Konstanten'!$D$7),G829*'Umrechnungskurse und Konstanten'!$E$7,0)+IF(AND(B829&gt;='Umrechnungskurse und Konstanten'!$C$8,B829&lt;='Umrechnungskurse und Konstanten'!$D$8),G829*'Umrechnungskurse und Konstanten'!$E$8,0)+IF(AND(B829&gt;='Umrechnungskurse und Konstanten'!$C$9,B829&lt;='Umrechnungskurse und Konstanten'!$D$9),G829*'Umrechnungskurse und Konstanten'!$E$9,0)+IF(AND(B829&gt;='Umrechnungskurse und Konstanten'!$C$10,B829&lt;='Umrechnungskurse und Konstanten'!$D$10),G829*'Umrechnungskurse und Konstanten'!$E$10,0)+IF(AND(B829&gt;='Umrechnungskurse und Konstanten'!$C$11,B829&lt;='Umrechnungskurse und Konstanten'!$D$11),G829*'Umrechnungskurse und Konstanten'!$E$11,0)+IF(AND(B829&gt;='Umrechnungskurse und Konstanten'!$C$12,B829&lt;='Umrechnungskurse und Konstanten'!$D$12),G829*'Umrechnungskurse und Konstanten'!$E$12,0)+IF(AND(B829&gt;='Umrechnungskurse und Konstanten'!$C$13,B829&lt;='Umrechnungskurse und Konstanten'!$D$13),G829*'Umrechnungskurse und Konstanten'!$E$13,0)+IF(AND(B829&gt;='Umrechnungskurse und Konstanten'!$C$14,B829&lt;='Umrechnungskurse und Konstanten'!$D$14),G829*'Umrechnungskurse und Konstanten'!$E$14,0)+IF(AND(B829&gt;='Umrechnungskurse und Konstanten'!$C$15,B829&lt;='Umrechnungskurse und Konstanten'!$D$15),G829*'Umrechnungskurse und Konstanten'!$E$15,0)+IF(AND(B829&gt;='Umrechnungskurse und Konstanten'!$C$16,B829&lt;='Umrechnungskurse und Konstanten'!$D$16),G829*'Umrechnungskurse und Konstanten'!$E$16,0),G829*1)</f>
        <v>0</v>
      </c>
      <c r="K829" s="37">
        <f t="shared" si="24"/>
        <v>0</v>
      </c>
      <c r="L829" s="37">
        <f t="shared" si="25"/>
        <v>0</v>
      </c>
    </row>
    <row r="830" spans="2:12" x14ac:dyDescent="0.3">
      <c r="B830" s="42"/>
      <c r="C830" s="34"/>
      <c r="D830" s="34"/>
      <c r="E830" s="38"/>
      <c r="F830" s="35" t="s">
        <v>38</v>
      </c>
      <c r="G830" s="50"/>
      <c r="H830" s="39">
        <v>3.6999999999999998E-2</v>
      </c>
      <c r="I830" s="51" t="str">
        <f>IF(F830="EUR",Tabelle1327[[#This Row],[Betrag exkl. MwST.]]*Tabelle1327[[#This Row],[MwSt. Satz]],"Rg. nicht in EUR")</f>
        <v>Rg. nicht in EUR</v>
      </c>
      <c r="J830" s="37">
        <f>IF(F830="EUR",IF(AND(B830&gt;='Umrechnungskurse und Konstanten'!$C$5,B830&lt;='Umrechnungskurse und Konstanten'!$D$5),G830*'Umrechnungskurse und Konstanten'!$E$5,0)+IF(AND(B830&gt;='Umrechnungskurse und Konstanten'!$C$6,B830&lt;='Umrechnungskurse und Konstanten'!$D$6),G830*'Umrechnungskurse und Konstanten'!$E$6,0)+IF(AND(B830&gt;='Umrechnungskurse und Konstanten'!$C$7,B830&lt;='Umrechnungskurse und Konstanten'!$D$7),G830*'Umrechnungskurse und Konstanten'!$E$7,0)+IF(AND(B830&gt;='Umrechnungskurse und Konstanten'!$C$8,B830&lt;='Umrechnungskurse und Konstanten'!$D$8),G830*'Umrechnungskurse und Konstanten'!$E$8,0)+IF(AND(B830&gt;='Umrechnungskurse und Konstanten'!$C$9,B830&lt;='Umrechnungskurse und Konstanten'!$D$9),G830*'Umrechnungskurse und Konstanten'!$E$9,0)+IF(AND(B830&gt;='Umrechnungskurse und Konstanten'!$C$10,B830&lt;='Umrechnungskurse und Konstanten'!$D$10),G830*'Umrechnungskurse und Konstanten'!$E$10,0)+IF(AND(B830&gt;='Umrechnungskurse und Konstanten'!$C$11,B830&lt;='Umrechnungskurse und Konstanten'!$D$11),G830*'Umrechnungskurse und Konstanten'!$E$11,0)+IF(AND(B830&gt;='Umrechnungskurse und Konstanten'!$C$12,B830&lt;='Umrechnungskurse und Konstanten'!$D$12),G830*'Umrechnungskurse und Konstanten'!$E$12,0)+IF(AND(B830&gt;='Umrechnungskurse und Konstanten'!$C$13,B830&lt;='Umrechnungskurse und Konstanten'!$D$13),G830*'Umrechnungskurse und Konstanten'!$E$13,0)+IF(AND(B830&gt;='Umrechnungskurse und Konstanten'!$C$14,B830&lt;='Umrechnungskurse und Konstanten'!$D$14),G830*'Umrechnungskurse und Konstanten'!$E$14,0)+IF(AND(B830&gt;='Umrechnungskurse und Konstanten'!$C$15,B830&lt;='Umrechnungskurse und Konstanten'!$D$15),G830*'Umrechnungskurse und Konstanten'!$E$15,0)+IF(AND(B830&gt;='Umrechnungskurse und Konstanten'!$C$16,B830&lt;='Umrechnungskurse und Konstanten'!$D$16),G830*'Umrechnungskurse und Konstanten'!$E$16,0),G830*1)</f>
        <v>0</v>
      </c>
      <c r="K830" s="37">
        <f t="shared" si="24"/>
        <v>0</v>
      </c>
      <c r="L830" s="37">
        <f t="shared" si="25"/>
        <v>0</v>
      </c>
    </row>
    <row r="831" spans="2:12" x14ac:dyDescent="0.3">
      <c r="B831" s="42"/>
      <c r="C831" s="34"/>
      <c r="D831" s="34"/>
      <c r="E831" s="38"/>
      <c r="F831" s="35" t="s">
        <v>38</v>
      </c>
      <c r="G831" s="50"/>
      <c r="H831" s="39">
        <v>3.6999999999999998E-2</v>
      </c>
      <c r="I831" s="51" t="str">
        <f>IF(F831="EUR",Tabelle1327[[#This Row],[Betrag exkl. MwST.]]*Tabelle1327[[#This Row],[MwSt. Satz]],"Rg. nicht in EUR")</f>
        <v>Rg. nicht in EUR</v>
      </c>
      <c r="J831" s="37">
        <f>IF(F831="EUR",IF(AND(B831&gt;='Umrechnungskurse und Konstanten'!$C$5,B831&lt;='Umrechnungskurse und Konstanten'!$D$5),G831*'Umrechnungskurse und Konstanten'!$E$5,0)+IF(AND(B831&gt;='Umrechnungskurse und Konstanten'!$C$6,B831&lt;='Umrechnungskurse und Konstanten'!$D$6),G831*'Umrechnungskurse und Konstanten'!$E$6,0)+IF(AND(B831&gt;='Umrechnungskurse und Konstanten'!$C$7,B831&lt;='Umrechnungskurse und Konstanten'!$D$7),G831*'Umrechnungskurse und Konstanten'!$E$7,0)+IF(AND(B831&gt;='Umrechnungskurse und Konstanten'!$C$8,B831&lt;='Umrechnungskurse und Konstanten'!$D$8),G831*'Umrechnungskurse und Konstanten'!$E$8,0)+IF(AND(B831&gt;='Umrechnungskurse und Konstanten'!$C$9,B831&lt;='Umrechnungskurse und Konstanten'!$D$9),G831*'Umrechnungskurse und Konstanten'!$E$9,0)+IF(AND(B831&gt;='Umrechnungskurse und Konstanten'!$C$10,B831&lt;='Umrechnungskurse und Konstanten'!$D$10),G831*'Umrechnungskurse und Konstanten'!$E$10,0)+IF(AND(B831&gt;='Umrechnungskurse und Konstanten'!$C$11,B831&lt;='Umrechnungskurse und Konstanten'!$D$11),G831*'Umrechnungskurse und Konstanten'!$E$11,0)+IF(AND(B831&gt;='Umrechnungskurse und Konstanten'!$C$12,B831&lt;='Umrechnungskurse und Konstanten'!$D$12),G831*'Umrechnungskurse und Konstanten'!$E$12,0)+IF(AND(B831&gt;='Umrechnungskurse und Konstanten'!$C$13,B831&lt;='Umrechnungskurse und Konstanten'!$D$13),G831*'Umrechnungskurse und Konstanten'!$E$13,0)+IF(AND(B831&gt;='Umrechnungskurse und Konstanten'!$C$14,B831&lt;='Umrechnungskurse und Konstanten'!$D$14),G831*'Umrechnungskurse und Konstanten'!$E$14,0)+IF(AND(B831&gt;='Umrechnungskurse und Konstanten'!$C$15,B831&lt;='Umrechnungskurse und Konstanten'!$D$15),G831*'Umrechnungskurse und Konstanten'!$E$15,0)+IF(AND(B831&gt;='Umrechnungskurse und Konstanten'!$C$16,B831&lt;='Umrechnungskurse und Konstanten'!$D$16),G831*'Umrechnungskurse und Konstanten'!$E$16,0),G831*1)</f>
        <v>0</v>
      </c>
      <c r="K831" s="37">
        <f t="shared" si="24"/>
        <v>0</v>
      </c>
      <c r="L831" s="37">
        <f t="shared" si="25"/>
        <v>0</v>
      </c>
    </row>
    <row r="832" spans="2:12" x14ac:dyDescent="0.3">
      <c r="B832" s="42"/>
      <c r="C832" s="34"/>
      <c r="D832" s="34"/>
      <c r="E832" s="38"/>
      <c r="F832" s="35" t="s">
        <v>38</v>
      </c>
      <c r="G832" s="50"/>
      <c r="H832" s="39">
        <v>3.6999999999999998E-2</v>
      </c>
      <c r="I832" s="51" t="str">
        <f>IF(F832="EUR",Tabelle1327[[#This Row],[Betrag exkl. MwST.]]*Tabelle1327[[#This Row],[MwSt. Satz]],"Rg. nicht in EUR")</f>
        <v>Rg. nicht in EUR</v>
      </c>
      <c r="J832" s="37">
        <f>IF(F832="EUR",IF(AND(B832&gt;='Umrechnungskurse und Konstanten'!$C$5,B832&lt;='Umrechnungskurse und Konstanten'!$D$5),G832*'Umrechnungskurse und Konstanten'!$E$5,0)+IF(AND(B832&gt;='Umrechnungskurse und Konstanten'!$C$6,B832&lt;='Umrechnungskurse und Konstanten'!$D$6),G832*'Umrechnungskurse und Konstanten'!$E$6,0)+IF(AND(B832&gt;='Umrechnungskurse und Konstanten'!$C$7,B832&lt;='Umrechnungskurse und Konstanten'!$D$7),G832*'Umrechnungskurse und Konstanten'!$E$7,0)+IF(AND(B832&gt;='Umrechnungskurse und Konstanten'!$C$8,B832&lt;='Umrechnungskurse und Konstanten'!$D$8),G832*'Umrechnungskurse und Konstanten'!$E$8,0)+IF(AND(B832&gt;='Umrechnungskurse und Konstanten'!$C$9,B832&lt;='Umrechnungskurse und Konstanten'!$D$9),G832*'Umrechnungskurse und Konstanten'!$E$9,0)+IF(AND(B832&gt;='Umrechnungskurse und Konstanten'!$C$10,B832&lt;='Umrechnungskurse und Konstanten'!$D$10),G832*'Umrechnungskurse und Konstanten'!$E$10,0)+IF(AND(B832&gt;='Umrechnungskurse und Konstanten'!$C$11,B832&lt;='Umrechnungskurse und Konstanten'!$D$11),G832*'Umrechnungskurse und Konstanten'!$E$11,0)+IF(AND(B832&gt;='Umrechnungskurse und Konstanten'!$C$12,B832&lt;='Umrechnungskurse und Konstanten'!$D$12),G832*'Umrechnungskurse und Konstanten'!$E$12,0)+IF(AND(B832&gt;='Umrechnungskurse und Konstanten'!$C$13,B832&lt;='Umrechnungskurse und Konstanten'!$D$13),G832*'Umrechnungskurse und Konstanten'!$E$13,0)+IF(AND(B832&gt;='Umrechnungskurse und Konstanten'!$C$14,B832&lt;='Umrechnungskurse und Konstanten'!$D$14),G832*'Umrechnungskurse und Konstanten'!$E$14,0)+IF(AND(B832&gt;='Umrechnungskurse und Konstanten'!$C$15,B832&lt;='Umrechnungskurse und Konstanten'!$D$15),G832*'Umrechnungskurse und Konstanten'!$E$15,0)+IF(AND(B832&gt;='Umrechnungskurse und Konstanten'!$C$16,B832&lt;='Umrechnungskurse und Konstanten'!$D$16),G832*'Umrechnungskurse und Konstanten'!$E$16,0),G832*1)</f>
        <v>0</v>
      </c>
      <c r="K832" s="37">
        <f t="shared" si="24"/>
        <v>0</v>
      </c>
      <c r="L832" s="37">
        <f t="shared" si="25"/>
        <v>0</v>
      </c>
    </row>
    <row r="833" spans="2:12" x14ac:dyDescent="0.3">
      <c r="B833" s="42"/>
      <c r="C833" s="34"/>
      <c r="D833" s="34"/>
      <c r="E833" s="38"/>
      <c r="F833" s="35" t="s">
        <v>38</v>
      </c>
      <c r="G833" s="50"/>
      <c r="H833" s="39">
        <v>3.6999999999999998E-2</v>
      </c>
      <c r="I833" s="51" t="str">
        <f>IF(F833="EUR",Tabelle1327[[#This Row],[Betrag exkl. MwST.]]*Tabelle1327[[#This Row],[MwSt. Satz]],"Rg. nicht in EUR")</f>
        <v>Rg. nicht in EUR</v>
      </c>
      <c r="J833" s="37">
        <f>IF(F833="EUR",IF(AND(B833&gt;='Umrechnungskurse und Konstanten'!$C$5,B833&lt;='Umrechnungskurse und Konstanten'!$D$5),G833*'Umrechnungskurse und Konstanten'!$E$5,0)+IF(AND(B833&gt;='Umrechnungskurse und Konstanten'!$C$6,B833&lt;='Umrechnungskurse und Konstanten'!$D$6),G833*'Umrechnungskurse und Konstanten'!$E$6,0)+IF(AND(B833&gt;='Umrechnungskurse und Konstanten'!$C$7,B833&lt;='Umrechnungskurse und Konstanten'!$D$7),G833*'Umrechnungskurse und Konstanten'!$E$7,0)+IF(AND(B833&gt;='Umrechnungskurse und Konstanten'!$C$8,B833&lt;='Umrechnungskurse und Konstanten'!$D$8),G833*'Umrechnungskurse und Konstanten'!$E$8,0)+IF(AND(B833&gt;='Umrechnungskurse und Konstanten'!$C$9,B833&lt;='Umrechnungskurse und Konstanten'!$D$9),G833*'Umrechnungskurse und Konstanten'!$E$9,0)+IF(AND(B833&gt;='Umrechnungskurse und Konstanten'!$C$10,B833&lt;='Umrechnungskurse und Konstanten'!$D$10),G833*'Umrechnungskurse und Konstanten'!$E$10,0)+IF(AND(B833&gt;='Umrechnungskurse und Konstanten'!$C$11,B833&lt;='Umrechnungskurse und Konstanten'!$D$11),G833*'Umrechnungskurse und Konstanten'!$E$11,0)+IF(AND(B833&gt;='Umrechnungskurse und Konstanten'!$C$12,B833&lt;='Umrechnungskurse und Konstanten'!$D$12),G833*'Umrechnungskurse und Konstanten'!$E$12,0)+IF(AND(B833&gt;='Umrechnungskurse und Konstanten'!$C$13,B833&lt;='Umrechnungskurse und Konstanten'!$D$13),G833*'Umrechnungskurse und Konstanten'!$E$13,0)+IF(AND(B833&gt;='Umrechnungskurse und Konstanten'!$C$14,B833&lt;='Umrechnungskurse und Konstanten'!$D$14),G833*'Umrechnungskurse und Konstanten'!$E$14,0)+IF(AND(B833&gt;='Umrechnungskurse und Konstanten'!$C$15,B833&lt;='Umrechnungskurse und Konstanten'!$D$15),G833*'Umrechnungskurse und Konstanten'!$E$15,0)+IF(AND(B833&gt;='Umrechnungskurse und Konstanten'!$C$16,B833&lt;='Umrechnungskurse und Konstanten'!$D$16),G833*'Umrechnungskurse und Konstanten'!$E$16,0),G833*1)</f>
        <v>0</v>
      </c>
      <c r="K833" s="37">
        <f t="shared" si="24"/>
        <v>0</v>
      </c>
      <c r="L833" s="37">
        <f t="shared" si="25"/>
        <v>0</v>
      </c>
    </row>
    <row r="834" spans="2:12" x14ac:dyDescent="0.3">
      <c r="B834" s="42"/>
      <c r="C834" s="34"/>
      <c r="D834" s="34"/>
      <c r="E834" s="38"/>
      <c r="F834" s="35" t="s">
        <v>38</v>
      </c>
      <c r="G834" s="50"/>
      <c r="H834" s="39">
        <v>3.6999999999999998E-2</v>
      </c>
      <c r="I834" s="51" t="str">
        <f>IF(F834="EUR",Tabelle1327[[#This Row],[Betrag exkl. MwST.]]*Tabelle1327[[#This Row],[MwSt. Satz]],"Rg. nicht in EUR")</f>
        <v>Rg. nicht in EUR</v>
      </c>
      <c r="J834" s="37">
        <f>IF(F834="EUR",IF(AND(B834&gt;='Umrechnungskurse und Konstanten'!$C$5,B834&lt;='Umrechnungskurse und Konstanten'!$D$5),G834*'Umrechnungskurse und Konstanten'!$E$5,0)+IF(AND(B834&gt;='Umrechnungskurse und Konstanten'!$C$6,B834&lt;='Umrechnungskurse und Konstanten'!$D$6),G834*'Umrechnungskurse und Konstanten'!$E$6,0)+IF(AND(B834&gt;='Umrechnungskurse und Konstanten'!$C$7,B834&lt;='Umrechnungskurse und Konstanten'!$D$7),G834*'Umrechnungskurse und Konstanten'!$E$7,0)+IF(AND(B834&gt;='Umrechnungskurse und Konstanten'!$C$8,B834&lt;='Umrechnungskurse und Konstanten'!$D$8),G834*'Umrechnungskurse und Konstanten'!$E$8,0)+IF(AND(B834&gt;='Umrechnungskurse und Konstanten'!$C$9,B834&lt;='Umrechnungskurse und Konstanten'!$D$9),G834*'Umrechnungskurse und Konstanten'!$E$9,0)+IF(AND(B834&gt;='Umrechnungskurse und Konstanten'!$C$10,B834&lt;='Umrechnungskurse und Konstanten'!$D$10),G834*'Umrechnungskurse und Konstanten'!$E$10,0)+IF(AND(B834&gt;='Umrechnungskurse und Konstanten'!$C$11,B834&lt;='Umrechnungskurse und Konstanten'!$D$11),G834*'Umrechnungskurse und Konstanten'!$E$11,0)+IF(AND(B834&gt;='Umrechnungskurse und Konstanten'!$C$12,B834&lt;='Umrechnungskurse und Konstanten'!$D$12),G834*'Umrechnungskurse und Konstanten'!$E$12,0)+IF(AND(B834&gt;='Umrechnungskurse und Konstanten'!$C$13,B834&lt;='Umrechnungskurse und Konstanten'!$D$13),G834*'Umrechnungskurse und Konstanten'!$E$13,0)+IF(AND(B834&gt;='Umrechnungskurse und Konstanten'!$C$14,B834&lt;='Umrechnungskurse und Konstanten'!$D$14),G834*'Umrechnungskurse und Konstanten'!$E$14,0)+IF(AND(B834&gt;='Umrechnungskurse und Konstanten'!$C$15,B834&lt;='Umrechnungskurse und Konstanten'!$D$15),G834*'Umrechnungskurse und Konstanten'!$E$15,0)+IF(AND(B834&gt;='Umrechnungskurse und Konstanten'!$C$16,B834&lt;='Umrechnungskurse und Konstanten'!$D$16),G834*'Umrechnungskurse und Konstanten'!$E$16,0),G834*1)</f>
        <v>0</v>
      </c>
      <c r="K834" s="37">
        <f t="shared" si="24"/>
        <v>0</v>
      </c>
      <c r="L834" s="37">
        <f t="shared" si="25"/>
        <v>0</v>
      </c>
    </row>
    <row r="835" spans="2:12" x14ac:dyDescent="0.3">
      <c r="B835" s="42"/>
      <c r="C835" s="34"/>
      <c r="D835" s="34"/>
      <c r="E835" s="38"/>
      <c r="F835" s="35" t="s">
        <v>38</v>
      </c>
      <c r="G835" s="50"/>
      <c r="H835" s="39">
        <v>3.6999999999999998E-2</v>
      </c>
      <c r="I835" s="51" t="str">
        <f>IF(F835="EUR",Tabelle1327[[#This Row],[Betrag exkl. MwST.]]*Tabelle1327[[#This Row],[MwSt. Satz]],"Rg. nicht in EUR")</f>
        <v>Rg. nicht in EUR</v>
      </c>
      <c r="J835" s="37">
        <f>IF(F835="EUR",IF(AND(B835&gt;='Umrechnungskurse und Konstanten'!$C$5,B835&lt;='Umrechnungskurse und Konstanten'!$D$5),G835*'Umrechnungskurse und Konstanten'!$E$5,0)+IF(AND(B835&gt;='Umrechnungskurse und Konstanten'!$C$6,B835&lt;='Umrechnungskurse und Konstanten'!$D$6),G835*'Umrechnungskurse und Konstanten'!$E$6,0)+IF(AND(B835&gt;='Umrechnungskurse und Konstanten'!$C$7,B835&lt;='Umrechnungskurse und Konstanten'!$D$7),G835*'Umrechnungskurse und Konstanten'!$E$7,0)+IF(AND(B835&gt;='Umrechnungskurse und Konstanten'!$C$8,B835&lt;='Umrechnungskurse und Konstanten'!$D$8),G835*'Umrechnungskurse und Konstanten'!$E$8,0)+IF(AND(B835&gt;='Umrechnungskurse und Konstanten'!$C$9,B835&lt;='Umrechnungskurse und Konstanten'!$D$9),G835*'Umrechnungskurse und Konstanten'!$E$9,0)+IF(AND(B835&gt;='Umrechnungskurse und Konstanten'!$C$10,B835&lt;='Umrechnungskurse und Konstanten'!$D$10),G835*'Umrechnungskurse und Konstanten'!$E$10,0)+IF(AND(B835&gt;='Umrechnungskurse und Konstanten'!$C$11,B835&lt;='Umrechnungskurse und Konstanten'!$D$11),G835*'Umrechnungskurse und Konstanten'!$E$11,0)+IF(AND(B835&gt;='Umrechnungskurse und Konstanten'!$C$12,B835&lt;='Umrechnungskurse und Konstanten'!$D$12),G835*'Umrechnungskurse und Konstanten'!$E$12,0)+IF(AND(B835&gt;='Umrechnungskurse und Konstanten'!$C$13,B835&lt;='Umrechnungskurse und Konstanten'!$D$13),G835*'Umrechnungskurse und Konstanten'!$E$13,0)+IF(AND(B835&gt;='Umrechnungskurse und Konstanten'!$C$14,B835&lt;='Umrechnungskurse und Konstanten'!$D$14),G835*'Umrechnungskurse und Konstanten'!$E$14,0)+IF(AND(B835&gt;='Umrechnungskurse und Konstanten'!$C$15,B835&lt;='Umrechnungskurse und Konstanten'!$D$15),G835*'Umrechnungskurse und Konstanten'!$E$15,0)+IF(AND(B835&gt;='Umrechnungskurse und Konstanten'!$C$16,B835&lt;='Umrechnungskurse und Konstanten'!$D$16),G835*'Umrechnungskurse und Konstanten'!$E$16,0),G835*1)</f>
        <v>0</v>
      </c>
      <c r="K835" s="37">
        <f t="shared" si="24"/>
        <v>0</v>
      </c>
      <c r="L835" s="37">
        <f t="shared" si="25"/>
        <v>0</v>
      </c>
    </row>
    <row r="836" spans="2:12" x14ac:dyDescent="0.3">
      <c r="B836" s="42"/>
      <c r="C836" s="34"/>
      <c r="D836" s="34"/>
      <c r="E836" s="38"/>
      <c r="F836" s="35" t="s">
        <v>38</v>
      </c>
      <c r="G836" s="50"/>
      <c r="H836" s="39">
        <v>3.6999999999999998E-2</v>
      </c>
      <c r="I836" s="51" t="str">
        <f>IF(F836="EUR",Tabelle1327[[#This Row],[Betrag exkl. MwST.]]*Tabelle1327[[#This Row],[MwSt. Satz]],"Rg. nicht in EUR")</f>
        <v>Rg. nicht in EUR</v>
      </c>
      <c r="J836" s="37">
        <f>IF(F836="EUR",IF(AND(B836&gt;='Umrechnungskurse und Konstanten'!$C$5,B836&lt;='Umrechnungskurse und Konstanten'!$D$5),G836*'Umrechnungskurse und Konstanten'!$E$5,0)+IF(AND(B836&gt;='Umrechnungskurse und Konstanten'!$C$6,B836&lt;='Umrechnungskurse und Konstanten'!$D$6),G836*'Umrechnungskurse und Konstanten'!$E$6,0)+IF(AND(B836&gt;='Umrechnungskurse und Konstanten'!$C$7,B836&lt;='Umrechnungskurse und Konstanten'!$D$7),G836*'Umrechnungskurse und Konstanten'!$E$7,0)+IF(AND(B836&gt;='Umrechnungskurse und Konstanten'!$C$8,B836&lt;='Umrechnungskurse und Konstanten'!$D$8),G836*'Umrechnungskurse und Konstanten'!$E$8,0)+IF(AND(B836&gt;='Umrechnungskurse und Konstanten'!$C$9,B836&lt;='Umrechnungskurse und Konstanten'!$D$9),G836*'Umrechnungskurse und Konstanten'!$E$9,0)+IF(AND(B836&gt;='Umrechnungskurse und Konstanten'!$C$10,B836&lt;='Umrechnungskurse und Konstanten'!$D$10),G836*'Umrechnungskurse und Konstanten'!$E$10,0)+IF(AND(B836&gt;='Umrechnungskurse und Konstanten'!$C$11,B836&lt;='Umrechnungskurse und Konstanten'!$D$11),G836*'Umrechnungskurse und Konstanten'!$E$11,0)+IF(AND(B836&gt;='Umrechnungskurse und Konstanten'!$C$12,B836&lt;='Umrechnungskurse und Konstanten'!$D$12),G836*'Umrechnungskurse und Konstanten'!$E$12,0)+IF(AND(B836&gt;='Umrechnungskurse und Konstanten'!$C$13,B836&lt;='Umrechnungskurse und Konstanten'!$D$13),G836*'Umrechnungskurse und Konstanten'!$E$13,0)+IF(AND(B836&gt;='Umrechnungskurse und Konstanten'!$C$14,B836&lt;='Umrechnungskurse und Konstanten'!$D$14),G836*'Umrechnungskurse und Konstanten'!$E$14,0)+IF(AND(B836&gt;='Umrechnungskurse und Konstanten'!$C$15,B836&lt;='Umrechnungskurse und Konstanten'!$D$15),G836*'Umrechnungskurse und Konstanten'!$E$15,0)+IF(AND(B836&gt;='Umrechnungskurse und Konstanten'!$C$16,B836&lt;='Umrechnungskurse und Konstanten'!$D$16),G836*'Umrechnungskurse und Konstanten'!$E$16,0),G836*1)</f>
        <v>0</v>
      </c>
      <c r="K836" s="37">
        <f t="shared" si="24"/>
        <v>0</v>
      </c>
      <c r="L836" s="37">
        <f t="shared" si="25"/>
        <v>0</v>
      </c>
    </row>
    <row r="837" spans="2:12" x14ac:dyDescent="0.3">
      <c r="B837" s="42"/>
      <c r="C837" s="34"/>
      <c r="D837" s="34"/>
      <c r="E837" s="38"/>
      <c r="F837" s="35" t="s">
        <v>38</v>
      </c>
      <c r="G837" s="50"/>
      <c r="H837" s="39">
        <v>3.6999999999999998E-2</v>
      </c>
      <c r="I837" s="51" t="str">
        <f>IF(F837="EUR",Tabelle1327[[#This Row],[Betrag exkl. MwST.]]*Tabelle1327[[#This Row],[MwSt. Satz]],"Rg. nicht in EUR")</f>
        <v>Rg. nicht in EUR</v>
      </c>
      <c r="J837" s="37">
        <f>IF(F837="EUR",IF(AND(B837&gt;='Umrechnungskurse und Konstanten'!$C$5,B837&lt;='Umrechnungskurse und Konstanten'!$D$5),G837*'Umrechnungskurse und Konstanten'!$E$5,0)+IF(AND(B837&gt;='Umrechnungskurse und Konstanten'!$C$6,B837&lt;='Umrechnungskurse und Konstanten'!$D$6),G837*'Umrechnungskurse und Konstanten'!$E$6,0)+IF(AND(B837&gt;='Umrechnungskurse und Konstanten'!$C$7,B837&lt;='Umrechnungskurse und Konstanten'!$D$7),G837*'Umrechnungskurse und Konstanten'!$E$7,0)+IF(AND(B837&gt;='Umrechnungskurse und Konstanten'!$C$8,B837&lt;='Umrechnungskurse und Konstanten'!$D$8),G837*'Umrechnungskurse und Konstanten'!$E$8,0)+IF(AND(B837&gt;='Umrechnungskurse und Konstanten'!$C$9,B837&lt;='Umrechnungskurse und Konstanten'!$D$9),G837*'Umrechnungskurse und Konstanten'!$E$9,0)+IF(AND(B837&gt;='Umrechnungskurse und Konstanten'!$C$10,B837&lt;='Umrechnungskurse und Konstanten'!$D$10),G837*'Umrechnungskurse und Konstanten'!$E$10,0)+IF(AND(B837&gt;='Umrechnungskurse und Konstanten'!$C$11,B837&lt;='Umrechnungskurse und Konstanten'!$D$11),G837*'Umrechnungskurse und Konstanten'!$E$11,0)+IF(AND(B837&gt;='Umrechnungskurse und Konstanten'!$C$12,B837&lt;='Umrechnungskurse und Konstanten'!$D$12),G837*'Umrechnungskurse und Konstanten'!$E$12,0)+IF(AND(B837&gt;='Umrechnungskurse und Konstanten'!$C$13,B837&lt;='Umrechnungskurse und Konstanten'!$D$13),G837*'Umrechnungskurse und Konstanten'!$E$13,0)+IF(AND(B837&gt;='Umrechnungskurse und Konstanten'!$C$14,B837&lt;='Umrechnungskurse und Konstanten'!$D$14),G837*'Umrechnungskurse und Konstanten'!$E$14,0)+IF(AND(B837&gt;='Umrechnungskurse und Konstanten'!$C$15,B837&lt;='Umrechnungskurse und Konstanten'!$D$15),G837*'Umrechnungskurse und Konstanten'!$E$15,0)+IF(AND(B837&gt;='Umrechnungskurse und Konstanten'!$C$16,B837&lt;='Umrechnungskurse und Konstanten'!$D$16),G837*'Umrechnungskurse und Konstanten'!$E$16,0),G837*1)</f>
        <v>0</v>
      </c>
      <c r="K837" s="37">
        <f t="shared" si="24"/>
        <v>0</v>
      </c>
      <c r="L837" s="37">
        <f t="shared" si="25"/>
        <v>0</v>
      </c>
    </row>
    <row r="838" spans="2:12" x14ac:dyDescent="0.3">
      <c r="B838" s="42"/>
      <c r="C838" s="34"/>
      <c r="D838" s="34"/>
      <c r="E838" s="38"/>
      <c r="F838" s="35" t="s">
        <v>38</v>
      </c>
      <c r="G838" s="50"/>
      <c r="H838" s="39">
        <v>3.6999999999999998E-2</v>
      </c>
      <c r="I838" s="51" t="str">
        <f>IF(F838="EUR",Tabelle1327[[#This Row],[Betrag exkl. MwST.]]*Tabelle1327[[#This Row],[MwSt. Satz]],"Rg. nicht in EUR")</f>
        <v>Rg. nicht in EUR</v>
      </c>
      <c r="J838" s="37">
        <f>IF(F838="EUR",IF(AND(B838&gt;='Umrechnungskurse und Konstanten'!$C$5,B838&lt;='Umrechnungskurse und Konstanten'!$D$5),G838*'Umrechnungskurse und Konstanten'!$E$5,0)+IF(AND(B838&gt;='Umrechnungskurse und Konstanten'!$C$6,B838&lt;='Umrechnungskurse und Konstanten'!$D$6),G838*'Umrechnungskurse und Konstanten'!$E$6,0)+IF(AND(B838&gt;='Umrechnungskurse und Konstanten'!$C$7,B838&lt;='Umrechnungskurse und Konstanten'!$D$7),G838*'Umrechnungskurse und Konstanten'!$E$7,0)+IF(AND(B838&gt;='Umrechnungskurse und Konstanten'!$C$8,B838&lt;='Umrechnungskurse und Konstanten'!$D$8),G838*'Umrechnungskurse und Konstanten'!$E$8,0)+IF(AND(B838&gt;='Umrechnungskurse und Konstanten'!$C$9,B838&lt;='Umrechnungskurse und Konstanten'!$D$9),G838*'Umrechnungskurse und Konstanten'!$E$9,0)+IF(AND(B838&gt;='Umrechnungskurse und Konstanten'!$C$10,B838&lt;='Umrechnungskurse und Konstanten'!$D$10),G838*'Umrechnungskurse und Konstanten'!$E$10,0)+IF(AND(B838&gt;='Umrechnungskurse und Konstanten'!$C$11,B838&lt;='Umrechnungskurse und Konstanten'!$D$11),G838*'Umrechnungskurse und Konstanten'!$E$11,0)+IF(AND(B838&gt;='Umrechnungskurse und Konstanten'!$C$12,B838&lt;='Umrechnungskurse und Konstanten'!$D$12),G838*'Umrechnungskurse und Konstanten'!$E$12,0)+IF(AND(B838&gt;='Umrechnungskurse und Konstanten'!$C$13,B838&lt;='Umrechnungskurse und Konstanten'!$D$13),G838*'Umrechnungskurse und Konstanten'!$E$13,0)+IF(AND(B838&gt;='Umrechnungskurse und Konstanten'!$C$14,B838&lt;='Umrechnungskurse und Konstanten'!$D$14),G838*'Umrechnungskurse und Konstanten'!$E$14,0)+IF(AND(B838&gt;='Umrechnungskurse und Konstanten'!$C$15,B838&lt;='Umrechnungskurse und Konstanten'!$D$15),G838*'Umrechnungskurse und Konstanten'!$E$15,0)+IF(AND(B838&gt;='Umrechnungskurse und Konstanten'!$C$16,B838&lt;='Umrechnungskurse und Konstanten'!$D$16),G838*'Umrechnungskurse und Konstanten'!$E$16,0),G838*1)</f>
        <v>0</v>
      </c>
      <c r="K838" s="37">
        <f t="shared" si="24"/>
        <v>0</v>
      </c>
      <c r="L838" s="37">
        <f t="shared" si="25"/>
        <v>0</v>
      </c>
    </row>
    <row r="839" spans="2:12" x14ac:dyDescent="0.3">
      <c r="B839" s="42"/>
      <c r="C839" s="34"/>
      <c r="D839" s="34"/>
      <c r="E839" s="38"/>
      <c r="F839" s="35" t="s">
        <v>38</v>
      </c>
      <c r="G839" s="50"/>
      <c r="H839" s="39">
        <v>3.6999999999999998E-2</v>
      </c>
      <c r="I839" s="51" t="str">
        <f>IF(F839="EUR",Tabelle1327[[#This Row],[Betrag exkl. MwST.]]*Tabelle1327[[#This Row],[MwSt. Satz]],"Rg. nicht in EUR")</f>
        <v>Rg. nicht in EUR</v>
      </c>
      <c r="J839" s="37">
        <f>IF(F839="EUR",IF(AND(B839&gt;='Umrechnungskurse und Konstanten'!$C$5,B839&lt;='Umrechnungskurse und Konstanten'!$D$5),G839*'Umrechnungskurse und Konstanten'!$E$5,0)+IF(AND(B839&gt;='Umrechnungskurse und Konstanten'!$C$6,B839&lt;='Umrechnungskurse und Konstanten'!$D$6),G839*'Umrechnungskurse und Konstanten'!$E$6,0)+IF(AND(B839&gt;='Umrechnungskurse und Konstanten'!$C$7,B839&lt;='Umrechnungskurse und Konstanten'!$D$7),G839*'Umrechnungskurse und Konstanten'!$E$7,0)+IF(AND(B839&gt;='Umrechnungskurse und Konstanten'!$C$8,B839&lt;='Umrechnungskurse und Konstanten'!$D$8),G839*'Umrechnungskurse und Konstanten'!$E$8,0)+IF(AND(B839&gt;='Umrechnungskurse und Konstanten'!$C$9,B839&lt;='Umrechnungskurse und Konstanten'!$D$9),G839*'Umrechnungskurse und Konstanten'!$E$9,0)+IF(AND(B839&gt;='Umrechnungskurse und Konstanten'!$C$10,B839&lt;='Umrechnungskurse und Konstanten'!$D$10),G839*'Umrechnungskurse und Konstanten'!$E$10,0)+IF(AND(B839&gt;='Umrechnungskurse und Konstanten'!$C$11,B839&lt;='Umrechnungskurse und Konstanten'!$D$11),G839*'Umrechnungskurse und Konstanten'!$E$11,0)+IF(AND(B839&gt;='Umrechnungskurse und Konstanten'!$C$12,B839&lt;='Umrechnungskurse und Konstanten'!$D$12),G839*'Umrechnungskurse und Konstanten'!$E$12,0)+IF(AND(B839&gt;='Umrechnungskurse und Konstanten'!$C$13,B839&lt;='Umrechnungskurse und Konstanten'!$D$13),G839*'Umrechnungskurse und Konstanten'!$E$13,0)+IF(AND(B839&gt;='Umrechnungskurse und Konstanten'!$C$14,B839&lt;='Umrechnungskurse und Konstanten'!$D$14),G839*'Umrechnungskurse und Konstanten'!$E$14,0)+IF(AND(B839&gt;='Umrechnungskurse und Konstanten'!$C$15,B839&lt;='Umrechnungskurse und Konstanten'!$D$15),G839*'Umrechnungskurse und Konstanten'!$E$15,0)+IF(AND(B839&gt;='Umrechnungskurse und Konstanten'!$C$16,B839&lt;='Umrechnungskurse und Konstanten'!$D$16),G839*'Umrechnungskurse und Konstanten'!$E$16,0),G839*1)</f>
        <v>0</v>
      </c>
      <c r="K839" s="37">
        <f t="shared" si="24"/>
        <v>0</v>
      </c>
      <c r="L839" s="37">
        <f t="shared" si="25"/>
        <v>0</v>
      </c>
    </row>
    <row r="840" spans="2:12" x14ac:dyDescent="0.3">
      <c r="B840" s="42"/>
      <c r="C840" s="34"/>
      <c r="D840" s="34"/>
      <c r="E840" s="38"/>
      <c r="F840" s="35" t="s">
        <v>38</v>
      </c>
      <c r="G840" s="50"/>
      <c r="H840" s="39">
        <v>3.6999999999999998E-2</v>
      </c>
      <c r="I840" s="51" t="str">
        <f>IF(F840="EUR",Tabelle1327[[#This Row],[Betrag exkl. MwST.]]*Tabelle1327[[#This Row],[MwSt. Satz]],"Rg. nicht in EUR")</f>
        <v>Rg. nicht in EUR</v>
      </c>
      <c r="J840" s="37">
        <f>IF(F840="EUR",IF(AND(B840&gt;='Umrechnungskurse und Konstanten'!$C$5,B840&lt;='Umrechnungskurse und Konstanten'!$D$5),G840*'Umrechnungskurse und Konstanten'!$E$5,0)+IF(AND(B840&gt;='Umrechnungskurse und Konstanten'!$C$6,B840&lt;='Umrechnungskurse und Konstanten'!$D$6),G840*'Umrechnungskurse und Konstanten'!$E$6,0)+IF(AND(B840&gt;='Umrechnungskurse und Konstanten'!$C$7,B840&lt;='Umrechnungskurse und Konstanten'!$D$7),G840*'Umrechnungskurse und Konstanten'!$E$7,0)+IF(AND(B840&gt;='Umrechnungskurse und Konstanten'!$C$8,B840&lt;='Umrechnungskurse und Konstanten'!$D$8),G840*'Umrechnungskurse und Konstanten'!$E$8,0)+IF(AND(B840&gt;='Umrechnungskurse und Konstanten'!$C$9,B840&lt;='Umrechnungskurse und Konstanten'!$D$9),G840*'Umrechnungskurse und Konstanten'!$E$9,0)+IF(AND(B840&gt;='Umrechnungskurse und Konstanten'!$C$10,B840&lt;='Umrechnungskurse und Konstanten'!$D$10),G840*'Umrechnungskurse und Konstanten'!$E$10,0)+IF(AND(B840&gt;='Umrechnungskurse und Konstanten'!$C$11,B840&lt;='Umrechnungskurse und Konstanten'!$D$11),G840*'Umrechnungskurse und Konstanten'!$E$11,0)+IF(AND(B840&gt;='Umrechnungskurse und Konstanten'!$C$12,B840&lt;='Umrechnungskurse und Konstanten'!$D$12),G840*'Umrechnungskurse und Konstanten'!$E$12,0)+IF(AND(B840&gt;='Umrechnungskurse und Konstanten'!$C$13,B840&lt;='Umrechnungskurse und Konstanten'!$D$13),G840*'Umrechnungskurse und Konstanten'!$E$13,0)+IF(AND(B840&gt;='Umrechnungskurse und Konstanten'!$C$14,B840&lt;='Umrechnungskurse und Konstanten'!$D$14),G840*'Umrechnungskurse und Konstanten'!$E$14,0)+IF(AND(B840&gt;='Umrechnungskurse und Konstanten'!$C$15,B840&lt;='Umrechnungskurse und Konstanten'!$D$15),G840*'Umrechnungskurse und Konstanten'!$E$15,0)+IF(AND(B840&gt;='Umrechnungskurse und Konstanten'!$C$16,B840&lt;='Umrechnungskurse und Konstanten'!$D$16),G840*'Umrechnungskurse und Konstanten'!$E$16,0),G840*1)</f>
        <v>0</v>
      </c>
      <c r="K840" s="37">
        <f t="shared" si="24"/>
        <v>0</v>
      </c>
      <c r="L840" s="37">
        <f t="shared" si="25"/>
        <v>0</v>
      </c>
    </row>
    <row r="841" spans="2:12" x14ac:dyDescent="0.3">
      <c r="B841" s="42"/>
      <c r="C841" s="34"/>
      <c r="D841" s="34"/>
      <c r="E841" s="38"/>
      <c r="F841" s="35" t="s">
        <v>38</v>
      </c>
      <c r="G841" s="50"/>
      <c r="H841" s="39">
        <v>3.6999999999999998E-2</v>
      </c>
      <c r="I841" s="51" t="str">
        <f>IF(F841="EUR",Tabelle1327[[#This Row],[Betrag exkl. MwST.]]*Tabelle1327[[#This Row],[MwSt. Satz]],"Rg. nicht in EUR")</f>
        <v>Rg. nicht in EUR</v>
      </c>
      <c r="J841" s="37">
        <f>IF(F841="EUR",IF(AND(B841&gt;='Umrechnungskurse und Konstanten'!$C$5,B841&lt;='Umrechnungskurse und Konstanten'!$D$5),G841*'Umrechnungskurse und Konstanten'!$E$5,0)+IF(AND(B841&gt;='Umrechnungskurse und Konstanten'!$C$6,B841&lt;='Umrechnungskurse und Konstanten'!$D$6),G841*'Umrechnungskurse und Konstanten'!$E$6,0)+IF(AND(B841&gt;='Umrechnungskurse und Konstanten'!$C$7,B841&lt;='Umrechnungskurse und Konstanten'!$D$7),G841*'Umrechnungskurse und Konstanten'!$E$7,0)+IF(AND(B841&gt;='Umrechnungskurse und Konstanten'!$C$8,B841&lt;='Umrechnungskurse und Konstanten'!$D$8),G841*'Umrechnungskurse und Konstanten'!$E$8,0)+IF(AND(B841&gt;='Umrechnungskurse und Konstanten'!$C$9,B841&lt;='Umrechnungskurse und Konstanten'!$D$9),G841*'Umrechnungskurse und Konstanten'!$E$9,0)+IF(AND(B841&gt;='Umrechnungskurse und Konstanten'!$C$10,B841&lt;='Umrechnungskurse und Konstanten'!$D$10),G841*'Umrechnungskurse und Konstanten'!$E$10,0)+IF(AND(B841&gt;='Umrechnungskurse und Konstanten'!$C$11,B841&lt;='Umrechnungskurse und Konstanten'!$D$11),G841*'Umrechnungskurse und Konstanten'!$E$11,0)+IF(AND(B841&gt;='Umrechnungskurse und Konstanten'!$C$12,B841&lt;='Umrechnungskurse und Konstanten'!$D$12),G841*'Umrechnungskurse und Konstanten'!$E$12,0)+IF(AND(B841&gt;='Umrechnungskurse und Konstanten'!$C$13,B841&lt;='Umrechnungskurse und Konstanten'!$D$13),G841*'Umrechnungskurse und Konstanten'!$E$13,0)+IF(AND(B841&gt;='Umrechnungskurse und Konstanten'!$C$14,B841&lt;='Umrechnungskurse und Konstanten'!$D$14),G841*'Umrechnungskurse und Konstanten'!$E$14,0)+IF(AND(B841&gt;='Umrechnungskurse und Konstanten'!$C$15,B841&lt;='Umrechnungskurse und Konstanten'!$D$15),G841*'Umrechnungskurse und Konstanten'!$E$15,0)+IF(AND(B841&gt;='Umrechnungskurse und Konstanten'!$C$16,B841&lt;='Umrechnungskurse und Konstanten'!$D$16),G841*'Umrechnungskurse und Konstanten'!$E$16,0),G841*1)</f>
        <v>0</v>
      </c>
      <c r="K841" s="37">
        <f t="shared" si="24"/>
        <v>0</v>
      </c>
      <c r="L841" s="37">
        <f t="shared" si="25"/>
        <v>0</v>
      </c>
    </row>
    <row r="842" spans="2:12" x14ac:dyDescent="0.3">
      <c r="B842" s="42"/>
      <c r="C842" s="34"/>
      <c r="D842" s="34"/>
      <c r="E842" s="38"/>
      <c r="F842" s="35" t="s">
        <v>38</v>
      </c>
      <c r="G842" s="50"/>
      <c r="H842" s="39">
        <v>3.6999999999999998E-2</v>
      </c>
      <c r="I842" s="51" t="str">
        <f>IF(F842="EUR",Tabelle1327[[#This Row],[Betrag exkl. MwST.]]*Tabelle1327[[#This Row],[MwSt. Satz]],"Rg. nicht in EUR")</f>
        <v>Rg. nicht in EUR</v>
      </c>
      <c r="J842" s="37">
        <f>IF(F842="EUR",IF(AND(B842&gt;='Umrechnungskurse und Konstanten'!$C$5,B842&lt;='Umrechnungskurse und Konstanten'!$D$5),G842*'Umrechnungskurse und Konstanten'!$E$5,0)+IF(AND(B842&gt;='Umrechnungskurse und Konstanten'!$C$6,B842&lt;='Umrechnungskurse und Konstanten'!$D$6),G842*'Umrechnungskurse und Konstanten'!$E$6,0)+IF(AND(B842&gt;='Umrechnungskurse und Konstanten'!$C$7,B842&lt;='Umrechnungskurse und Konstanten'!$D$7),G842*'Umrechnungskurse und Konstanten'!$E$7,0)+IF(AND(B842&gt;='Umrechnungskurse und Konstanten'!$C$8,B842&lt;='Umrechnungskurse und Konstanten'!$D$8),G842*'Umrechnungskurse und Konstanten'!$E$8,0)+IF(AND(B842&gt;='Umrechnungskurse und Konstanten'!$C$9,B842&lt;='Umrechnungskurse und Konstanten'!$D$9),G842*'Umrechnungskurse und Konstanten'!$E$9,0)+IF(AND(B842&gt;='Umrechnungskurse und Konstanten'!$C$10,B842&lt;='Umrechnungskurse und Konstanten'!$D$10),G842*'Umrechnungskurse und Konstanten'!$E$10,0)+IF(AND(B842&gt;='Umrechnungskurse und Konstanten'!$C$11,B842&lt;='Umrechnungskurse und Konstanten'!$D$11),G842*'Umrechnungskurse und Konstanten'!$E$11,0)+IF(AND(B842&gt;='Umrechnungskurse und Konstanten'!$C$12,B842&lt;='Umrechnungskurse und Konstanten'!$D$12),G842*'Umrechnungskurse und Konstanten'!$E$12,0)+IF(AND(B842&gt;='Umrechnungskurse und Konstanten'!$C$13,B842&lt;='Umrechnungskurse und Konstanten'!$D$13),G842*'Umrechnungskurse und Konstanten'!$E$13,0)+IF(AND(B842&gt;='Umrechnungskurse und Konstanten'!$C$14,B842&lt;='Umrechnungskurse und Konstanten'!$D$14),G842*'Umrechnungskurse und Konstanten'!$E$14,0)+IF(AND(B842&gt;='Umrechnungskurse und Konstanten'!$C$15,B842&lt;='Umrechnungskurse und Konstanten'!$D$15),G842*'Umrechnungskurse und Konstanten'!$E$15,0)+IF(AND(B842&gt;='Umrechnungskurse und Konstanten'!$C$16,B842&lt;='Umrechnungskurse und Konstanten'!$D$16),G842*'Umrechnungskurse und Konstanten'!$E$16,0),G842*1)</f>
        <v>0</v>
      </c>
      <c r="K842" s="37">
        <f t="shared" ref="K842:K905" si="26">H842*J842</f>
        <v>0</v>
      </c>
      <c r="L842" s="37">
        <f t="shared" ref="L842:L905" si="27">J842+K842</f>
        <v>0</v>
      </c>
    </row>
    <row r="843" spans="2:12" x14ac:dyDescent="0.3">
      <c r="B843" s="42"/>
      <c r="C843" s="34"/>
      <c r="D843" s="34"/>
      <c r="E843" s="38"/>
      <c r="F843" s="35" t="s">
        <v>38</v>
      </c>
      <c r="G843" s="50"/>
      <c r="H843" s="39">
        <v>3.6999999999999998E-2</v>
      </c>
      <c r="I843" s="51" t="str">
        <f>IF(F843="EUR",Tabelle1327[[#This Row],[Betrag exkl. MwST.]]*Tabelle1327[[#This Row],[MwSt. Satz]],"Rg. nicht in EUR")</f>
        <v>Rg. nicht in EUR</v>
      </c>
      <c r="J843" s="37">
        <f>IF(F843="EUR",IF(AND(B843&gt;='Umrechnungskurse und Konstanten'!$C$5,B843&lt;='Umrechnungskurse und Konstanten'!$D$5),G843*'Umrechnungskurse und Konstanten'!$E$5,0)+IF(AND(B843&gt;='Umrechnungskurse und Konstanten'!$C$6,B843&lt;='Umrechnungskurse und Konstanten'!$D$6),G843*'Umrechnungskurse und Konstanten'!$E$6,0)+IF(AND(B843&gt;='Umrechnungskurse und Konstanten'!$C$7,B843&lt;='Umrechnungskurse und Konstanten'!$D$7),G843*'Umrechnungskurse und Konstanten'!$E$7,0)+IF(AND(B843&gt;='Umrechnungskurse und Konstanten'!$C$8,B843&lt;='Umrechnungskurse und Konstanten'!$D$8),G843*'Umrechnungskurse und Konstanten'!$E$8,0)+IF(AND(B843&gt;='Umrechnungskurse und Konstanten'!$C$9,B843&lt;='Umrechnungskurse und Konstanten'!$D$9),G843*'Umrechnungskurse und Konstanten'!$E$9,0)+IF(AND(B843&gt;='Umrechnungskurse und Konstanten'!$C$10,B843&lt;='Umrechnungskurse und Konstanten'!$D$10),G843*'Umrechnungskurse und Konstanten'!$E$10,0)+IF(AND(B843&gt;='Umrechnungskurse und Konstanten'!$C$11,B843&lt;='Umrechnungskurse und Konstanten'!$D$11),G843*'Umrechnungskurse und Konstanten'!$E$11,0)+IF(AND(B843&gt;='Umrechnungskurse und Konstanten'!$C$12,B843&lt;='Umrechnungskurse und Konstanten'!$D$12),G843*'Umrechnungskurse und Konstanten'!$E$12,0)+IF(AND(B843&gt;='Umrechnungskurse und Konstanten'!$C$13,B843&lt;='Umrechnungskurse und Konstanten'!$D$13),G843*'Umrechnungskurse und Konstanten'!$E$13,0)+IF(AND(B843&gt;='Umrechnungskurse und Konstanten'!$C$14,B843&lt;='Umrechnungskurse und Konstanten'!$D$14),G843*'Umrechnungskurse und Konstanten'!$E$14,0)+IF(AND(B843&gt;='Umrechnungskurse und Konstanten'!$C$15,B843&lt;='Umrechnungskurse und Konstanten'!$D$15),G843*'Umrechnungskurse und Konstanten'!$E$15,0)+IF(AND(B843&gt;='Umrechnungskurse und Konstanten'!$C$16,B843&lt;='Umrechnungskurse und Konstanten'!$D$16),G843*'Umrechnungskurse und Konstanten'!$E$16,0),G843*1)</f>
        <v>0</v>
      </c>
      <c r="K843" s="37">
        <f t="shared" si="26"/>
        <v>0</v>
      </c>
      <c r="L843" s="37">
        <f t="shared" si="27"/>
        <v>0</v>
      </c>
    </row>
    <row r="844" spans="2:12" x14ac:dyDescent="0.3">
      <c r="B844" s="42"/>
      <c r="C844" s="34"/>
      <c r="D844" s="34"/>
      <c r="E844" s="38"/>
      <c r="F844" s="35" t="s">
        <v>38</v>
      </c>
      <c r="G844" s="50"/>
      <c r="H844" s="39">
        <v>3.6999999999999998E-2</v>
      </c>
      <c r="I844" s="51" t="str">
        <f>IF(F844="EUR",Tabelle1327[[#This Row],[Betrag exkl. MwST.]]*Tabelle1327[[#This Row],[MwSt. Satz]],"Rg. nicht in EUR")</f>
        <v>Rg. nicht in EUR</v>
      </c>
      <c r="J844" s="37">
        <f>IF(F844="EUR",IF(AND(B844&gt;='Umrechnungskurse und Konstanten'!$C$5,B844&lt;='Umrechnungskurse und Konstanten'!$D$5),G844*'Umrechnungskurse und Konstanten'!$E$5,0)+IF(AND(B844&gt;='Umrechnungskurse und Konstanten'!$C$6,B844&lt;='Umrechnungskurse und Konstanten'!$D$6),G844*'Umrechnungskurse und Konstanten'!$E$6,0)+IF(AND(B844&gt;='Umrechnungskurse und Konstanten'!$C$7,B844&lt;='Umrechnungskurse und Konstanten'!$D$7),G844*'Umrechnungskurse und Konstanten'!$E$7,0)+IF(AND(B844&gt;='Umrechnungskurse und Konstanten'!$C$8,B844&lt;='Umrechnungskurse und Konstanten'!$D$8),G844*'Umrechnungskurse und Konstanten'!$E$8,0)+IF(AND(B844&gt;='Umrechnungskurse und Konstanten'!$C$9,B844&lt;='Umrechnungskurse und Konstanten'!$D$9),G844*'Umrechnungskurse und Konstanten'!$E$9,0)+IF(AND(B844&gt;='Umrechnungskurse und Konstanten'!$C$10,B844&lt;='Umrechnungskurse und Konstanten'!$D$10),G844*'Umrechnungskurse und Konstanten'!$E$10,0)+IF(AND(B844&gt;='Umrechnungskurse und Konstanten'!$C$11,B844&lt;='Umrechnungskurse und Konstanten'!$D$11),G844*'Umrechnungskurse und Konstanten'!$E$11,0)+IF(AND(B844&gt;='Umrechnungskurse und Konstanten'!$C$12,B844&lt;='Umrechnungskurse und Konstanten'!$D$12),G844*'Umrechnungskurse und Konstanten'!$E$12,0)+IF(AND(B844&gt;='Umrechnungskurse und Konstanten'!$C$13,B844&lt;='Umrechnungskurse und Konstanten'!$D$13),G844*'Umrechnungskurse und Konstanten'!$E$13,0)+IF(AND(B844&gt;='Umrechnungskurse und Konstanten'!$C$14,B844&lt;='Umrechnungskurse und Konstanten'!$D$14),G844*'Umrechnungskurse und Konstanten'!$E$14,0)+IF(AND(B844&gt;='Umrechnungskurse und Konstanten'!$C$15,B844&lt;='Umrechnungskurse und Konstanten'!$D$15),G844*'Umrechnungskurse und Konstanten'!$E$15,0)+IF(AND(B844&gt;='Umrechnungskurse und Konstanten'!$C$16,B844&lt;='Umrechnungskurse und Konstanten'!$D$16),G844*'Umrechnungskurse und Konstanten'!$E$16,0),G844*1)</f>
        <v>0</v>
      </c>
      <c r="K844" s="37">
        <f t="shared" si="26"/>
        <v>0</v>
      </c>
      <c r="L844" s="37">
        <f t="shared" si="27"/>
        <v>0</v>
      </c>
    </row>
    <row r="845" spans="2:12" x14ac:dyDescent="0.3">
      <c r="B845" s="42"/>
      <c r="C845" s="34"/>
      <c r="D845" s="34"/>
      <c r="E845" s="38"/>
      <c r="F845" s="35" t="s">
        <v>38</v>
      </c>
      <c r="G845" s="50"/>
      <c r="H845" s="39">
        <v>3.6999999999999998E-2</v>
      </c>
      <c r="I845" s="51" t="str">
        <f>IF(F845="EUR",Tabelle1327[[#This Row],[Betrag exkl. MwST.]]*Tabelle1327[[#This Row],[MwSt. Satz]],"Rg. nicht in EUR")</f>
        <v>Rg. nicht in EUR</v>
      </c>
      <c r="J845" s="37">
        <f>IF(F845="EUR",IF(AND(B845&gt;='Umrechnungskurse und Konstanten'!$C$5,B845&lt;='Umrechnungskurse und Konstanten'!$D$5),G845*'Umrechnungskurse und Konstanten'!$E$5,0)+IF(AND(B845&gt;='Umrechnungskurse und Konstanten'!$C$6,B845&lt;='Umrechnungskurse und Konstanten'!$D$6),G845*'Umrechnungskurse und Konstanten'!$E$6,0)+IF(AND(B845&gt;='Umrechnungskurse und Konstanten'!$C$7,B845&lt;='Umrechnungskurse und Konstanten'!$D$7),G845*'Umrechnungskurse und Konstanten'!$E$7,0)+IF(AND(B845&gt;='Umrechnungskurse und Konstanten'!$C$8,B845&lt;='Umrechnungskurse und Konstanten'!$D$8),G845*'Umrechnungskurse und Konstanten'!$E$8,0)+IF(AND(B845&gt;='Umrechnungskurse und Konstanten'!$C$9,B845&lt;='Umrechnungskurse und Konstanten'!$D$9),G845*'Umrechnungskurse und Konstanten'!$E$9,0)+IF(AND(B845&gt;='Umrechnungskurse und Konstanten'!$C$10,B845&lt;='Umrechnungskurse und Konstanten'!$D$10),G845*'Umrechnungskurse und Konstanten'!$E$10,0)+IF(AND(B845&gt;='Umrechnungskurse und Konstanten'!$C$11,B845&lt;='Umrechnungskurse und Konstanten'!$D$11),G845*'Umrechnungskurse und Konstanten'!$E$11,0)+IF(AND(B845&gt;='Umrechnungskurse und Konstanten'!$C$12,B845&lt;='Umrechnungskurse und Konstanten'!$D$12),G845*'Umrechnungskurse und Konstanten'!$E$12,0)+IF(AND(B845&gt;='Umrechnungskurse und Konstanten'!$C$13,B845&lt;='Umrechnungskurse und Konstanten'!$D$13),G845*'Umrechnungskurse und Konstanten'!$E$13,0)+IF(AND(B845&gt;='Umrechnungskurse und Konstanten'!$C$14,B845&lt;='Umrechnungskurse und Konstanten'!$D$14),G845*'Umrechnungskurse und Konstanten'!$E$14,0)+IF(AND(B845&gt;='Umrechnungskurse und Konstanten'!$C$15,B845&lt;='Umrechnungskurse und Konstanten'!$D$15),G845*'Umrechnungskurse und Konstanten'!$E$15,0)+IF(AND(B845&gt;='Umrechnungskurse und Konstanten'!$C$16,B845&lt;='Umrechnungskurse und Konstanten'!$D$16),G845*'Umrechnungskurse und Konstanten'!$E$16,0),G845*1)</f>
        <v>0</v>
      </c>
      <c r="K845" s="37">
        <f t="shared" si="26"/>
        <v>0</v>
      </c>
      <c r="L845" s="37">
        <f t="shared" si="27"/>
        <v>0</v>
      </c>
    </row>
    <row r="846" spans="2:12" x14ac:dyDescent="0.3">
      <c r="B846" s="42"/>
      <c r="C846" s="34"/>
      <c r="D846" s="34"/>
      <c r="E846" s="38"/>
      <c r="F846" s="35" t="s">
        <v>38</v>
      </c>
      <c r="G846" s="50"/>
      <c r="H846" s="39">
        <v>3.6999999999999998E-2</v>
      </c>
      <c r="I846" s="51" t="str">
        <f>IF(F846="EUR",Tabelle1327[[#This Row],[Betrag exkl. MwST.]]*Tabelle1327[[#This Row],[MwSt. Satz]],"Rg. nicht in EUR")</f>
        <v>Rg. nicht in EUR</v>
      </c>
      <c r="J846" s="37">
        <f>IF(F846="EUR",IF(AND(B846&gt;='Umrechnungskurse und Konstanten'!$C$5,B846&lt;='Umrechnungskurse und Konstanten'!$D$5),G846*'Umrechnungskurse und Konstanten'!$E$5,0)+IF(AND(B846&gt;='Umrechnungskurse und Konstanten'!$C$6,B846&lt;='Umrechnungskurse und Konstanten'!$D$6),G846*'Umrechnungskurse und Konstanten'!$E$6,0)+IF(AND(B846&gt;='Umrechnungskurse und Konstanten'!$C$7,B846&lt;='Umrechnungskurse und Konstanten'!$D$7),G846*'Umrechnungskurse und Konstanten'!$E$7,0)+IF(AND(B846&gt;='Umrechnungskurse und Konstanten'!$C$8,B846&lt;='Umrechnungskurse und Konstanten'!$D$8),G846*'Umrechnungskurse und Konstanten'!$E$8,0)+IF(AND(B846&gt;='Umrechnungskurse und Konstanten'!$C$9,B846&lt;='Umrechnungskurse und Konstanten'!$D$9),G846*'Umrechnungskurse und Konstanten'!$E$9,0)+IF(AND(B846&gt;='Umrechnungskurse und Konstanten'!$C$10,B846&lt;='Umrechnungskurse und Konstanten'!$D$10),G846*'Umrechnungskurse und Konstanten'!$E$10,0)+IF(AND(B846&gt;='Umrechnungskurse und Konstanten'!$C$11,B846&lt;='Umrechnungskurse und Konstanten'!$D$11),G846*'Umrechnungskurse und Konstanten'!$E$11,0)+IF(AND(B846&gt;='Umrechnungskurse und Konstanten'!$C$12,B846&lt;='Umrechnungskurse und Konstanten'!$D$12),G846*'Umrechnungskurse und Konstanten'!$E$12,0)+IF(AND(B846&gt;='Umrechnungskurse und Konstanten'!$C$13,B846&lt;='Umrechnungskurse und Konstanten'!$D$13),G846*'Umrechnungskurse und Konstanten'!$E$13,0)+IF(AND(B846&gt;='Umrechnungskurse und Konstanten'!$C$14,B846&lt;='Umrechnungskurse und Konstanten'!$D$14),G846*'Umrechnungskurse und Konstanten'!$E$14,0)+IF(AND(B846&gt;='Umrechnungskurse und Konstanten'!$C$15,B846&lt;='Umrechnungskurse und Konstanten'!$D$15),G846*'Umrechnungskurse und Konstanten'!$E$15,0)+IF(AND(B846&gt;='Umrechnungskurse und Konstanten'!$C$16,B846&lt;='Umrechnungskurse und Konstanten'!$D$16),G846*'Umrechnungskurse und Konstanten'!$E$16,0),G846*1)</f>
        <v>0</v>
      </c>
      <c r="K846" s="37">
        <f t="shared" si="26"/>
        <v>0</v>
      </c>
      <c r="L846" s="37">
        <f t="shared" si="27"/>
        <v>0</v>
      </c>
    </row>
    <row r="847" spans="2:12" x14ac:dyDescent="0.3">
      <c r="B847" s="42"/>
      <c r="C847" s="34"/>
      <c r="D847" s="34"/>
      <c r="E847" s="38"/>
      <c r="F847" s="35" t="s">
        <v>38</v>
      </c>
      <c r="G847" s="50"/>
      <c r="H847" s="39">
        <v>3.6999999999999998E-2</v>
      </c>
      <c r="I847" s="51" t="str">
        <f>IF(F847="EUR",Tabelle1327[[#This Row],[Betrag exkl. MwST.]]*Tabelle1327[[#This Row],[MwSt. Satz]],"Rg. nicht in EUR")</f>
        <v>Rg. nicht in EUR</v>
      </c>
      <c r="J847" s="37">
        <f>IF(F847="EUR",IF(AND(B847&gt;='Umrechnungskurse und Konstanten'!$C$5,B847&lt;='Umrechnungskurse und Konstanten'!$D$5),G847*'Umrechnungskurse und Konstanten'!$E$5,0)+IF(AND(B847&gt;='Umrechnungskurse und Konstanten'!$C$6,B847&lt;='Umrechnungskurse und Konstanten'!$D$6),G847*'Umrechnungskurse und Konstanten'!$E$6,0)+IF(AND(B847&gt;='Umrechnungskurse und Konstanten'!$C$7,B847&lt;='Umrechnungskurse und Konstanten'!$D$7),G847*'Umrechnungskurse und Konstanten'!$E$7,0)+IF(AND(B847&gt;='Umrechnungskurse und Konstanten'!$C$8,B847&lt;='Umrechnungskurse und Konstanten'!$D$8),G847*'Umrechnungskurse und Konstanten'!$E$8,0)+IF(AND(B847&gt;='Umrechnungskurse und Konstanten'!$C$9,B847&lt;='Umrechnungskurse und Konstanten'!$D$9),G847*'Umrechnungskurse und Konstanten'!$E$9,0)+IF(AND(B847&gt;='Umrechnungskurse und Konstanten'!$C$10,B847&lt;='Umrechnungskurse und Konstanten'!$D$10),G847*'Umrechnungskurse und Konstanten'!$E$10,0)+IF(AND(B847&gt;='Umrechnungskurse und Konstanten'!$C$11,B847&lt;='Umrechnungskurse und Konstanten'!$D$11),G847*'Umrechnungskurse und Konstanten'!$E$11,0)+IF(AND(B847&gt;='Umrechnungskurse und Konstanten'!$C$12,B847&lt;='Umrechnungskurse und Konstanten'!$D$12),G847*'Umrechnungskurse und Konstanten'!$E$12,0)+IF(AND(B847&gt;='Umrechnungskurse und Konstanten'!$C$13,B847&lt;='Umrechnungskurse und Konstanten'!$D$13),G847*'Umrechnungskurse und Konstanten'!$E$13,0)+IF(AND(B847&gt;='Umrechnungskurse und Konstanten'!$C$14,B847&lt;='Umrechnungskurse und Konstanten'!$D$14),G847*'Umrechnungskurse und Konstanten'!$E$14,0)+IF(AND(B847&gt;='Umrechnungskurse und Konstanten'!$C$15,B847&lt;='Umrechnungskurse und Konstanten'!$D$15),G847*'Umrechnungskurse und Konstanten'!$E$15,0)+IF(AND(B847&gt;='Umrechnungskurse und Konstanten'!$C$16,B847&lt;='Umrechnungskurse und Konstanten'!$D$16),G847*'Umrechnungskurse und Konstanten'!$E$16,0),G847*1)</f>
        <v>0</v>
      </c>
      <c r="K847" s="37">
        <f t="shared" si="26"/>
        <v>0</v>
      </c>
      <c r="L847" s="37">
        <f t="shared" si="27"/>
        <v>0</v>
      </c>
    </row>
    <row r="848" spans="2:12" x14ac:dyDescent="0.3">
      <c r="B848" s="42"/>
      <c r="C848" s="34"/>
      <c r="D848" s="34"/>
      <c r="E848" s="38"/>
      <c r="F848" s="35" t="s">
        <v>38</v>
      </c>
      <c r="G848" s="50"/>
      <c r="H848" s="39">
        <v>3.6999999999999998E-2</v>
      </c>
      <c r="I848" s="51" t="str">
        <f>IF(F848="EUR",Tabelle1327[[#This Row],[Betrag exkl. MwST.]]*Tabelle1327[[#This Row],[MwSt. Satz]],"Rg. nicht in EUR")</f>
        <v>Rg. nicht in EUR</v>
      </c>
      <c r="J848" s="37">
        <f>IF(F848="EUR",IF(AND(B848&gt;='Umrechnungskurse und Konstanten'!$C$5,B848&lt;='Umrechnungskurse und Konstanten'!$D$5),G848*'Umrechnungskurse und Konstanten'!$E$5,0)+IF(AND(B848&gt;='Umrechnungskurse und Konstanten'!$C$6,B848&lt;='Umrechnungskurse und Konstanten'!$D$6),G848*'Umrechnungskurse und Konstanten'!$E$6,0)+IF(AND(B848&gt;='Umrechnungskurse und Konstanten'!$C$7,B848&lt;='Umrechnungskurse und Konstanten'!$D$7),G848*'Umrechnungskurse und Konstanten'!$E$7,0)+IF(AND(B848&gt;='Umrechnungskurse und Konstanten'!$C$8,B848&lt;='Umrechnungskurse und Konstanten'!$D$8),G848*'Umrechnungskurse und Konstanten'!$E$8,0)+IF(AND(B848&gt;='Umrechnungskurse und Konstanten'!$C$9,B848&lt;='Umrechnungskurse und Konstanten'!$D$9),G848*'Umrechnungskurse und Konstanten'!$E$9,0)+IF(AND(B848&gt;='Umrechnungskurse und Konstanten'!$C$10,B848&lt;='Umrechnungskurse und Konstanten'!$D$10),G848*'Umrechnungskurse und Konstanten'!$E$10,0)+IF(AND(B848&gt;='Umrechnungskurse und Konstanten'!$C$11,B848&lt;='Umrechnungskurse und Konstanten'!$D$11),G848*'Umrechnungskurse und Konstanten'!$E$11,0)+IF(AND(B848&gt;='Umrechnungskurse und Konstanten'!$C$12,B848&lt;='Umrechnungskurse und Konstanten'!$D$12),G848*'Umrechnungskurse und Konstanten'!$E$12,0)+IF(AND(B848&gt;='Umrechnungskurse und Konstanten'!$C$13,B848&lt;='Umrechnungskurse und Konstanten'!$D$13),G848*'Umrechnungskurse und Konstanten'!$E$13,0)+IF(AND(B848&gt;='Umrechnungskurse und Konstanten'!$C$14,B848&lt;='Umrechnungskurse und Konstanten'!$D$14),G848*'Umrechnungskurse und Konstanten'!$E$14,0)+IF(AND(B848&gt;='Umrechnungskurse und Konstanten'!$C$15,B848&lt;='Umrechnungskurse und Konstanten'!$D$15),G848*'Umrechnungskurse und Konstanten'!$E$15,0)+IF(AND(B848&gt;='Umrechnungskurse und Konstanten'!$C$16,B848&lt;='Umrechnungskurse und Konstanten'!$D$16),G848*'Umrechnungskurse und Konstanten'!$E$16,0),G848*1)</f>
        <v>0</v>
      </c>
      <c r="K848" s="37">
        <f t="shared" si="26"/>
        <v>0</v>
      </c>
      <c r="L848" s="37">
        <f t="shared" si="27"/>
        <v>0</v>
      </c>
    </row>
    <row r="849" spans="2:12" x14ac:dyDescent="0.3">
      <c r="B849" s="42"/>
      <c r="C849" s="34"/>
      <c r="D849" s="34"/>
      <c r="E849" s="38"/>
      <c r="F849" s="35" t="s">
        <v>38</v>
      </c>
      <c r="G849" s="50"/>
      <c r="H849" s="39">
        <v>3.6999999999999998E-2</v>
      </c>
      <c r="I849" s="51" t="str">
        <f>IF(F849="EUR",Tabelle1327[[#This Row],[Betrag exkl. MwST.]]*Tabelle1327[[#This Row],[MwSt. Satz]],"Rg. nicht in EUR")</f>
        <v>Rg. nicht in EUR</v>
      </c>
      <c r="J849" s="37">
        <f>IF(F849="EUR",IF(AND(B849&gt;='Umrechnungskurse und Konstanten'!$C$5,B849&lt;='Umrechnungskurse und Konstanten'!$D$5),G849*'Umrechnungskurse und Konstanten'!$E$5,0)+IF(AND(B849&gt;='Umrechnungskurse und Konstanten'!$C$6,B849&lt;='Umrechnungskurse und Konstanten'!$D$6),G849*'Umrechnungskurse und Konstanten'!$E$6,0)+IF(AND(B849&gt;='Umrechnungskurse und Konstanten'!$C$7,B849&lt;='Umrechnungskurse und Konstanten'!$D$7),G849*'Umrechnungskurse und Konstanten'!$E$7,0)+IF(AND(B849&gt;='Umrechnungskurse und Konstanten'!$C$8,B849&lt;='Umrechnungskurse und Konstanten'!$D$8),G849*'Umrechnungskurse und Konstanten'!$E$8,0)+IF(AND(B849&gt;='Umrechnungskurse und Konstanten'!$C$9,B849&lt;='Umrechnungskurse und Konstanten'!$D$9),G849*'Umrechnungskurse und Konstanten'!$E$9,0)+IF(AND(B849&gt;='Umrechnungskurse und Konstanten'!$C$10,B849&lt;='Umrechnungskurse und Konstanten'!$D$10),G849*'Umrechnungskurse und Konstanten'!$E$10,0)+IF(AND(B849&gt;='Umrechnungskurse und Konstanten'!$C$11,B849&lt;='Umrechnungskurse und Konstanten'!$D$11),G849*'Umrechnungskurse und Konstanten'!$E$11,0)+IF(AND(B849&gt;='Umrechnungskurse und Konstanten'!$C$12,B849&lt;='Umrechnungskurse und Konstanten'!$D$12),G849*'Umrechnungskurse und Konstanten'!$E$12,0)+IF(AND(B849&gt;='Umrechnungskurse und Konstanten'!$C$13,B849&lt;='Umrechnungskurse und Konstanten'!$D$13),G849*'Umrechnungskurse und Konstanten'!$E$13,0)+IF(AND(B849&gt;='Umrechnungskurse und Konstanten'!$C$14,B849&lt;='Umrechnungskurse und Konstanten'!$D$14),G849*'Umrechnungskurse und Konstanten'!$E$14,0)+IF(AND(B849&gt;='Umrechnungskurse und Konstanten'!$C$15,B849&lt;='Umrechnungskurse und Konstanten'!$D$15),G849*'Umrechnungskurse und Konstanten'!$E$15,0)+IF(AND(B849&gt;='Umrechnungskurse und Konstanten'!$C$16,B849&lt;='Umrechnungskurse und Konstanten'!$D$16),G849*'Umrechnungskurse und Konstanten'!$E$16,0),G849*1)</f>
        <v>0</v>
      </c>
      <c r="K849" s="37">
        <f t="shared" si="26"/>
        <v>0</v>
      </c>
      <c r="L849" s="37">
        <f t="shared" si="27"/>
        <v>0</v>
      </c>
    </row>
    <row r="850" spans="2:12" x14ac:dyDescent="0.3">
      <c r="B850" s="42"/>
      <c r="C850" s="34"/>
      <c r="D850" s="34"/>
      <c r="E850" s="38"/>
      <c r="F850" s="35" t="s">
        <v>38</v>
      </c>
      <c r="G850" s="50"/>
      <c r="H850" s="39">
        <v>3.6999999999999998E-2</v>
      </c>
      <c r="I850" s="51" t="str">
        <f>IF(F850="EUR",Tabelle1327[[#This Row],[Betrag exkl. MwST.]]*Tabelle1327[[#This Row],[MwSt. Satz]],"Rg. nicht in EUR")</f>
        <v>Rg. nicht in EUR</v>
      </c>
      <c r="J850" s="37">
        <f>IF(F850="EUR",IF(AND(B850&gt;='Umrechnungskurse und Konstanten'!$C$5,B850&lt;='Umrechnungskurse und Konstanten'!$D$5),G850*'Umrechnungskurse und Konstanten'!$E$5,0)+IF(AND(B850&gt;='Umrechnungskurse und Konstanten'!$C$6,B850&lt;='Umrechnungskurse und Konstanten'!$D$6),G850*'Umrechnungskurse und Konstanten'!$E$6,0)+IF(AND(B850&gt;='Umrechnungskurse und Konstanten'!$C$7,B850&lt;='Umrechnungskurse und Konstanten'!$D$7),G850*'Umrechnungskurse und Konstanten'!$E$7,0)+IF(AND(B850&gt;='Umrechnungskurse und Konstanten'!$C$8,B850&lt;='Umrechnungskurse und Konstanten'!$D$8),G850*'Umrechnungskurse und Konstanten'!$E$8,0)+IF(AND(B850&gt;='Umrechnungskurse und Konstanten'!$C$9,B850&lt;='Umrechnungskurse und Konstanten'!$D$9),G850*'Umrechnungskurse und Konstanten'!$E$9,0)+IF(AND(B850&gt;='Umrechnungskurse und Konstanten'!$C$10,B850&lt;='Umrechnungskurse und Konstanten'!$D$10),G850*'Umrechnungskurse und Konstanten'!$E$10,0)+IF(AND(B850&gt;='Umrechnungskurse und Konstanten'!$C$11,B850&lt;='Umrechnungskurse und Konstanten'!$D$11),G850*'Umrechnungskurse und Konstanten'!$E$11,0)+IF(AND(B850&gt;='Umrechnungskurse und Konstanten'!$C$12,B850&lt;='Umrechnungskurse und Konstanten'!$D$12),G850*'Umrechnungskurse und Konstanten'!$E$12,0)+IF(AND(B850&gt;='Umrechnungskurse und Konstanten'!$C$13,B850&lt;='Umrechnungskurse und Konstanten'!$D$13),G850*'Umrechnungskurse und Konstanten'!$E$13,0)+IF(AND(B850&gt;='Umrechnungskurse und Konstanten'!$C$14,B850&lt;='Umrechnungskurse und Konstanten'!$D$14),G850*'Umrechnungskurse und Konstanten'!$E$14,0)+IF(AND(B850&gt;='Umrechnungskurse und Konstanten'!$C$15,B850&lt;='Umrechnungskurse und Konstanten'!$D$15),G850*'Umrechnungskurse und Konstanten'!$E$15,0)+IF(AND(B850&gt;='Umrechnungskurse und Konstanten'!$C$16,B850&lt;='Umrechnungskurse und Konstanten'!$D$16),G850*'Umrechnungskurse und Konstanten'!$E$16,0),G850*1)</f>
        <v>0</v>
      </c>
      <c r="K850" s="37">
        <f t="shared" si="26"/>
        <v>0</v>
      </c>
      <c r="L850" s="37">
        <f t="shared" si="27"/>
        <v>0</v>
      </c>
    </row>
    <row r="851" spans="2:12" x14ac:dyDescent="0.3">
      <c r="B851" s="42"/>
      <c r="C851" s="34"/>
      <c r="D851" s="34"/>
      <c r="E851" s="38"/>
      <c r="F851" s="35" t="s">
        <v>38</v>
      </c>
      <c r="G851" s="50"/>
      <c r="H851" s="39">
        <v>3.6999999999999998E-2</v>
      </c>
      <c r="I851" s="51" t="str">
        <f>IF(F851="EUR",Tabelle1327[[#This Row],[Betrag exkl. MwST.]]*Tabelle1327[[#This Row],[MwSt. Satz]],"Rg. nicht in EUR")</f>
        <v>Rg. nicht in EUR</v>
      </c>
      <c r="J851" s="37">
        <f>IF(F851="EUR",IF(AND(B851&gt;='Umrechnungskurse und Konstanten'!$C$5,B851&lt;='Umrechnungskurse und Konstanten'!$D$5),G851*'Umrechnungskurse und Konstanten'!$E$5,0)+IF(AND(B851&gt;='Umrechnungskurse und Konstanten'!$C$6,B851&lt;='Umrechnungskurse und Konstanten'!$D$6),G851*'Umrechnungskurse und Konstanten'!$E$6,0)+IF(AND(B851&gt;='Umrechnungskurse und Konstanten'!$C$7,B851&lt;='Umrechnungskurse und Konstanten'!$D$7),G851*'Umrechnungskurse und Konstanten'!$E$7,0)+IF(AND(B851&gt;='Umrechnungskurse und Konstanten'!$C$8,B851&lt;='Umrechnungskurse und Konstanten'!$D$8),G851*'Umrechnungskurse und Konstanten'!$E$8,0)+IF(AND(B851&gt;='Umrechnungskurse und Konstanten'!$C$9,B851&lt;='Umrechnungskurse und Konstanten'!$D$9),G851*'Umrechnungskurse und Konstanten'!$E$9,0)+IF(AND(B851&gt;='Umrechnungskurse und Konstanten'!$C$10,B851&lt;='Umrechnungskurse und Konstanten'!$D$10),G851*'Umrechnungskurse und Konstanten'!$E$10,0)+IF(AND(B851&gt;='Umrechnungskurse und Konstanten'!$C$11,B851&lt;='Umrechnungskurse und Konstanten'!$D$11),G851*'Umrechnungskurse und Konstanten'!$E$11,0)+IF(AND(B851&gt;='Umrechnungskurse und Konstanten'!$C$12,B851&lt;='Umrechnungskurse und Konstanten'!$D$12),G851*'Umrechnungskurse und Konstanten'!$E$12,0)+IF(AND(B851&gt;='Umrechnungskurse und Konstanten'!$C$13,B851&lt;='Umrechnungskurse und Konstanten'!$D$13),G851*'Umrechnungskurse und Konstanten'!$E$13,0)+IF(AND(B851&gt;='Umrechnungskurse und Konstanten'!$C$14,B851&lt;='Umrechnungskurse und Konstanten'!$D$14),G851*'Umrechnungskurse und Konstanten'!$E$14,0)+IF(AND(B851&gt;='Umrechnungskurse und Konstanten'!$C$15,B851&lt;='Umrechnungskurse und Konstanten'!$D$15),G851*'Umrechnungskurse und Konstanten'!$E$15,0)+IF(AND(B851&gt;='Umrechnungskurse und Konstanten'!$C$16,B851&lt;='Umrechnungskurse und Konstanten'!$D$16),G851*'Umrechnungskurse und Konstanten'!$E$16,0),G851*1)</f>
        <v>0</v>
      </c>
      <c r="K851" s="37">
        <f t="shared" si="26"/>
        <v>0</v>
      </c>
      <c r="L851" s="37">
        <f t="shared" si="27"/>
        <v>0</v>
      </c>
    </row>
    <row r="852" spans="2:12" x14ac:dyDescent="0.3">
      <c r="B852" s="42"/>
      <c r="C852" s="34"/>
      <c r="D852" s="34"/>
      <c r="E852" s="38"/>
      <c r="F852" s="35" t="s">
        <v>38</v>
      </c>
      <c r="G852" s="50"/>
      <c r="H852" s="39">
        <v>3.6999999999999998E-2</v>
      </c>
      <c r="I852" s="51" t="str">
        <f>IF(F852="EUR",Tabelle1327[[#This Row],[Betrag exkl. MwST.]]*Tabelle1327[[#This Row],[MwSt. Satz]],"Rg. nicht in EUR")</f>
        <v>Rg. nicht in EUR</v>
      </c>
      <c r="J852" s="37">
        <f>IF(F852="EUR",IF(AND(B852&gt;='Umrechnungskurse und Konstanten'!$C$5,B852&lt;='Umrechnungskurse und Konstanten'!$D$5),G852*'Umrechnungskurse und Konstanten'!$E$5,0)+IF(AND(B852&gt;='Umrechnungskurse und Konstanten'!$C$6,B852&lt;='Umrechnungskurse und Konstanten'!$D$6),G852*'Umrechnungskurse und Konstanten'!$E$6,0)+IF(AND(B852&gt;='Umrechnungskurse und Konstanten'!$C$7,B852&lt;='Umrechnungskurse und Konstanten'!$D$7),G852*'Umrechnungskurse und Konstanten'!$E$7,0)+IF(AND(B852&gt;='Umrechnungskurse und Konstanten'!$C$8,B852&lt;='Umrechnungskurse und Konstanten'!$D$8),G852*'Umrechnungskurse und Konstanten'!$E$8,0)+IF(AND(B852&gt;='Umrechnungskurse und Konstanten'!$C$9,B852&lt;='Umrechnungskurse und Konstanten'!$D$9),G852*'Umrechnungskurse und Konstanten'!$E$9,0)+IF(AND(B852&gt;='Umrechnungskurse und Konstanten'!$C$10,B852&lt;='Umrechnungskurse und Konstanten'!$D$10),G852*'Umrechnungskurse und Konstanten'!$E$10,0)+IF(AND(B852&gt;='Umrechnungskurse und Konstanten'!$C$11,B852&lt;='Umrechnungskurse und Konstanten'!$D$11),G852*'Umrechnungskurse und Konstanten'!$E$11,0)+IF(AND(B852&gt;='Umrechnungskurse und Konstanten'!$C$12,B852&lt;='Umrechnungskurse und Konstanten'!$D$12),G852*'Umrechnungskurse und Konstanten'!$E$12,0)+IF(AND(B852&gt;='Umrechnungskurse und Konstanten'!$C$13,B852&lt;='Umrechnungskurse und Konstanten'!$D$13),G852*'Umrechnungskurse und Konstanten'!$E$13,0)+IF(AND(B852&gt;='Umrechnungskurse und Konstanten'!$C$14,B852&lt;='Umrechnungskurse und Konstanten'!$D$14),G852*'Umrechnungskurse und Konstanten'!$E$14,0)+IF(AND(B852&gt;='Umrechnungskurse und Konstanten'!$C$15,B852&lt;='Umrechnungskurse und Konstanten'!$D$15),G852*'Umrechnungskurse und Konstanten'!$E$15,0)+IF(AND(B852&gt;='Umrechnungskurse und Konstanten'!$C$16,B852&lt;='Umrechnungskurse und Konstanten'!$D$16),G852*'Umrechnungskurse und Konstanten'!$E$16,0),G852*1)</f>
        <v>0</v>
      </c>
      <c r="K852" s="37">
        <f t="shared" si="26"/>
        <v>0</v>
      </c>
      <c r="L852" s="37">
        <f t="shared" si="27"/>
        <v>0</v>
      </c>
    </row>
    <row r="853" spans="2:12" x14ac:dyDescent="0.3">
      <c r="B853" s="42"/>
      <c r="C853" s="34"/>
      <c r="D853" s="34"/>
      <c r="E853" s="38"/>
      <c r="F853" s="35" t="s">
        <v>38</v>
      </c>
      <c r="G853" s="50"/>
      <c r="H853" s="39">
        <v>3.6999999999999998E-2</v>
      </c>
      <c r="I853" s="51" t="str">
        <f>IF(F853="EUR",Tabelle1327[[#This Row],[Betrag exkl. MwST.]]*Tabelle1327[[#This Row],[MwSt. Satz]],"Rg. nicht in EUR")</f>
        <v>Rg. nicht in EUR</v>
      </c>
      <c r="J853" s="37">
        <f>IF(F853="EUR",IF(AND(B853&gt;='Umrechnungskurse und Konstanten'!$C$5,B853&lt;='Umrechnungskurse und Konstanten'!$D$5),G853*'Umrechnungskurse und Konstanten'!$E$5,0)+IF(AND(B853&gt;='Umrechnungskurse und Konstanten'!$C$6,B853&lt;='Umrechnungskurse und Konstanten'!$D$6),G853*'Umrechnungskurse und Konstanten'!$E$6,0)+IF(AND(B853&gt;='Umrechnungskurse und Konstanten'!$C$7,B853&lt;='Umrechnungskurse und Konstanten'!$D$7),G853*'Umrechnungskurse und Konstanten'!$E$7,0)+IF(AND(B853&gt;='Umrechnungskurse und Konstanten'!$C$8,B853&lt;='Umrechnungskurse und Konstanten'!$D$8),G853*'Umrechnungskurse und Konstanten'!$E$8,0)+IF(AND(B853&gt;='Umrechnungskurse und Konstanten'!$C$9,B853&lt;='Umrechnungskurse und Konstanten'!$D$9),G853*'Umrechnungskurse und Konstanten'!$E$9,0)+IF(AND(B853&gt;='Umrechnungskurse und Konstanten'!$C$10,B853&lt;='Umrechnungskurse und Konstanten'!$D$10),G853*'Umrechnungskurse und Konstanten'!$E$10,0)+IF(AND(B853&gt;='Umrechnungskurse und Konstanten'!$C$11,B853&lt;='Umrechnungskurse und Konstanten'!$D$11),G853*'Umrechnungskurse und Konstanten'!$E$11,0)+IF(AND(B853&gt;='Umrechnungskurse und Konstanten'!$C$12,B853&lt;='Umrechnungskurse und Konstanten'!$D$12),G853*'Umrechnungskurse und Konstanten'!$E$12,0)+IF(AND(B853&gt;='Umrechnungskurse und Konstanten'!$C$13,B853&lt;='Umrechnungskurse und Konstanten'!$D$13),G853*'Umrechnungskurse und Konstanten'!$E$13,0)+IF(AND(B853&gt;='Umrechnungskurse und Konstanten'!$C$14,B853&lt;='Umrechnungskurse und Konstanten'!$D$14),G853*'Umrechnungskurse und Konstanten'!$E$14,0)+IF(AND(B853&gt;='Umrechnungskurse und Konstanten'!$C$15,B853&lt;='Umrechnungskurse und Konstanten'!$D$15),G853*'Umrechnungskurse und Konstanten'!$E$15,0)+IF(AND(B853&gt;='Umrechnungskurse und Konstanten'!$C$16,B853&lt;='Umrechnungskurse und Konstanten'!$D$16),G853*'Umrechnungskurse und Konstanten'!$E$16,0),G853*1)</f>
        <v>0</v>
      </c>
      <c r="K853" s="37">
        <f t="shared" si="26"/>
        <v>0</v>
      </c>
      <c r="L853" s="37">
        <f t="shared" si="27"/>
        <v>0</v>
      </c>
    </row>
    <row r="854" spans="2:12" x14ac:dyDescent="0.3">
      <c r="B854" s="42"/>
      <c r="C854" s="34"/>
      <c r="D854" s="34"/>
      <c r="E854" s="38"/>
      <c r="F854" s="35" t="s">
        <v>38</v>
      </c>
      <c r="G854" s="50"/>
      <c r="H854" s="39">
        <v>3.6999999999999998E-2</v>
      </c>
      <c r="I854" s="51" t="str">
        <f>IF(F854="EUR",Tabelle1327[[#This Row],[Betrag exkl. MwST.]]*Tabelle1327[[#This Row],[MwSt. Satz]],"Rg. nicht in EUR")</f>
        <v>Rg. nicht in EUR</v>
      </c>
      <c r="J854" s="37">
        <f>IF(F854="EUR",IF(AND(B854&gt;='Umrechnungskurse und Konstanten'!$C$5,B854&lt;='Umrechnungskurse und Konstanten'!$D$5),G854*'Umrechnungskurse und Konstanten'!$E$5,0)+IF(AND(B854&gt;='Umrechnungskurse und Konstanten'!$C$6,B854&lt;='Umrechnungskurse und Konstanten'!$D$6),G854*'Umrechnungskurse und Konstanten'!$E$6,0)+IF(AND(B854&gt;='Umrechnungskurse und Konstanten'!$C$7,B854&lt;='Umrechnungskurse und Konstanten'!$D$7),G854*'Umrechnungskurse und Konstanten'!$E$7,0)+IF(AND(B854&gt;='Umrechnungskurse und Konstanten'!$C$8,B854&lt;='Umrechnungskurse und Konstanten'!$D$8),G854*'Umrechnungskurse und Konstanten'!$E$8,0)+IF(AND(B854&gt;='Umrechnungskurse und Konstanten'!$C$9,B854&lt;='Umrechnungskurse und Konstanten'!$D$9),G854*'Umrechnungskurse und Konstanten'!$E$9,0)+IF(AND(B854&gt;='Umrechnungskurse und Konstanten'!$C$10,B854&lt;='Umrechnungskurse und Konstanten'!$D$10),G854*'Umrechnungskurse und Konstanten'!$E$10,0)+IF(AND(B854&gt;='Umrechnungskurse und Konstanten'!$C$11,B854&lt;='Umrechnungskurse und Konstanten'!$D$11),G854*'Umrechnungskurse und Konstanten'!$E$11,0)+IF(AND(B854&gt;='Umrechnungskurse und Konstanten'!$C$12,B854&lt;='Umrechnungskurse und Konstanten'!$D$12),G854*'Umrechnungskurse und Konstanten'!$E$12,0)+IF(AND(B854&gt;='Umrechnungskurse und Konstanten'!$C$13,B854&lt;='Umrechnungskurse und Konstanten'!$D$13),G854*'Umrechnungskurse und Konstanten'!$E$13,0)+IF(AND(B854&gt;='Umrechnungskurse und Konstanten'!$C$14,B854&lt;='Umrechnungskurse und Konstanten'!$D$14),G854*'Umrechnungskurse und Konstanten'!$E$14,0)+IF(AND(B854&gt;='Umrechnungskurse und Konstanten'!$C$15,B854&lt;='Umrechnungskurse und Konstanten'!$D$15),G854*'Umrechnungskurse und Konstanten'!$E$15,0)+IF(AND(B854&gt;='Umrechnungskurse und Konstanten'!$C$16,B854&lt;='Umrechnungskurse und Konstanten'!$D$16),G854*'Umrechnungskurse und Konstanten'!$E$16,0),G854*1)</f>
        <v>0</v>
      </c>
      <c r="K854" s="37">
        <f t="shared" si="26"/>
        <v>0</v>
      </c>
      <c r="L854" s="37">
        <f t="shared" si="27"/>
        <v>0</v>
      </c>
    </row>
    <row r="855" spans="2:12" x14ac:dyDescent="0.3">
      <c r="B855" s="42"/>
      <c r="C855" s="34"/>
      <c r="D855" s="34"/>
      <c r="E855" s="38"/>
      <c r="F855" s="35" t="s">
        <v>38</v>
      </c>
      <c r="G855" s="50"/>
      <c r="H855" s="39">
        <v>3.6999999999999998E-2</v>
      </c>
      <c r="I855" s="51" t="str">
        <f>IF(F855="EUR",Tabelle1327[[#This Row],[Betrag exkl. MwST.]]*Tabelle1327[[#This Row],[MwSt. Satz]],"Rg. nicht in EUR")</f>
        <v>Rg. nicht in EUR</v>
      </c>
      <c r="J855" s="37">
        <f>IF(F855="EUR",IF(AND(B855&gt;='Umrechnungskurse und Konstanten'!$C$5,B855&lt;='Umrechnungskurse und Konstanten'!$D$5),G855*'Umrechnungskurse und Konstanten'!$E$5,0)+IF(AND(B855&gt;='Umrechnungskurse und Konstanten'!$C$6,B855&lt;='Umrechnungskurse und Konstanten'!$D$6),G855*'Umrechnungskurse und Konstanten'!$E$6,0)+IF(AND(B855&gt;='Umrechnungskurse und Konstanten'!$C$7,B855&lt;='Umrechnungskurse und Konstanten'!$D$7),G855*'Umrechnungskurse und Konstanten'!$E$7,0)+IF(AND(B855&gt;='Umrechnungskurse und Konstanten'!$C$8,B855&lt;='Umrechnungskurse und Konstanten'!$D$8),G855*'Umrechnungskurse und Konstanten'!$E$8,0)+IF(AND(B855&gt;='Umrechnungskurse und Konstanten'!$C$9,B855&lt;='Umrechnungskurse und Konstanten'!$D$9),G855*'Umrechnungskurse und Konstanten'!$E$9,0)+IF(AND(B855&gt;='Umrechnungskurse und Konstanten'!$C$10,B855&lt;='Umrechnungskurse und Konstanten'!$D$10),G855*'Umrechnungskurse und Konstanten'!$E$10,0)+IF(AND(B855&gt;='Umrechnungskurse und Konstanten'!$C$11,B855&lt;='Umrechnungskurse und Konstanten'!$D$11),G855*'Umrechnungskurse und Konstanten'!$E$11,0)+IF(AND(B855&gt;='Umrechnungskurse und Konstanten'!$C$12,B855&lt;='Umrechnungskurse und Konstanten'!$D$12),G855*'Umrechnungskurse und Konstanten'!$E$12,0)+IF(AND(B855&gt;='Umrechnungskurse und Konstanten'!$C$13,B855&lt;='Umrechnungskurse und Konstanten'!$D$13),G855*'Umrechnungskurse und Konstanten'!$E$13,0)+IF(AND(B855&gt;='Umrechnungskurse und Konstanten'!$C$14,B855&lt;='Umrechnungskurse und Konstanten'!$D$14),G855*'Umrechnungskurse und Konstanten'!$E$14,0)+IF(AND(B855&gt;='Umrechnungskurse und Konstanten'!$C$15,B855&lt;='Umrechnungskurse und Konstanten'!$D$15),G855*'Umrechnungskurse und Konstanten'!$E$15,0)+IF(AND(B855&gt;='Umrechnungskurse und Konstanten'!$C$16,B855&lt;='Umrechnungskurse und Konstanten'!$D$16),G855*'Umrechnungskurse und Konstanten'!$E$16,0),G855*1)</f>
        <v>0</v>
      </c>
      <c r="K855" s="37">
        <f t="shared" si="26"/>
        <v>0</v>
      </c>
      <c r="L855" s="37">
        <f t="shared" si="27"/>
        <v>0</v>
      </c>
    </row>
    <row r="856" spans="2:12" x14ac:dyDescent="0.3">
      <c r="B856" s="42"/>
      <c r="C856" s="34"/>
      <c r="D856" s="34"/>
      <c r="E856" s="38"/>
      <c r="F856" s="35" t="s">
        <v>38</v>
      </c>
      <c r="G856" s="50"/>
      <c r="H856" s="39">
        <v>3.6999999999999998E-2</v>
      </c>
      <c r="I856" s="51" t="str">
        <f>IF(F856="EUR",Tabelle1327[[#This Row],[Betrag exkl. MwST.]]*Tabelle1327[[#This Row],[MwSt. Satz]],"Rg. nicht in EUR")</f>
        <v>Rg. nicht in EUR</v>
      </c>
      <c r="J856" s="37">
        <f>IF(F856="EUR",IF(AND(B856&gt;='Umrechnungskurse und Konstanten'!$C$5,B856&lt;='Umrechnungskurse und Konstanten'!$D$5),G856*'Umrechnungskurse und Konstanten'!$E$5,0)+IF(AND(B856&gt;='Umrechnungskurse und Konstanten'!$C$6,B856&lt;='Umrechnungskurse und Konstanten'!$D$6),G856*'Umrechnungskurse und Konstanten'!$E$6,0)+IF(AND(B856&gt;='Umrechnungskurse und Konstanten'!$C$7,B856&lt;='Umrechnungskurse und Konstanten'!$D$7),G856*'Umrechnungskurse und Konstanten'!$E$7,0)+IF(AND(B856&gt;='Umrechnungskurse und Konstanten'!$C$8,B856&lt;='Umrechnungskurse und Konstanten'!$D$8),G856*'Umrechnungskurse und Konstanten'!$E$8,0)+IF(AND(B856&gt;='Umrechnungskurse und Konstanten'!$C$9,B856&lt;='Umrechnungskurse und Konstanten'!$D$9),G856*'Umrechnungskurse und Konstanten'!$E$9,0)+IF(AND(B856&gt;='Umrechnungskurse und Konstanten'!$C$10,B856&lt;='Umrechnungskurse und Konstanten'!$D$10),G856*'Umrechnungskurse und Konstanten'!$E$10,0)+IF(AND(B856&gt;='Umrechnungskurse und Konstanten'!$C$11,B856&lt;='Umrechnungskurse und Konstanten'!$D$11),G856*'Umrechnungskurse und Konstanten'!$E$11,0)+IF(AND(B856&gt;='Umrechnungskurse und Konstanten'!$C$12,B856&lt;='Umrechnungskurse und Konstanten'!$D$12),G856*'Umrechnungskurse und Konstanten'!$E$12,0)+IF(AND(B856&gt;='Umrechnungskurse und Konstanten'!$C$13,B856&lt;='Umrechnungskurse und Konstanten'!$D$13),G856*'Umrechnungskurse und Konstanten'!$E$13,0)+IF(AND(B856&gt;='Umrechnungskurse und Konstanten'!$C$14,B856&lt;='Umrechnungskurse und Konstanten'!$D$14),G856*'Umrechnungskurse und Konstanten'!$E$14,0)+IF(AND(B856&gt;='Umrechnungskurse und Konstanten'!$C$15,B856&lt;='Umrechnungskurse und Konstanten'!$D$15),G856*'Umrechnungskurse und Konstanten'!$E$15,0)+IF(AND(B856&gt;='Umrechnungskurse und Konstanten'!$C$16,B856&lt;='Umrechnungskurse und Konstanten'!$D$16),G856*'Umrechnungskurse und Konstanten'!$E$16,0),G856*1)</f>
        <v>0</v>
      </c>
      <c r="K856" s="37">
        <f t="shared" si="26"/>
        <v>0</v>
      </c>
      <c r="L856" s="37">
        <f t="shared" si="27"/>
        <v>0</v>
      </c>
    </row>
    <row r="857" spans="2:12" x14ac:dyDescent="0.3">
      <c r="B857" s="42"/>
      <c r="C857" s="34"/>
      <c r="D857" s="34"/>
      <c r="E857" s="38"/>
      <c r="F857" s="35" t="s">
        <v>38</v>
      </c>
      <c r="G857" s="50"/>
      <c r="H857" s="39">
        <v>3.6999999999999998E-2</v>
      </c>
      <c r="I857" s="51" t="str">
        <f>IF(F857="EUR",Tabelle1327[[#This Row],[Betrag exkl. MwST.]]*Tabelle1327[[#This Row],[MwSt. Satz]],"Rg. nicht in EUR")</f>
        <v>Rg. nicht in EUR</v>
      </c>
      <c r="J857" s="37">
        <f>IF(F857="EUR",IF(AND(B857&gt;='Umrechnungskurse und Konstanten'!$C$5,B857&lt;='Umrechnungskurse und Konstanten'!$D$5),G857*'Umrechnungskurse und Konstanten'!$E$5,0)+IF(AND(B857&gt;='Umrechnungskurse und Konstanten'!$C$6,B857&lt;='Umrechnungskurse und Konstanten'!$D$6),G857*'Umrechnungskurse und Konstanten'!$E$6,0)+IF(AND(B857&gt;='Umrechnungskurse und Konstanten'!$C$7,B857&lt;='Umrechnungskurse und Konstanten'!$D$7),G857*'Umrechnungskurse und Konstanten'!$E$7,0)+IF(AND(B857&gt;='Umrechnungskurse und Konstanten'!$C$8,B857&lt;='Umrechnungskurse und Konstanten'!$D$8),G857*'Umrechnungskurse und Konstanten'!$E$8,0)+IF(AND(B857&gt;='Umrechnungskurse und Konstanten'!$C$9,B857&lt;='Umrechnungskurse und Konstanten'!$D$9),G857*'Umrechnungskurse und Konstanten'!$E$9,0)+IF(AND(B857&gt;='Umrechnungskurse und Konstanten'!$C$10,B857&lt;='Umrechnungskurse und Konstanten'!$D$10),G857*'Umrechnungskurse und Konstanten'!$E$10,0)+IF(AND(B857&gt;='Umrechnungskurse und Konstanten'!$C$11,B857&lt;='Umrechnungskurse und Konstanten'!$D$11),G857*'Umrechnungskurse und Konstanten'!$E$11,0)+IF(AND(B857&gt;='Umrechnungskurse und Konstanten'!$C$12,B857&lt;='Umrechnungskurse und Konstanten'!$D$12),G857*'Umrechnungskurse und Konstanten'!$E$12,0)+IF(AND(B857&gt;='Umrechnungskurse und Konstanten'!$C$13,B857&lt;='Umrechnungskurse und Konstanten'!$D$13),G857*'Umrechnungskurse und Konstanten'!$E$13,0)+IF(AND(B857&gt;='Umrechnungskurse und Konstanten'!$C$14,B857&lt;='Umrechnungskurse und Konstanten'!$D$14),G857*'Umrechnungskurse und Konstanten'!$E$14,0)+IF(AND(B857&gt;='Umrechnungskurse und Konstanten'!$C$15,B857&lt;='Umrechnungskurse und Konstanten'!$D$15),G857*'Umrechnungskurse und Konstanten'!$E$15,0)+IF(AND(B857&gt;='Umrechnungskurse und Konstanten'!$C$16,B857&lt;='Umrechnungskurse und Konstanten'!$D$16),G857*'Umrechnungskurse und Konstanten'!$E$16,0),G857*1)</f>
        <v>0</v>
      </c>
      <c r="K857" s="37">
        <f t="shared" si="26"/>
        <v>0</v>
      </c>
      <c r="L857" s="37">
        <f t="shared" si="27"/>
        <v>0</v>
      </c>
    </row>
    <row r="858" spans="2:12" x14ac:dyDescent="0.3">
      <c r="B858" s="42"/>
      <c r="C858" s="34"/>
      <c r="D858" s="34"/>
      <c r="E858" s="38"/>
      <c r="F858" s="35" t="s">
        <v>38</v>
      </c>
      <c r="G858" s="50"/>
      <c r="H858" s="39">
        <v>3.6999999999999998E-2</v>
      </c>
      <c r="I858" s="51" t="str">
        <f>IF(F858="EUR",Tabelle1327[[#This Row],[Betrag exkl. MwST.]]*Tabelle1327[[#This Row],[MwSt. Satz]],"Rg. nicht in EUR")</f>
        <v>Rg. nicht in EUR</v>
      </c>
      <c r="J858" s="37">
        <f>IF(F858="EUR",IF(AND(B858&gt;='Umrechnungskurse und Konstanten'!$C$5,B858&lt;='Umrechnungskurse und Konstanten'!$D$5),G858*'Umrechnungskurse und Konstanten'!$E$5,0)+IF(AND(B858&gt;='Umrechnungskurse und Konstanten'!$C$6,B858&lt;='Umrechnungskurse und Konstanten'!$D$6),G858*'Umrechnungskurse und Konstanten'!$E$6,0)+IF(AND(B858&gt;='Umrechnungskurse und Konstanten'!$C$7,B858&lt;='Umrechnungskurse und Konstanten'!$D$7),G858*'Umrechnungskurse und Konstanten'!$E$7,0)+IF(AND(B858&gt;='Umrechnungskurse und Konstanten'!$C$8,B858&lt;='Umrechnungskurse und Konstanten'!$D$8),G858*'Umrechnungskurse und Konstanten'!$E$8,0)+IF(AND(B858&gt;='Umrechnungskurse und Konstanten'!$C$9,B858&lt;='Umrechnungskurse und Konstanten'!$D$9),G858*'Umrechnungskurse und Konstanten'!$E$9,0)+IF(AND(B858&gt;='Umrechnungskurse und Konstanten'!$C$10,B858&lt;='Umrechnungskurse und Konstanten'!$D$10),G858*'Umrechnungskurse und Konstanten'!$E$10,0)+IF(AND(B858&gt;='Umrechnungskurse und Konstanten'!$C$11,B858&lt;='Umrechnungskurse und Konstanten'!$D$11),G858*'Umrechnungskurse und Konstanten'!$E$11,0)+IF(AND(B858&gt;='Umrechnungskurse und Konstanten'!$C$12,B858&lt;='Umrechnungskurse und Konstanten'!$D$12),G858*'Umrechnungskurse und Konstanten'!$E$12,0)+IF(AND(B858&gt;='Umrechnungskurse und Konstanten'!$C$13,B858&lt;='Umrechnungskurse und Konstanten'!$D$13),G858*'Umrechnungskurse und Konstanten'!$E$13,0)+IF(AND(B858&gt;='Umrechnungskurse und Konstanten'!$C$14,B858&lt;='Umrechnungskurse und Konstanten'!$D$14),G858*'Umrechnungskurse und Konstanten'!$E$14,0)+IF(AND(B858&gt;='Umrechnungskurse und Konstanten'!$C$15,B858&lt;='Umrechnungskurse und Konstanten'!$D$15),G858*'Umrechnungskurse und Konstanten'!$E$15,0)+IF(AND(B858&gt;='Umrechnungskurse und Konstanten'!$C$16,B858&lt;='Umrechnungskurse und Konstanten'!$D$16),G858*'Umrechnungskurse und Konstanten'!$E$16,0),G858*1)</f>
        <v>0</v>
      </c>
      <c r="K858" s="37">
        <f t="shared" si="26"/>
        <v>0</v>
      </c>
      <c r="L858" s="37">
        <f t="shared" si="27"/>
        <v>0</v>
      </c>
    </row>
    <row r="859" spans="2:12" x14ac:dyDescent="0.3">
      <c r="B859" s="42"/>
      <c r="C859" s="34"/>
      <c r="D859" s="34"/>
      <c r="E859" s="38"/>
      <c r="F859" s="35" t="s">
        <v>38</v>
      </c>
      <c r="G859" s="50"/>
      <c r="H859" s="39">
        <v>3.6999999999999998E-2</v>
      </c>
      <c r="I859" s="51" t="str">
        <f>IF(F859="EUR",Tabelle1327[[#This Row],[Betrag exkl. MwST.]]*Tabelle1327[[#This Row],[MwSt. Satz]],"Rg. nicht in EUR")</f>
        <v>Rg. nicht in EUR</v>
      </c>
      <c r="J859" s="37">
        <f>IF(F859="EUR",IF(AND(B859&gt;='Umrechnungskurse und Konstanten'!$C$5,B859&lt;='Umrechnungskurse und Konstanten'!$D$5),G859*'Umrechnungskurse und Konstanten'!$E$5,0)+IF(AND(B859&gt;='Umrechnungskurse und Konstanten'!$C$6,B859&lt;='Umrechnungskurse und Konstanten'!$D$6),G859*'Umrechnungskurse und Konstanten'!$E$6,0)+IF(AND(B859&gt;='Umrechnungskurse und Konstanten'!$C$7,B859&lt;='Umrechnungskurse und Konstanten'!$D$7),G859*'Umrechnungskurse und Konstanten'!$E$7,0)+IF(AND(B859&gt;='Umrechnungskurse und Konstanten'!$C$8,B859&lt;='Umrechnungskurse und Konstanten'!$D$8),G859*'Umrechnungskurse und Konstanten'!$E$8,0)+IF(AND(B859&gt;='Umrechnungskurse und Konstanten'!$C$9,B859&lt;='Umrechnungskurse und Konstanten'!$D$9),G859*'Umrechnungskurse und Konstanten'!$E$9,0)+IF(AND(B859&gt;='Umrechnungskurse und Konstanten'!$C$10,B859&lt;='Umrechnungskurse und Konstanten'!$D$10),G859*'Umrechnungskurse und Konstanten'!$E$10,0)+IF(AND(B859&gt;='Umrechnungskurse und Konstanten'!$C$11,B859&lt;='Umrechnungskurse und Konstanten'!$D$11),G859*'Umrechnungskurse und Konstanten'!$E$11,0)+IF(AND(B859&gt;='Umrechnungskurse und Konstanten'!$C$12,B859&lt;='Umrechnungskurse und Konstanten'!$D$12),G859*'Umrechnungskurse und Konstanten'!$E$12,0)+IF(AND(B859&gt;='Umrechnungskurse und Konstanten'!$C$13,B859&lt;='Umrechnungskurse und Konstanten'!$D$13),G859*'Umrechnungskurse und Konstanten'!$E$13,0)+IF(AND(B859&gt;='Umrechnungskurse und Konstanten'!$C$14,B859&lt;='Umrechnungskurse und Konstanten'!$D$14),G859*'Umrechnungskurse und Konstanten'!$E$14,0)+IF(AND(B859&gt;='Umrechnungskurse und Konstanten'!$C$15,B859&lt;='Umrechnungskurse und Konstanten'!$D$15),G859*'Umrechnungskurse und Konstanten'!$E$15,0)+IF(AND(B859&gt;='Umrechnungskurse und Konstanten'!$C$16,B859&lt;='Umrechnungskurse und Konstanten'!$D$16),G859*'Umrechnungskurse und Konstanten'!$E$16,0),G859*1)</f>
        <v>0</v>
      </c>
      <c r="K859" s="37">
        <f t="shared" si="26"/>
        <v>0</v>
      </c>
      <c r="L859" s="37">
        <f t="shared" si="27"/>
        <v>0</v>
      </c>
    </row>
    <row r="860" spans="2:12" x14ac:dyDescent="0.3">
      <c r="B860" s="42"/>
      <c r="C860" s="34"/>
      <c r="D860" s="34"/>
      <c r="E860" s="38"/>
      <c r="F860" s="35" t="s">
        <v>38</v>
      </c>
      <c r="G860" s="50"/>
      <c r="H860" s="39">
        <v>3.6999999999999998E-2</v>
      </c>
      <c r="I860" s="51" t="str">
        <f>IF(F860="EUR",Tabelle1327[[#This Row],[Betrag exkl. MwST.]]*Tabelle1327[[#This Row],[MwSt. Satz]],"Rg. nicht in EUR")</f>
        <v>Rg. nicht in EUR</v>
      </c>
      <c r="J860" s="37">
        <f>IF(F860="EUR",IF(AND(B860&gt;='Umrechnungskurse und Konstanten'!$C$5,B860&lt;='Umrechnungskurse und Konstanten'!$D$5),G860*'Umrechnungskurse und Konstanten'!$E$5,0)+IF(AND(B860&gt;='Umrechnungskurse und Konstanten'!$C$6,B860&lt;='Umrechnungskurse und Konstanten'!$D$6),G860*'Umrechnungskurse und Konstanten'!$E$6,0)+IF(AND(B860&gt;='Umrechnungskurse und Konstanten'!$C$7,B860&lt;='Umrechnungskurse und Konstanten'!$D$7),G860*'Umrechnungskurse und Konstanten'!$E$7,0)+IF(AND(B860&gt;='Umrechnungskurse und Konstanten'!$C$8,B860&lt;='Umrechnungskurse und Konstanten'!$D$8),G860*'Umrechnungskurse und Konstanten'!$E$8,0)+IF(AND(B860&gt;='Umrechnungskurse und Konstanten'!$C$9,B860&lt;='Umrechnungskurse und Konstanten'!$D$9),G860*'Umrechnungskurse und Konstanten'!$E$9,0)+IF(AND(B860&gt;='Umrechnungskurse und Konstanten'!$C$10,B860&lt;='Umrechnungskurse und Konstanten'!$D$10),G860*'Umrechnungskurse und Konstanten'!$E$10,0)+IF(AND(B860&gt;='Umrechnungskurse und Konstanten'!$C$11,B860&lt;='Umrechnungskurse und Konstanten'!$D$11),G860*'Umrechnungskurse und Konstanten'!$E$11,0)+IF(AND(B860&gt;='Umrechnungskurse und Konstanten'!$C$12,B860&lt;='Umrechnungskurse und Konstanten'!$D$12),G860*'Umrechnungskurse und Konstanten'!$E$12,0)+IF(AND(B860&gt;='Umrechnungskurse und Konstanten'!$C$13,B860&lt;='Umrechnungskurse und Konstanten'!$D$13),G860*'Umrechnungskurse und Konstanten'!$E$13,0)+IF(AND(B860&gt;='Umrechnungskurse und Konstanten'!$C$14,B860&lt;='Umrechnungskurse und Konstanten'!$D$14),G860*'Umrechnungskurse und Konstanten'!$E$14,0)+IF(AND(B860&gt;='Umrechnungskurse und Konstanten'!$C$15,B860&lt;='Umrechnungskurse und Konstanten'!$D$15),G860*'Umrechnungskurse und Konstanten'!$E$15,0)+IF(AND(B860&gt;='Umrechnungskurse und Konstanten'!$C$16,B860&lt;='Umrechnungskurse und Konstanten'!$D$16),G860*'Umrechnungskurse und Konstanten'!$E$16,0),G860*1)</f>
        <v>0</v>
      </c>
      <c r="K860" s="37">
        <f t="shared" si="26"/>
        <v>0</v>
      </c>
      <c r="L860" s="37">
        <f t="shared" si="27"/>
        <v>0</v>
      </c>
    </row>
    <row r="861" spans="2:12" x14ac:dyDescent="0.3">
      <c r="B861" s="42"/>
      <c r="C861" s="34"/>
      <c r="D861" s="34"/>
      <c r="E861" s="38"/>
      <c r="F861" s="35" t="s">
        <v>38</v>
      </c>
      <c r="G861" s="50"/>
      <c r="H861" s="39">
        <v>3.6999999999999998E-2</v>
      </c>
      <c r="I861" s="51" t="str">
        <f>IF(F861="EUR",Tabelle1327[[#This Row],[Betrag exkl. MwST.]]*Tabelle1327[[#This Row],[MwSt. Satz]],"Rg. nicht in EUR")</f>
        <v>Rg. nicht in EUR</v>
      </c>
      <c r="J861" s="37">
        <f>IF(F861="EUR",IF(AND(B861&gt;='Umrechnungskurse und Konstanten'!$C$5,B861&lt;='Umrechnungskurse und Konstanten'!$D$5),G861*'Umrechnungskurse und Konstanten'!$E$5,0)+IF(AND(B861&gt;='Umrechnungskurse und Konstanten'!$C$6,B861&lt;='Umrechnungskurse und Konstanten'!$D$6),G861*'Umrechnungskurse und Konstanten'!$E$6,0)+IF(AND(B861&gt;='Umrechnungskurse und Konstanten'!$C$7,B861&lt;='Umrechnungskurse und Konstanten'!$D$7),G861*'Umrechnungskurse und Konstanten'!$E$7,0)+IF(AND(B861&gt;='Umrechnungskurse und Konstanten'!$C$8,B861&lt;='Umrechnungskurse und Konstanten'!$D$8),G861*'Umrechnungskurse und Konstanten'!$E$8,0)+IF(AND(B861&gt;='Umrechnungskurse und Konstanten'!$C$9,B861&lt;='Umrechnungskurse und Konstanten'!$D$9),G861*'Umrechnungskurse und Konstanten'!$E$9,0)+IF(AND(B861&gt;='Umrechnungskurse und Konstanten'!$C$10,B861&lt;='Umrechnungskurse und Konstanten'!$D$10),G861*'Umrechnungskurse und Konstanten'!$E$10,0)+IF(AND(B861&gt;='Umrechnungskurse und Konstanten'!$C$11,B861&lt;='Umrechnungskurse und Konstanten'!$D$11),G861*'Umrechnungskurse und Konstanten'!$E$11,0)+IF(AND(B861&gt;='Umrechnungskurse und Konstanten'!$C$12,B861&lt;='Umrechnungskurse und Konstanten'!$D$12),G861*'Umrechnungskurse und Konstanten'!$E$12,0)+IF(AND(B861&gt;='Umrechnungskurse und Konstanten'!$C$13,B861&lt;='Umrechnungskurse und Konstanten'!$D$13),G861*'Umrechnungskurse und Konstanten'!$E$13,0)+IF(AND(B861&gt;='Umrechnungskurse und Konstanten'!$C$14,B861&lt;='Umrechnungskurse und Konstanten'!$D$14),G861*'Umrechnungskurse und Konstanten'!$E$14,0)+IF(AND(B861&gt;='Umrechnungskurse und Konstanten'!$C$15,B861&lt;='Umrechnungskurse und Konstanten'!$D$15),G861*'Umrechnungskurse und Konstanten'!$E$15,0)+IF(AND(B861&gt;='Umrechnungskurse und Konstanten'!$C$16,B861&lt;='Umrechnungskurse und Konstanten'!$D$16),G861*'Umrechnungskurse und Konstanten'!$E$16,0),G861*1)</f>
        <v>0</v>
      </c>
      <c r="K861" s="37">
        <f t="shared" si="26"/>
        <v>0</v>
      </c>
      <c r="L861" s="37">
        <f t="shared" si="27"/>
        <v>0</v>
      </c>
    </row>
    <row r="862" spans="2:12" x14ac:dyDescent="0.3">
      <c r="B862" s="42"/>
      <c r="C862" s="34"/>
      <c r="D862" s="34"/>
      <c r="E862" s="38"/>
      <c r="F862" s="35" t="s">
        <v>38</v>
      </c>
      <c r="G862" s="50"/>
      <c r="H862" s="39">
        <v>3.6999999999999998E-2</v>
      </c>
      <c r="I862" s="51" t="str">
        <f>IF(F862="EUR",Tabelle1327[[#This Row],[Betrag exkl. MwST.]]*Tabelle1327[[#This Row],[MwSt. Satz]],"Rg. nicht in EUR")</f>
        <v>Rg. nicht in EUR</v>
      </c>
      <c r="J862" s="37">
        <f>IF(F862="EUR",IF(AND(B862&gt;='Umrechnungskurse und Konstanten'!$C$5,B862&lt;='Umrechnungskurse und Konstanten'!$D$5),G862*'Umrechnungskurse und Konstanten'!$E$5,0)+IF(AND(B862&gt;='Umrechnungskurse und Konstanten'!$C$6,B862&lt;='Umrechnungskurse und Konstanten'!$D$6),G862*'Umrechnungskurse und Konstanten'!$E$6,0)+IF(AND(B862&gt;='Umrechnungskurse und Konstanten'!$C$7,B862&lt;='Umrechnungskurse und Konstanten'!$D$7),G862*'Umrechnungskurse und Konstanten'!$E$7,0)+IF(AND(B862&gt;='Umrechnungskurse und Konstanten'!$C$8,B862&lt;='Umrechnungskurse und Konstanten'!$D$8),G862*'Umrechnungskurse und Konstanten'!$E$8,0)+IF(AND(B862&gt;='Umrechnungskurse und Konstanten'!$C$9,B862&lt;='Umrechnungskurse und Konstanten'!$D$9),G862*'Umrechnungskurse und Konstanten'!$E$9,0)+IF(AND(B862&gt;='Umrechnungskurse und Konstanten'!$C$10,B862&lt;='Umrechnungskurse und Konstanten'!$D$10),G862*'Umrechnungskurse und Konstanten'!$E$10,0)+IF(AND(B862&gt;='Umrechnungskurse und Konstanten'!$C$11,B862&lt;='Umrechnungskurse und Konstanten'!$D$11),G862*'Umrechnungskurse und Konstanten'!$E$11,0)+IF(AND(B862&gt;='Umrechnungskurse und Konstanten'!$C$12,B862&lt;='Umrechnungskurse und Konstanten'!$D$12),G862*'Umrechnungskurse und Konstanten'!$E$12,0)+IF(AND(B862&gt;='Umrechnungskurse und Konstanten'!$C$13,B862&lt;='Umrechnungskurse und Konstanten'!$D$13),G862*'Umrechnungskurse und Konstanten'!$E$13,0)+IF(AND(B862&gt;='Umrechnungskurse und Konstanten'!$C$14,B862&lt;='Umrechnungskurse und Konstanten'!$D$14),G862*'Umrechnungskurse und Konstanten'!$E$14,0)+IF(AND(B862&gt;='Umrechnungskurse und Konstanten'!$C$15,B862&lt;='Umrechnungskurse und Konstanten'!$D$15),G862*'Umrechnungskurse und Konstanten'!$E$15,0)+IF(AND(B862&gt;='Umrechnungskurse und Konstanten'!$C$16,B862&lt;='Umrechnungskurse und Konstanten'!$D$16),G862*'Umrechnungskurse und Konstanten'!$E$16,0),G862*1)</f>
        <v>0</v>
      </c>
      <c r="K862" s="37">
        <f t="shared" si="26"/>
        <v>0</v>
      </c>
      <c r="L862" s="37">
        <f t="shared" si="27"/>
        <v>0</v>
      </c>
    </row>
    <row r="863" spans="2:12" x14ac:dyDescent="0.3">
      <c r="B863" s="42"/>
      <c r="C863" s="34"/>
      <c r="D863" s="34"/>
      <c r="E863" s="38"/>
      <c r="F863" s="35" t="s">
        <v>38</v>
      </c>
      <c r="G863" s="50"/>
      <c r="H863" s="39">
        <v>3.6999999999999998E-2</v>
      </c>
      <c r="I863" s="51" t="str">
        <f>IF(F863="EUR",Tabelle1327[[#This Row],[Betrag exkl. MwST.]]*Tabelle1327[[#This Row],[MwSt. Satz]],"Rg. nicht in EUR")</f>
        <v>Rg. nicht in EUR</v>
      </c>
      <c r="J863" s="37">
        <f>IF(F863="EUR",IF(AND(B863&gt;='Umrechnungskurse und Konstanten'!$C$5,B863&lt;='Umrechnungskurse und Konstanten'!$D$5),G863*'Umrechnungskurse und Konstanten'!$E$5,0)+IF(AND(B863&gt;='Umrechnungskurse und Konstanten'!$C$6,B863&lt;='Umrechnungskurse und Konstanten'!$D$6),G863*'Umrechnungskurse und Konstanten'!$E$6,0)+IF(AND(B863&gt;='Umrechnungskurse und Konstanten'!$C$7,B863&lt;='Umrechnungskurse und Konstanten'!$D$7),G863*'Umrechnungskurse und Konstanten'!$E$7,0)+IF(AND(B863&gt;='Umrechnungskurse und Konstanten'!$C$8,B863&lt;='Umrechnungskurse und Konstanten'!$D$8),G863*'Umrechnungskurse und Konstanten'!$E$8,0)+IF(AND(B863&gt;='Umrechnungskurse und Konstanten'!$C$9,B863&lt;='Umrechnungskurse und Konstanten'!$D$9),G863*'Umrechnungskurse und Konstanten'!$E$9,0)+IF(AND(B863&gt;='Umrechnungskurse und Konstanten'!$C$10,B863&lt;='Umrechnungskurse und Konstanten'!$D$10),G863*'Umrechnungskurse und Konstanten'!$E$10,0)+IF(AND(B863&gt;='Umrechnungskurse und Konstanten'!$C$11,B863&lt;='Umrechnungskurse und Konstanten'!$D$11),G863*'Umrechnungskurse und Konstanten'!$E$11,0)+IF(AND(B863&gt;='Umrechnungskurse und Konstanten'!$C$12,B863&lt;='Umrechnungskurse und Konstanten'!$D$12),G863*'Umrechnungskurse und Konstanten'!$E$12,0)+IF(AND(B863&gt;='Umrechnungskurse und Konstanten'!$C$13,B863&lt;='Umrechnungskurse und Konstanten'!$D$13),G863*'Umrechnungskurse und Konstanten'!$E$13,0)+IF(AND(B863&gt;='Umrechnungskurse und Konstanten'!$C$14,B863&lt;='Umrechnungskurse und Konstanten'!$D$14),G863*'Umrechnungskurse und Konstanten'!$E$14,0)+IF(AND(B863&gt;='Umrechnungskurse und Konstanten'!$C$15,B863&lt;='Umrechnungskurse und Konstanten'!$D$15),G863*'Umrechnungskurse und Konstanten'!$E$15,0)+IF(AND(B863&gt;='Umrechnungskurse und Konstanten'!$C$16,B863&lt;='Umrechnungskurse und Konstanten'!$D$16),G863*'Umrechnungskurse und Konstanten'!$E$16,0),G863*1)</f>
        <v>0</v>
      </c>
      <c r="K863" s="37">
        <f t="shared" si="26"/>
        <v>0</v>
      </c>
      <c r="L863" s="37">
        <f t="shared" si="27"/>
        <v>0</v>
      </c>
    </row>
    <row r="864" spans="2:12" x14ac:dyDescent="0.3">
      <c r="B864" s="42"/>
      <c r="C864" s="34"/>
      <c r="D864" s="34"/>
      <c r="E864" s="38"/>
      <c r="F864" s="35" t="s">
        <v>38</v>
      </c>
      <c r="G864" s="50"/>
      <c r="H864" s="39">
        <v>3.6999999999999998E-2</v>
      </c>
      <c r="I864" s="51" t="str">
        <f>IF(F864="EUR",Tabelle1327[[#This Row],[Betrag exkl. MwST.]]*Tabelle1327[[#This Row],[MwSt. Satz]],"Rg. nicht in EUR")</f>
        <v>Rg. nicht in EUR</v>
      </c>
      <c r="J864" s="37">
        <f>IF(F864="EUR",IF(AND(B864&gt;='Umrechnungskurse und Konstanten'!$C$5,B864&lt;='Umrechnungskurse und Konstanten'!$D$5),G864*'Umrechnungskurse und Konstanten'!$E$5,0)+IF(AND(B864&gt;='Umrechnungskurse und Konstanten'!$C$6,B864&lt;='Umrechnungskurse und Konstanten'!$D$6),G864*'Umrechnungskurse und Konstanten'!$E$6,0)+IF(AND(B864&gt;='Umrechnungskurse und Konstanten'!$C$7,B864&lt;='Umrechnungskurse und Konstanten'!$D$7),G864*'Umrechnungskurse und Konstanten'!$E$7,0)+IF(AND(B864&gt;='Umrechnungskurse und Konstanten'!$C$8,B864&lt;='Umrechnungskurse und Konstanten'!$D$8),G864*'Umrechnungskurse und Konstanten'!$E$8,0)+IF(AND(B864&gt;='Umrechnungskurse und Konstanten'!$C$9,B864&lt;='Umrechnungskurse und Konstanten'!$D$9),G864*'Umrechnungskurse und Konstanten'!$E$9,0)+IF(AND(B864&gt;='Umrechnungskurse und Konstanten'!$C$10,B864&lt;='Umrechnungskurse und Konstanten'!$D$10),G864*'Umrechnungskurse und Konstanten'!$E$10,0)+IF(AND(B864&gt;='Umrechnungskurse und Konstanten'!$C$11,B864&lt;='Umrechnungskurse und Konstanten'!$D$11),G864*'Umrechnungskurse und Konstanten'!$E$11,0)+IF(AND(B864&gt;='Umrechnungskurse und Konstanten'!$C$12,B864&lt;='Umrechnungskurse und Konstanten'!$D$12),G864*'Umrechnungskurse und Konstanten'!$E$12,0)+IF(AND(B864&gt;='Umrechnungskurse und Konstanten'!$C$13,B864&lt;='Umrechnungskurse und Konstanten'!$D$13),G864*'Umrechnungskurse und Konstanten'!$E$13,0)+IF(AND(B864&gt;='Umrechnungskurse und Konstanten'!$C$14,B864&lt;='Umrechnungskurse und Konstanten'!$D$14),G864*'Umrechnungskurse und Konstanten'!$E$14,0)+IF(AND(B864&gt;='Umrechnungskurse und Konstanten'!$C$15,B864&lt;='Umrechnungskurse und Konstanten'!$D$15),G864*'Umrechnungskurse und Konstanten'!$E$15,0)+IF(AND(B864&gt;='Umrechnungskurse und Konstanten'!$C$16,B864&lt;='Umrechnungskurse und Konstanten'!$D$16),G864*'Umrechnungskurse und Konstanten'!$E$16,0),G864*1)</f>
        <v>0</v>
      </c>
      <c r="K864" s="37">
        <f t="shared" si="26"/>
        <v>0</v>
      </c>
      <c r="L864" s="37">
        <f t="shared" si="27"/>
        <v>0</v>
      </c>
    </row>
    <row r="865" spans="2:12" x14ac:dyDescent="0.3">
      <c r="B865" s="42"/>
      <c r="C865" s="34"/>
      <c r="D865" s="34"/>
      <c r="E865" s="38"/>
      <c r="F865" s="35" t="s">
        <v>38</v>
      </c>
      <c r="G865" s="50"/>
      <c r="H865" s="39">
        <v>3.6999999999999998E-2</v>
      </c>
      <c r="I865" s="51" t="str">
        <f>IF(F865="EUR",Tabelle1327[[#This Row],[Betrag exkl. MwST.]]*Tabelle1327[[#This Row],[MwSt. Satz]],"Rg. nicht in EUR")</f>
        <v>Rg. nicht in EUR</v>
      </c>
      <c r="J865" s="37">
        <f>IF(F865="EUR",IF(AND(B865&gt;='Umrechnungskurse und Konstanten'!$C$5,B865&lt;='Umrechnungskurse und Konstanten'!$D$5),G865*'Umrechnungskurse und Konstanten'!$E$5,0)+IF(AND(B865&gt;='Umrechnungskurse und Konstanten'!$C$6,B865&lt;='Umrechnungskurse und Konstanten'!$D$6),G865*'Umrechnungskurse und Konstanten'!$E$6,0)+IF(AND(B865&gt;='Umrechnungskurse und Konstanten'!$C$7,B865&lt;='Umrechnungskurse und Konstanten'!$D$7),G865*'Umrechnungskurse und Konstanten'!$E$7,0)+IF(AND(B865&gt;='Umrechnungskurse und Konstanten'!$C$8,B865&lt;='Umrechnungskurse und Konstanten'!$D$8),G865*'Umrechnungskurse und Konstanten'!$E$8,0)+IF(AND(B865&gt;='Umrechnungskurse und Konstanten'!$C$9,B865&lt;='Umrechnungskurse und Konstanten'!$D$9),G865*'Umrechnungskurse und Konstanten'!$E$9,0)+IF(AND(B865&gt;='Umrechnungskurse und Konstanten'!$C$10,B865&lt;='Umrechnungskurse und Konstanten'!$D$10),G865*'Umrechnungskurse und Konstanten'!$E$10,0)+IF(AND(B865&gt;='Umrechnungskurse und Konstanten'!$C$11,B865&lt;='Umrechnungskurse und Konstanten'!$D$11),G865*'Umrechnungskurse und Konstanten'!$E$11,0)+IF(AND(B865&gt;='Umrechnungskurse und Konstanten'!$C$12,B865&lt;='Umrechnungskurse und Konstanten'!$D$12),G865*'Umrechnungskurse und Konstanten'!$E$12,0)+IF(AND(B865&gt;='Umrechnungskurse und Konstanten'!$C$13,B865&lt;='Umrechnungskurse und Konstanten'!$D$13),G865*'Umrechnungskurse und Konstanten'!$E$13,0)+IF(AND(B865&gt;='Umrechnungskurse und Konstanten'!$C$14,B865&lt;='Umrechnungskurse und Konstanten'!$D$14),G865*'Umrechnungskurse und Konstanten'!$E$14,0)+IF(AND(B865&gt;='Umrechnungskurse und Konstanten'!$C$15,B865&lt;='Umrechnungskurse und Konstanten'!$D$15),G865*'Umrechnungskurse und Konstanten'!$E$15,0)+IF(AND(B865&gt;='Umrechnungskurse und Konstanten'!$C$16,B865&lt;='Umrechnungskurse und Konstanten'!$D$16),G865*'Umrechnungskurse und Konstanten'!$E$16,0),G865*1)</f>
        <v>0</v>
      </c>
      <c r="K865" s="37">
        <f t="shared" si="26"/>
        <v>0</v>
      </c>
      <c r="L865" s="37">
        <f t="shared" si="27"/>
        <v>0</v>
      </c>
    </row>
    <row r="866" spans="2:12" x14ac:dyDescent="0.3">
      <c r="B866" s="42"/>
      <c r="C866" s="34"/>
      <c r="D866" s="34"/>
      <c r="E866" s="38"/>
      <c r="F866" s="35" t="s">
        <v>38</v>
      </c>
      <c r="G866" s="50"/>
      <c r="H866" s="39">
        <v>3.6999999999999998E-2</v>
      </c>
      <c r="I866" s="51" t="str">
        <f>IF(F866="EUR",Tabelle1327[[#This Row],[Betrag exkl. MwST.]]*Tabelle1327[[#This Row],[MwSt. Satz]],"Rg. nicht in EUR")</f>
        <v>Rg. nicht in EUR</v>
      </c>
      <c r="J866" s="37">
        <f>IF(F866="EUR",IF(AND(B866&gt;='Umrechnungskurse und Konstanten'!$C$5,B866&lt;='Umrechnungskurse und Konstanten'!$D$5),G866*'Umrechnungskurse und Konstanten'!$E$5,0)+IF(AND(B866&gt;='Umrechnungskurse und Konstanten'!$C$6,B866&lt;='Umrechnungskurse und Konstanten'!$D$6),G866*'Umrechnungskurse und Konstanten'!$E$6,0)+IF(AND(B866&gt;='Umrechnungskurse und Konstanten'!$C$7,B866&lt;='Umrechnungskurse und Konstanten'!$D$7),G866*'Umrechnungskurse und Konstanten'!$E$7,0)+IF(AND(B866&gt;='Umrechnungskurse und Konstanten'!$C$8,B866&lt;='Umrechnungskurse und Konstanten'!$D$8),G866*'Umrechnungskurse und Konstanten'!$E$8,0)+IF(AND(B866&gt;='Umrechnungskurse und Konstanten'!$C$9,B866&lt;='Umrechnungskurse und Konstanten'!$D$9),G866*'Umrechnungskurse und Konstanten'!$E$9,0)+IF(AND(B866&gt;='Umrechnungskurse und Konstanten'!$C$10,B866&lt;='Umrechnungskurse und Konstanten'!$D$10),G866*'Umrechnungskurse und Konstanten'!$E$10,0)+IF(AND(B866&gt;='Umrechnungskurse und Konstanten'!$C$11,B866&lt;='Umrechnungskurse und Konstanten'!$D$11),G866*'Umrechnungskurse und Konstanten'!$E$11,0)+IF(AND(B866&gt;='Umrechnungskurse und Konstanten'!$C$12,B866&lt;='Umrechnungskurse und Konstanten'!$D$12),G866*'Umrechnungskurse und Konstanten'!$E$12,0)+IF(AND(B866&gt;='Umrechnungskurse und Konstanten'!$C$13,B866&lt;='Umrechnungskurse und Konstanten'!$D$13),G866*'Umrechnungskurse und Konstanten'!$E$13,0)+IF(AND(B866&gt;='Umrechnungskurse und Konstanten'!$C$14,B866&lt;='Umrechnungskurse und Konstanten'!$D$14),G866*'Umrechnungskurse und Konstanten'!$E$14,0)+IF(AND(B866&gt;='Umrechnungskurse und Konstanten'!$C$15,B866&lt;='Umrechnungskurse und Konstanten'!$D$15),G866*'Umrechnungskurse und Konstanten'!$E$15,0)+IF(AND(B866&gt;='Umrechnungskurse und Konstanten'!$C$16,B866&lt;='Umrechnungskurse und Konstanten'!$D$16),G866*'Umrechnungskurse und Konstanten'!$E$16,0),G866*1)</f>
        <v>0</v>
      </c>
      <c r="K866" s="37">
        <f t="shared" si="26"/>
        <v>0</v>
      </c>
      <c r="L866" s="37">
        <f t="shared" si="27"/>
        <v>0</v>
      </c>
    </row>
    <row r="867" spans="2:12" x14ac:dyDescent="0.3">
      <c r="B867" s="42"/>
      <c r="C867" s="34"/>
      <c r="D867" s="34"/>
      <c r="E867" s="38"/>
      <c r="F867" s="35" t="s">
        <v>38</v>
      </c>
      <c r="G867" s="50"/>
      <c r="H867" s="39">
        <v>3.6999999999999998E-2</v>
      </c>
      <c r="I867" s="51" t="str">
        <f>IF(F867="EUR",Tabelle1327[[#This Row],[Betrag exkl. MwST.]]*Tabelle1327[[#This Row],[MwSt. Satz]],"Rg. nicht in EUR")</f>
        <v>Rg. nicht in EUR</v>
      </c>
      <c r="J867" s="37">
        <f>IF(F867="EUR",IF(AND(B867&gt;='Umrechnungskurse und Konstanten'!$C$5,B867&lt;='Umrechnungskurse und Konstanten'!$D$5),G867*'Umrechnungskurse und Konstanten'!$E$5,0)+IF(AND(B867&gt;='Umrechnungskurse und Konstanten'!$C$6,B867&lt;='Umrechnungskurse und Konstanten'!$D$6),G867*'Umrechnungskurse und Konstanten'!$E$6,0)+IF(AND(B867&gt;='Umrechnungskurse und Konstanten'!$C$7,B867&lt;='Umrechnungskurse und Konstanten'!$D$7),G867*'Umrechnungskurse und Konstanten'!$E$7,0)+IF(AND(B867&gt;='Umrechnungskurse und Konstanten'!$C$8,B867&lt;='Umrechnungskurse und Konstanten'!$D$8),G867*'Umrechnungskurse und Konstanten'!$E$8,0)+IF(AND(B867&gt;='Umrechnungskurse und Konstanten'!$C$9,B867&lt;='Umrechnungskurse und Konstanten'!$D$9),G867*'Umrechnungskurse und Konstanten'!$E$9,0)+IF(AND(B867&gt;='Umrechnungskurse und Konstanten'!$C$10,B867&lt;='Umrechnungskurse und Konstanten'!$D$10),G867*'Umrechnungskurse und Konstanten'!$E$10,0)+IF(AND(B867&gt;='Umrechnungskurse und Konstanten'!$C$11,B867&lt;='Umrechnungskurse und Konstanten'!$D$11),G867*'Umrechnungskurse und Konstanten'!$E$11,0)+IF(AND(B867&gt;='Umrechnungskurse und Konstanten'!$C$12,B867&lt;='Umrechnungskurse und Konstanten'!$D$12),G867*'Umrechnungskurse und Konstanten'!$E$12,0)+IF(AND(B867&gt;='Umrechnungskurse und Konstanten'!$C$13,B867&lt;='Umrechnungskurse und Konstanten'!$D$13),G867*'Umrechnungskurse und Konstanten'!$E$13,0)+IF(AND(B867&gt;='Umrechnungskurse und Konstanten'!$C$14,B867&lt;='Umrechnungskurse und Konstanten'!$D$14),G867*'Umrechnungskurse und Konstanten'!$E$14,0)+IF(AND(B867&gt;='Umrechnungskurse und Konstanten'!$C$15,B867&lt;='Umrechnungskurse und Konstanten'!$D$15),G867*'Umrechnungskurse und Konstanten'!$E$15,0)+IF(AND(B867&gt;='Umrechnungskurse und Konstanten'!$C$16,B867&lt;='Umrechnungskurse und Konstanten'!$D$16),G867*'Umrechnungskurse und Konstanten'!$E$16,0),G867*1)</f>
        <v>0</v>
      </c>
      <c r="K867" s="37">
        <f t="shared" si="26"/>
        <v>0</v>
      </c>
      <c r="L867" s="37">
        <f t="shared" si="27"/>
        <v>0</v>
      </c>
    </row>
    <row r="868" spans="2:12" x14ac:dyDescent="0.3">
      <c r="B868" s="42"/>
      <c r="C868" s="34"/>
      <c r="D868" s="34"/>
      <c r="E868" s="38"/>
      <c r="F868" s="35" t="s">
        <v>38</v>
      </c>
      <c r="G868" s="50"/>
      <c r="H868" s="39">
        <v>3.6999999999999998E-2</v>
      </c>
      <c r="I868" s="51" t="str">
        <f>IF(F868="EUR",Tabelle1327[[#This Row],[Betrag exkl. MwST.]]*Tabelle1327[[#This Row],[MwSt. Satz]],"Rg. nicht in EUR")</f>
        <v>Rg. nicht in EUR</v>
      </c>
      <c r="J868" s="37">
        <f>IF(F868="EUR",IF(AND(B868&gt;='Umrechnungskurse und Konstanten'!$C$5,B868&lt;='Umrechnungskurse und Konstanten'!$D$5),G868*'Umrechnungskurse und Konstanten'!$E$5,0)+IF(AND(B868&gt;='Umrechnungskurse und Konstanten'!$C$6,B868&lt;='Umrechnungskurse und Konstanten'!$D$6),G868*'Umrechnungskurse und Konstanten'!$E$6,0)+IF(AND(B868&gt;='Umrechnungskurse und Konstanten'!$C$7,B868&lt;='Umrechnungskurse und Konstanten'!$D$7),G868*'Umrechnungskurse und Konstanten'!$E$7,0)+IF(AND(B868&gt;='Umrechnungskurse und Konstanten'!$C$8,B868&lt;='Umrechnungskurse und Konstanten'!$D$8),G868*'Umrechnungskurse und Konstanten'!$E$8,0)+IF(AND(B868&gt;='Umrechnungskurse und Konstanten'!$C$9,B868&lt;='Umrechnungskurse und Konstanten'!$D$9),G868*'Umrechnungskurse und Konstanten'!$E$9,0)+IF(AND(B868&gt;='Umrechnungskurse und Konstanten'!$C$10,B868&lt;='Umrechnungskurse und Konstanten'!$D$10),G868*'Umrechnungskurse und Konstanten'!$E$10,0)+IF(AND(B868&gt;='Umrechnungskurse und Konstanten'!$C$11,B868&lt;='Umrechnungskurse und Konstanten'!$D$11),G868*'Umrechnungskurse und Konstanten'!$E$11,0)+IF(AND(B868&gt;='Umrechnungskurse und Konstanten'!$C$12,B868&lt;='Umrechnungskurse und Konstanten'!$D$12),G868*'Umrechnungskurse und Konstanten'!$E$12,0)+IF(AND(B868&gt;='Umrechnungskurse und Konstanten'!$C$13,B868&lt;='Umrechnungskurse und Konstanten'!$D$13),G868*'Umrechnungskurse und Konstanten'!$E$13,0)+IF(AND(B868&gt;='Umrechnungskurse und Konstanten'!$C$14,B868&lt;='Umrechnungskurse und Konstanten'!$D$14),G868*'Umrechnungskurse und Konstanten'!$E$14,0)+IF(AND(B868&gt;='Umrechnungskurse und Konstanten'!$C$15,B868&lt;='Umrechnungskurse und Konstanten'!$D$15),G868*'Umrechnungskurse und Konstanten'!$E$15,0)+IF(AND(B868&gt;='Umrechnungskurse und Konstanten'!$C$16,B868&lt;='Umrechnungskurse und Konstanten'!$D$16),G868*'Umrechnungskurse und Konstanten'!$E$16,0),G868*1)</f>
        <v>0</v>
      </c>
      <c r="K868" s="37">
        <f t="shared" si="26"/>
        <v>0</v>
      </c>
      <c r="L868" s="37">
        <f t="shared" si="27"/>
        <v>0</v>
      </c>
    </row>
    <row r="869" spans="2:12" x14ac:dyDescent="0.3">
      <c r="B869" s="42"/>
      <c r="C869" s="34"/>
      <c r="D869" s="34"/>
      <c r="E869" s="38"/>
      <c r="F869" s="35" t="s">
        <v>38</v>
      </c>
      <c r="G869" s="50"/>
      <c r="H869" s="39">
        <v>3.6999999999999998E-2</v>
      </c>
      <c r="I869" s="51" t="str">
        <f>IF(F869="EUR",Tabelle1327[[#This Row],[Betrag exkl. MwST.]]*Tabelle1327[[#This Row],[MwSt. Satz]],"Rg. nicht in EUR")</f>
        <v>Rg. nicht in EUR</v>
      </c>
      <c r="J869" s="37">
        <f>IF(F869="EUR",IF(AND(B869&gt;='Umrechnungskurse und Konstanten'!$C$5,B869&lt;='Umrechnungskurse und Konstanten'!$D$5),G869*'Umrechnungskurse und Konstanten'!$E$5,0)+IF(AND(B869&gt;='Umrechnungskurse und Konstanten'!$C$6,B869&lt;='Umrechnungskurse und Konstanten'!$D$6),G869*'Umrechnungskurse und Konstanten'!$E$6,0)+IF(AND(B869&gt;='Umrechnungskurse und Konstanten'!$C$7,B869&lt;='Umrechnungskurse und Konstanten'!$D$7),G869*'Umrechnungskurse und Konstanten'!$E$7,0)+IF(AND(B869&gt;='Umrechnungskurse und Konstanten'!$C$8,B869&lt;='Umrechnungskurse und Konstanten'!$D$8),G869*'Umrechnungskurse und Konstanten'!$E$8,0)+IF(AND(B869&gt;='Umrechnungskurse und Konstanten'!$C$9,B869&lt;='Umrechnungskurse und Konstanten'!$D$9),G869*'Umrechnungskurse und Konstanten'!$E$9,0)+IF(AND(B869&gt;='Umrechnungskurse und Konstanten'!$C$10,B869&lt;='Umrechnungskurse und Konstanten'!$D$10),G869*'Umrechnungskurse und Konstanten'!$E$10,0)+IF(AND(B869&gt;='Umrechnungskurse und Konstanten'!$C$11,B869&lt;='Umrechnungskurse und Konstanten'!$D$11),G869*'Umrechnungskurse und Konstanten'!$E$11,0)+IF(AND(B869&gt;='Umrechnungskurse und Konstanten'!$C$12,B869&lt;='Umrechnungskurse und Konstanten'!$D$12),G869*'Umrechnungskurse und Konstanten'!$E$12,0)+IF(AND(B869&gt;='Umrechnungskurse und Konstanten'!$C$13,B869&lt;='Umrechnungskurse und Konstanten'!$D$13),G869*'Umrechnungskurse und Konstanten'!$E$13,0)+IF(AND(B869&gt;='Umrechnungskurse und Konstanten'!$C$14,B869&lt;='Umrechnungskurse und Konstanten'!$D$14),G869*'Umrechnungskurse und Konstanten'!$E$14,0)+IF(AND(B869&gt;='Umrechnungskurse und Konstanten'!$C$15,B869&lt;='Umrechnungskurse und Konstanten'!$D$15),G869*'Umrechnungskurse und Konstanten'!$E$15,0)+IF(AND(B869&gt;='Umrechnungskurse und Konstanten'!$C$16,B869&lt;='Umrechnungskurse und Konstanten'!$D$16),G869*'Umrechnungskurse und Konstanten'!$E$16,0),G869*1)</f>
        <v>0</v>
      </c>
      <c r="K869" s="37">
        <f t="shared" si="26"/>
        <v>0</v>
      </c>
      <c r="L869" s="37">
        <f t="shared" si="27"/>
        <v>0</v>
      </c>
    </row>
    <row r="870" spans="2:12" x14ac:dyDescent="0.3">
      <c r="B870" s="42"/>
      <c r="C870" s="34"/>
      <c r="D870" s="34"/>
      <c r="E870" s="38"/>
      <c r="F870" s="35" t="s">
        <v>38</v>
      </c>
      <c r="G870" s="50"/>
      <c r="H870" s="39">
        <v>3.6999999999999998E-2</v>
      </c>
      <c r="I870" s="51" t="str">
        <f>IF(F870="EUR",Tabelle1327[[#This Row],[Betrag exkl. MwST.]]*Tabelle1327[[#This Row],[MwSt. Satz]],"Rg. nicht in EUR")</f>
        <v>Rg. nicht in EUR</v>
      </c>
      <c r="J870" s="37">
        <f>IF(F870="EUR",IF(AND(B870&gt;='Umrechnungskurse und Konstanten'!$C$5,B870&lt;='Umrechnungskurse und Konstanten'!$D$5),G870*'Umrechnungskurse und Konstanten'!$E$5,0)+IF(AND(B870&gt;='Umrechnungskurse und Konstanten'!$C$6,B870&lt;='Umrechnungskurse und Konstanten'!$D$6),G870*'Umrechnungskurse und Konstanten'!$E$6,0)+IF(AND(B870&gt;='Umrechnungskurse und Konstanten'!$C$7,B870&lt;='Umrechnungskurse und Konstanten'!$D$7),G870*'Umrechnungskurse und Konstanten'!$E$7,0)+IF(AND(B870&gt;='Umrechnungskurse und Konstanten'!$C$8,B870&lt;='Umrechnungskurse und Konstanten'!$D$8),G870*'Umrechnungskurse und Konstanten'!$E$8,0)+IF(AND(B870&gt;='Umrechnungskurse und Konstanten'!$C$9,B870&lt;='Umrechnungskurse und Konstanten'!$D$9),G870*'Umrechnungskurse und Konstanten'!$E$9,0)+IF(AND(B870&gt;='Umrechnungskurse und Konstanten'!$C$10,B870&lt;='Umrechnungskurse und Konstanten'!$D$10),G870*'Umrechnungskurse und Konstanten'!$E$10,0)+IF(AND(B870&gt;='Umrechnungskurse und Konstanten'!$C$11,B870&lt;='Umrechnungskurse und Konstanten'!$D$11),G870*'Umrechnungskurse und Konstanten'!$E$11,0)+IF(AND(B870&gt;='Umrechnungskurse und Konstanten'!$C$12,B870&lt;='Umrechnungskurse und Konstanten'!$D$12),G870*'Umrechnungskurse und Konstanten'!$E$12,0)+IF(AND(B870&gt;='Umrechnungskurse und Konstanten'!$C$13,B870&lt;='Umrechnungskurse und Konstanten'!$D$13),G870*'Umrechnungskurse und Konstanten'!$E$13,0)+IF(AND(B870&gt;='Umrechnungskurse und Konstanten'!$C$14,B870&lt;='Umrechnungskurse und Konstanten'!$D$14),G870*'Umrechnungskurse und Konstanten'!$E$14,0)+IF(AND(B870&gt;='Umrechnungskurse und Konstanten'!$C$15,B870&lt;='Umrechnungskurse und Konstanten'!$D$15),G870*'Umrechnungskurse und Konstanten'!$E$15,0)+IF(AND(B870&gt;='Umrechnungskurse und Konstanten'!$C$16,B870&lt;='Umrechnungskurse und Konstanten'!$D$16),G870*'Umrechnungskurse und Konstanten'!$E$16,0),G870*1)</f>
        <v>0</v>
      </c>
      <c r="K870" s="37">
        <f t="shared" si="26"/>
        <v>0</v>
      </c>
      <c r="L870" s="37">
        <f t="shared" si="27"/>
        <v>0</v>
      </c>
    </row>
    <row r="871" spans="2:12" x14ac:dyDescent="0.3">
      <c r="B871" s="42"/>
      <c r="C871" s="34"/>
      <c r="D871" s="34"/>
      <c r="E871" s="38"/>
      <c r="F871" s="35" t="s">
        <v>38</v>
      </c>
      <c r="G871" s="50"/>
      <c r="H871" s="39">
        <v>3.6999999999999998E-2</v>
      </c>
      <c r="I871" s="51" t="str">
        <f>IF(F871="EUR",Tabelle1327[[#This Row],[Betrag exkl. MwST.]]*Tabelle1327[[#This Row],[MwSt. Satz]],"Rg. nicht in EUR")</f>
        <v>Rg. nicht in EUR</v>
      </c>
      <c r="J871" s="37">
        <f>IF(F871="EUR",IF(AND(B871&gt;='Umrechnungskurse und Konstanten'!$C$5,B871&lt;='Umrechnungskurse und Konstanten'!$D$5),G871*'Umrechnungskurse und Konstanten'!$E$5,0)+IF(AND(B871&gt;='Umrechnungskurse und Konstanten'!$C$6,B871&lt;='Umrechnungskurse und Konstanten'!$D$6),G871*'Umrechnungskurse und Konstanten'!$E$6,0)+IF(AND(B871&gt;='Umrechnungskurse und Konstanten'!$C$7,B871&lt;='Umrechnungskurse und Konstanten'!$D$7),G871*'Umrechnungskurse und Konstanten'!$E$7,0)+IF(AND(B871&gt;='Umrechnungskurse und Konstanten'!$C$8,B871&lt;='Umrechnungskurse und Konstanten'!$D$8),G871*'Umrechnungskurse und Konstanten'!$E$8,0)+IF(AND(B871&gt;='Umrechnungskurse und Konstanten'!$C$9,B871&lt;='Umrechnungskurse und Konstanten'!$D$9),G871*'Umrechnungskurse und Konstanten'!$E$9,0)+IF(AND(B871&gt;='Umrechnungskurse und Konstanten'!$C$10,B871&lt;='Umrechnungskurse und Konstanten'!$D$10),G871*'Umrechnungskurse und Konstanten'!$E$10,0)+IF(AND(B871&gt;='Umrechnungskurse und Konstanten'!$C$11,B871&lt;='Umrechnungskurse und Konstanten'!$D$11),G871*'Umrechnungskurse und Konstanten'!$E$11,0)+IF(AND(B871&gt;='Umrechnungskurse und Konstanten'!$C$12,B871&lt;='Umrechnungskurse und Konstanten'!$D$12),G871*'Umrechnungskurse und Konstanten'!$E$12,0)+IF(AND(B871&gt;='Umrechnungskurse und Konstanten'!$C$13,B871&lt;='Umrechnungskurse und Konstanten'!$D$13),G871*'Umrechnungskurse und Konstanten'!$E$13,0)+IF(AND(B871&gt;='Umrechnungskurse und Konstanten'!$C$14,B871&lt;='Umrechnungskurse und Konstanten'!$D$14),G871*'Umrechnungskurse und Konstanten'!$E$14,0)+IF(AND(B871&gt;='Umrechnungskurse und Konstanten'!$C$15,B871&lt;='Umrechnungskurse und Konstanten'!$D$15),G871*'Umrechnungskurse und Konstanten'!$E$15,0)+IF(AND(B871&gt;='Umrechnungskurse und Konstanten'!$C$16,B871&lt;='Umrechnungskurse und Konstanten'!$D$16),G871*'Umrechnungskurse und Konstanten'!$E$16,0),G871*1)</f>
        <v>0</v>
      </c>
      <c r="K871" s="37">
        <f t="shared" si="26"/>
        <v>0</v>
      </c>
      <c r="L871" s="37">
        <f t="shared" si="27"/>
        <v>0</v>
      </c>
    </row>
    <row r="872" spans="2:12" x14ac:dyDescent="0.3">
      <c r="B872" s="42"/>
      <c r="C872" s="34"/>
      <c r="D872" s="34"/>
      <c r="E872" s="38"/>
      <c r="F872" s="35" t="s">
        <v>38</v>
      </c>
      <c r="G872" s="50"/>
      <c r="H872" s="39">
        <v>3.6999999999999998E-2</v>
      </c>
      <c r="I872" s="51" t="str">
        <f>IF(F872="EUR",Tabelle1327[[#This Row],[Betrag exkl. MwST.]]*Tabelle1327[[#This Row],[MwSt. Satz]],"Rg. nicht in EUR")</f>
        <v>Rg. nicht in EUR</v>
      </c>
      <c r="J872" s="37">
        <f>IF(F872="EUR",IF(AND(B872&gt;='Umrechnungskurse und Konstanten'!$C$5,B872&lt;='Umrechnungskurse und Konstanten'!$D$5),G872*'Umrechnungskurse und Konstanten'!$E$5,0)+IF(AND(B872&gt;='Umrechnungskurse und Konstanten'!$C$6,B872&lt;='Umrechnungskurse und Konstanten'!$D$6),G872*'Umrechnungskurse und Konstanten'!$E$6,0)+IF(AND(B872&gt;='Umrechnungskurse und Konstanten'!$C$7,B872&lt;='Umrechnungskurse und Konstanten'!$D$7),G872*'Umrechnungskurse und Konstanten'!$E$7,0)+IF(AND(B872&gt;='Umrechnungskurse und Konstanten'!$C$8,B872&lt;='Umrechnungskurse und Konstanten'!$D$8),G872*'Umrechnungskurse und Konstanten'!$E$8,0)+IF(AND(B872&gt;='Umrechnungskurse und Konstanten'!$C$9,B872&lt;='Umrechnungskurse und Konstanten'!$D$9),G872*'Umrechnungskurse und Konstanten'!$E$9,0)+IF(AND(B872&gt;='Umrechnungskurse und Konstanten'!$C$10,B872&lt;='Umrechnungskurse und Konstanten'!$D$10),G872*'Umrechnungskurse und Konstanten'!$E$10,0)+IF(AND(B872&gt;='Umrechnungskurse und Konstanten'!$C$11,B872&lt;='Umrechnungskurse und Konstanten'!$D$11),G872*'Umrechnungskurse und Konstanten'!$E$11,0)+IF(AND(B872&gt;='Umrechnungskurse und Konstanten'!$C$12,B872&lt;='Umrechnungskurse und Konstanten'!$D$12),G872*'Umrechnungskurse und Konstanten'!$E$12,0)+IF(AND(B872&gt;='Umrechnungskurse und Konstanten'!$C$13,B872&lt;='Umrechnungskurse und Konstanten'!$D$13),G872*'Umrechnungskurse und Konstanten'!$E$13,0)+IF(AND(B872&gt;='Umrechnungskurse und Konstanten'!$C$14,B872&lt;='Umrechnungskurse und Konstanten'!$D$14),G872*'Umrechnungskurse und Konstanten'!$E$14,0)+IF(AND(B872&gt;='Umrechnungskurse und Konstanten'!$C$15,B872&lt;='Umrechnungskurse und Konstanten'!$D$15),G872*'Umrechnungskurse und Konstanten'!$E$15,0)+IF(AND(B872&gt;='Umrechnungskurse und Konstanten'!$C$16,B872&lt;='Umrechnungskurse und Konstanten'!$D$16),G872*'Umrechnungskurse und Konstanten'!$E$16,0),G872*1)</f>
        <v>0</v>
      </c>
      <c r="K872" s="37">
        <f t="shared" si="26"/>
        <v>0</v>
      </c>
      <c r="L872" s="37">
        <f t="shared" si="27"/>
        <v>0</v>
      </c>
    </row>
    <row r="873" spans="2:12" x14ac:dyDescent="0.3">
      <c r="B873" s="42"/>
      <c r="C873" s="34"/>
      <c r="D873" s="34"/>
      <c r="E873" s="38"/>
      <c r="F873" s="35" t="s">
        <v>38</v>
      </c>
      <c r="G873" s="50"/>
      <c r="H873" s="39">
        <v>3.6999999999999998E-2</v>
      </c>
      <c r="I873" s="51" t="str">
        <f>IF(F873="EUR",Tabelle1327[[#This Row],[Betrag exkl. MwST.]]*Tabelle1327[[#This Row],[MwSt. Satz]],"Rg. nicht in EUR")</f>
        <v>Rg. nicht in EUR</v>
      </c>
      <c r="J873" s="37">
        <f>IF(F873="EUR",IF(AND(B873&gt;='Umrechnungskurse und Konstanten'!$C$5,B873&lt;='Umrechnungskurse und Konstanten'!$D$5),G873*'Umrechnungskurse und Konstanten'!$E$5,0)+IF(AND(B873&gt;='Umrechnungskurse und Konstanten'!$C$6,B873&lt;='Umrechnungskurse und Konstanten'!$D$6),G873*'Umrechnungskurse und Konstanten'!$E$6,0)+IF(AND(B873&gt;='Umrechnungskurse und Konstanten'!$C$7,B873&lt;='Umrechnungskurse und Konstanten'!$D$7),G873*'Umrechnungskurse und Konstanten'!$E$7,0)+IF(AND(B873&gt;='Umrechnungskurse und Konstanten'!$C$8,B873&lt;='Umrechnungskurse und Konstanten'!$D$8),G873*'Umrechnungskurse und Konstanten'!$E$8,0)+IF(AND(B873&gt;='Umrechnungskurse und Konstanten'!$C$9,B873&lt;='Umrechnungskurse und Konstanten'!$D$9),G873*'Umrechnungskurse und Konstanten'!$E$9,0)+IF(AND(B873&gt;='Umrechnungskurse und Konstanten'!$C$10,B873&lt;='Umrechnungskurse und Konstanten'!$D$10),G873*'Umrechnungskurse und Konstanten'!$E$10,0)+IF(AND(B873&gt;='Umrechnungskurse und Konstanten'!$C$11,B873&lt;='Umrechnungskurse und Konstanten'!$D$11),G873*'Umrechnungskurse und Konstanten'!$E$11,0)+IF(AND(B873&gt;='Umrechnungskurse und Konstanten'!$C$12,B873&lt;='Umrechnungskurse und Konstanten'!$D$12),G873*'Umrechnungskurse und Konstanten'!$E$12,0)+IF(AND(B873&gt;='Umrechnungskurse und Konstanten'!$C$13,B873&lt;='Umrechnungskurse und Konstanten'!$D$13),G873*'Umrechnungskurse und Konstanten'!$E$13,0)+IF(AND(B873&gt;='Umrechnungskurse und Konstanten'!$C$14,B873&lt;='Umrechnungskurse und Konstanten'!$D$14),G873*'Umrechnungskurse und Konstanten'!$E$14,0)+IF(AND(B873&gt;='Umrechnungskurse und Konstanten'!$C$15,B873&lt;='Umrechnungskurse und Konstanten'!$D$15),G873*'Umrechnungskurse und Konstanten'!$E$15,0)+IF(AND(B873&gt;='Umrechnungskurse und Konstanten'!$C$16,B873&lt;='Umrechnungskurse und Konstanten'!$D$16),G873*'Umrechnungskurse und Konstanten'!$E$16,0),G873*1)</f>
        <v>0</v>
      </c>
      <c r="K873" s="37">
        <f t="shared" si="26"/>
        <v>0</v>
      </c>
      <c r="L873" s="37">
        <f t="shared" si="27"/>
        <v>0</v>
      </c>
    </row>
    <row r="874" spans="2:12" x14ac:dyDescent="0.3">
      <c r="B874" s="42"/>
      <c r="C874" s="34"/>
      <c r="D874" s="34"/>
      <c r="E874" s="38"/>
      <c r="F874" s="35" t="s">
        <v>38</v>
      </c>
      <c r="G874" s="50"/>
      <c r="H874" s="39">
        <v>3.6999999999999998E-2</v>
      </c>
      <c r="I874" s="51" t="str">
        <f>IF(F874="EUR",Tabelle1327[[#This Row],[Betrag exkl. MwST.]]*Tabelle1327[[#This Row],[MwSt. Satz]],"Rg. nicht in EUR")</f>
        <v>Rg. nicht in EUR</v>
      </c>
      <c r="J874" s="37">
        <f>IF(F874="EUR",IF(AND(B874&gt;='Umrechnungskurse und Konstanten'!$C$5,B874&lt;='Umrechnungskurse und Konstanten'!$D$5),G874*'Umrechnungskurse und Konstanten'!$E$5,0)+IF(AND(B874&gt;='Umrechnungskurse und Konstanten'!$C$6,B874&lt;='Umrechnungskurse und Konstanten'!$D$6),G874*'Umrechnungskurse und Konstanten'!$E$6,0)+IF(AND(B874&gt;='Umrechnungskurse und Konstanten'!$C$7,B874&lt;='Umrechnungskurse und Konstanten'!$D$7),G874*'Umrechnungskurse und Konstanten'!$E$7,0)+IF(AND(B874&gt;='Umrechnungskurse und Konstanten'!$C$8,B874&lt;='Umrechnungskurse und Konstanten'!$D$8),G874*'Umrechnungskurse und Konstanten'!$E$8,0)+IF(AND(B874&gt;='Umrechnungskurse und Konstanten'!$C$9,B874&lt;='Umrechnungskurse und Konstanten'!$D$9),G874*'Umrechnungskurse und Konstanten'!$E$9,0)+IF(AND(B874&gt;='Umrechnungskurse und Konstanten'!$C$10,B874&lt;='Umrechnungskurse und Konstanten'!$D$10),G874*'Umrechnungskurse und Konstanten'!$E$10,0)+IF(AND(B874&gt;='Umrechnungskurse und Konstanten'!$C$11,B874&lt;='Umrechnungskurse und Konstanten'!$D$11),G874*'Umrechnungskurse und Konstanten'!$E$11,0)+IF(AND(B874&gt;='Umrechnungskurse und Konstanten'!$C$12,B874&lt;='Umrechnungskurse und Konstanten'!$D$12),G874*'Umrechnungskurse und Konstanten'!$E$12,0)+IF(AND(B874&gt;='Umrechnungskurse und Konstanten'!$C$13,B874&lt;='Umrechnungskurse und Konstanten'!$D$13),G874*'Umrechnungskurse und Konstanten'!$E$13,0)+IF(AND(B874&gt;='Umrechnungskurse und Konstanten'!$C$14,B874&lt;='Umrechnungskurse und Konstanten'!$D$14),G874*'Umrechnungskurse und Konstanten'!$E$14,0)+IF(AND(B874&gt;='Umrechnungskurse und Konstanten'!$C$15,B874&lt;='Umrechnungskurse und Konstanten'!$D$15),G874*'Umrechnungskurse und Konstanten'!$E$15,0)+IF(AND(B874&gt;='Umrechnungskurse und Konstanten'!$C$16,B874&lt;='Umrechnungskurse und Konstanten'!$D$16),G874*'Umrechnungskurse und Konstanten'!$E$16,0),G874*1)</f>
        <v>0</v>
      </c>
      <c r="K874" s="37">
        <f t="shared" si="26"/>
        <v>0</v>
      </c>
      <c r="L874" s="37">
        <f t="shared" si="27"/>
        <v>0</v>
      </c>
    </row>
    <row r="875" spans="2:12" x14ac:dyDescent="0.3">
      <c r="B875" s="42"/>
      <c r="C875" s="34"/>
      <c r="D875" s="34"/>
      <c r="E875" s="38"/>
      <c r="F875" s="35" t="s">
        <v>38</v>
      </c>
      <c r="G875" s="50"/>
      <c r="H875" s="39">
        <v>3.6999999999999998E-2</v>
      </c>
      <c r="I875" s="51" t="str">
        <f>IF(F875="EUR",Tabelle1327[[#This Row],[Betrag exkl. MwST.]]*Tabelle1327[[#This Row],[MwSt. Satz]],"Rg. nicht in EUR")</f>
        <v>Rg. nicht in EUR</v>
      </c>
      <c r="J875" s="37">
        <f>IF(F875="EUR",IF(AND(B875&gt;='Umrechnungskurse und Konstanten'!$C$5,B875&lt;='Umrechnungskurse und Konstanten'!$D$5),G875*'Umrechnungskurse und Konstanten'!$E$5,0)+IF(AND(B875&gt;='Umrechnungskurse und Konstanten'!$C$6,B875&lt;='Umrechnungskurse und Konstanten'!$D$6),G875*'Umrechnungskurse und Konstanten'!$E$6,0)+IF(AND(B875&gt;='Umrechnungskurse und Konstanten'!$C$7,B875&lt;='Umrechnungskurse und Konstanten'!$D$7),G875*'Umrechnungskurse und Konstanten'!$E$7,0)+IF(AND(B875&gt;='Umrechnungskurse und Konstanten'!$C$8,B875&lt;='Umrechnungskurse und Konstanten'!$D$8),G875*'Umrechnungskurse und Konstanten'!$E$8,0)+IF(AND(B875&gt;='Umrechnungskurse und Konstanten'!$C$9,B875&lt;='Umrechnungskurse und Konstanten'!$D$9),G875*'Umrechnungskurse und Konstanten'!$E$9,0)+IF(AND(B875&gt;='Umrechnungskurse und Konstanten'!$C$10,B875&lt;='Umrechnungskurse und Konstanten'!$D$10),G875*'Umrechnungskurse und Konstanten'!$E$10,0)+IF(AND(B875&gt;='Umrechnungskurse und Konstanten'!$C$11,B875&lt;='Umrechnungskurse und Konstanten'!$D$11),G875*'Umrechnungskurse und Konstanten'!$E$11,0)+IF(AND(B875&gt;='Umrechnungskurse und Konstanten'!$C$12,B875&lt;='Umrechnungskurse und Konstanten'!$D$12),G875*'Umrechnungskurse und Konstanten'!$E$12,0)+IF(AND(B875&gt;='Umrechnungskurse und Konstanten'!$C$13,B875&lt;='Umrechnungskurse und Konstanten'!$D$13),G875*'Umrechnungskurse und Konstanten'!$E$13,0)+IF(AND(B875&gt;='Umrechnungskurse und Konstanten'!$C$14,B875&lt;='Umrechnungskurse und Konstanten'!$D$14),G875*'Umrechnungskurse und Konstanten'!$E$14,0)+IF(AND(B875&gt;='Umrechnungskurse und Konstanten'!$C$15,B875&lt;='Umrechnungskurse und Konstanten'!$D$15),G875*'Umrechnungskurse und Konstanten'!$E$15,0)+IF(AND(B875&gt;='Umrechnungskurse und Konstanten'!$C$16,B875&lt;='Umrechnungskurse und Konstanten'!$D$16),G875*'Umrechnungskurse und Konstanten'!$E$16,0),G875*1)</f>
        <v>0</v>
      </c>
      <c r="K875" s="37">
        <f t="shared" si="26"/>
        <v>0</v>
      </c>
      <c r="L875" s="37">
        <f t="shared" si="27"/>
        <v>0</v>
      </c>
    </row>
    <row r="876" spans="2:12" x14ac:dyDescent="0.3">
      <c r="B876" s="42"/>
      <c r="C876" s="34"/>
      <c r="D876" s="34"/>
      <c r="E876" s="38"/>
      <c r="F876" s="35" t="s">
        <v>38</v>
      </c>
      <c r="G876" s="50"/>
      <c r="H876" s="39">
        <v>3.6999999999999998E-2</v>
      </c>
      <c r="I876" s="51" t="str">
        <f>IF(F876="EUR",Tabelle1327[[#This Row],[Betrag exkl. MwST.]]*Tabelle1327[[#This Row],[MwSt. Satz]],"Rg. nicht in EUR")</f>
        <v>Rg. nicht in EUR</v>
      </c>
      <c r="J876" s="37">
        <f>IF(F876="EUR",IF(AND(B876&gt;='Umrechnungskurse und Konstanten'!$C$5,B876&lt;='Umrechnungskurse und Konstanten'!$D$5),G876*'Umrechnungskurse und Konstanten'!$E$5,0)+IF(AND(B876&gt;='Umrechnungskurse und Konstanten'!$C$6,B876&lt;='Umrechnungskurse und Konstanten'!$D$6),G876*'Umrechnungskurse und Konstanten'!$E$6,0)+IF(AND(B876&gt;='Umrechnungskurse und Konstanten'!$C$7,B876&lt;='Umrechnungskurse und Konstanten'!$D$7),G876*'Umrechnungskurse und Konstanten'!$E$7,0)+IF(AND(B876&gt;='Umrechnungskurse und Konstanten'!$C$8,B876&lt;='Umrechnungskurse und Konstanten'!$D$8),G876*'Umrechnungskurse und Konstanten'!$E$8,0)+IF(AND(B876&gt;='Umrechnungskurse und Konstanten'!$C$9,B876&lt;='Umrechnungskurse und Konstanten'!$D$9),G876*'Umrechnungskurse und Konstanten'!$E$9,0)+IF(AND(B876&gt;='Umrechnungskurse und Konstanten'!$C$10,B876&lt;='Umrechnungskurse und Konstanten'!$D$10),G876*'Umrechnungskurse und Konstanten'!$E$10,0)+IF(AND(B876&gt;='Umrechnungskurse und Konstanten'!$C$11,B876&lt;='Umrechnungskurse und Konstanten'!$D$11),G876*'Umrechnungskurse und Konstanten'!$E$11,0)+IF(AND(B876&gt;='Umrechnungskurse und Konstanten'!$C$12,B876&lt;='Umrechnungskurse und Konstanten'!$D$12),G876*'Umrechnungskurse und Konstanten'!$E$12,0)+IF(AND(B876&gt;='Umrechnungskurse und Konstanten'!$C$13,B876&lt;='Umrechnungskurse und Konstanten'!$D$13),G876*'Umrechnungskurse und Konstanten'!$E$13,0)+IF(AND(B876&gt;='Umrechnungskurse und Konstanten'!$C$14,B876&lt;='Umrechnungskurse und Konstanten'!$D$14),G876*'Umrechnungskurse und Konstanten'!$E$14,0)+IF(AND(B876&gt;='Umrechnungskurse und Konstanten'!$C$15,B876&lt;='Umrechnungskurse und Konstanten'!$D$15),G876*'Umrechnungskurse und Konstanten'!$E$15,0)+IF(AND(B876&gt;='Umrechnungskurse und Konstanten'!$C$16,B876&lt;='Umrechnungskurse und Konstanten'!$D$16),G876*'Umrechnungskurse und Konstanten'!$E$16,0),G876*1)</f>
        <v>0</v>
      </c>
      <c r="K876" s="37">
        <f t="shared" si="26"/>
        <v>0</v>
      </c>
      <c r="L876" s="37">
        <f t="shared" si="27"/>
        <v>0</v>
      </c>
    </row>
    <row r="877" spans="2:12" x14ac:dyDescent="0.3">
      <c r="B877" s="42"/>
      <c r="C877" s="34"/>
      <c r="D877" s="34"/>
      <c r="E877" s="38"/>
      <c r="F877" s="35" t="s">
        <v>38</v>
      </c>
      <c r="G877" s="50"/>
      <c r="H877" s="39">
        <v>3.6999999999999998E-2</v>
      </c>
      <c r="I877" s="51" t="str">
        <f>IF(F877="EUR",Tabelle1327[[#This Row],[Betrag exkl. MwST.]]*Tabelle1327[[#This Row],[MwSt. Satz]],"Rg. nicht in EUR")</f>
        <v>Rg. nicht in EUR</v>
      </c>
      <c r="J877" s="37">
        <f>IF(F877="EUR",IF(AND(B877&gt;='Umrechnungskurse und Konstanten'!$C$5,B877&lt;='Umrechnungskurse und Konstanten'!$D$5),G877*'Umrechnungskurse und Konstanten'!$E$5,0)+IF(AND(B877&gt;='Umrechnungskurse und Konstanten'!$C$6,B877&lt;='Umrechnungskurse und Konstanten'!$D$6),G877*'Umrechnungskurse und Konstanten'!$E$6,0)+IF(AND(B877&gt;='Umrechnungskurse und Konstanten'!$C$7,B877&lt;='Umrechnungskurse und Konstanten'!$D$7),G877*'Umrechnungskurse und Konstanten'!$E$7,0)+IF(AND(B877&gt;='Umrechnungskurse und Konstanten'!$C$8,B877&lt;='Umrechnungskurse und Konstanten'!$D$8),G877*'Umrechnungskurse und Konstanten'!$E$8,0)+IF(AND(B877&gt;='Umrechnungskurse und Konstanten'!$C$9,B877&lt;='Umrechnungskurse und Konstanten'!$D$9),G877*'Umrechnungskurse und Konstanten'!$E$9,0)+IF(AND(B877&gt;='Umrechnungskurse und Konstanten'!$C$10,B877&lt;='Umrechnungskurse und Konstanten'!$D$10),G877*'Umrechnungskurse und Konstanten'!$E$10,0)+IF(AND(B877&gt;='Umrechnungskurse und Konstanten'!$C$11,B877&lt;='Umrechnungskurse und Konstanten'!$D$11),G877*'Umrechnungskurse und Konstanten'!$E$11,0)+IF(AND(B877&gt;='Umrechnungskurse und Konstanten'!$C$12,B877&lt;='Umrechnungskurse und Konstanten'!$D$12),G877*'Umrechnungskurse und Konstanten'!$E$12,0)+IF(AND(B877&gt;='Umrechnungskurse und Konstanten'!$C$13,B877&lt;='Umrechnungskurse und Konstanten'!$D$13),G877*'Umrechnungskurse und Konstanten'!$E$13,0)+IF(AND(B877&gt;='Umrechnungskurse und Konstanten'!$C$14,B877&lt;='Umrechnungskurse und Konstanten'!$D$14),G877*'Umrechnungskurse und Konstanten'!$E$14,0)+IF(AND(B877&gt;='Umrechnungskurse und Konstanten'!$C$15,B877&lt;='Umrechnungskurse und Konstanten'!$D$15),G877*'Umrechnungskurse und Konstanten'!$E$15,0)+IF(AND(B877&gt;='Umrechnungskurse und Konstanten'!$C$16,B877&lt;='Umrechnungskurse und Konstanten'!$D$16),G877*'Umrechnungskurse und Konstanten'!$E$16,0),G877*1)</f>
        <v>0</v>
      </c>
      <c r="K877" s="37">
        <f t="shared" si="26"/>
        <v>0</v>
      </c>
      <c r="L877" s="37">
        <f t="shared" si="27"/>
        <v>0</v>
      </c>
    </row>
    <row r="878" spans="2:12" x14ac:dyDescent="0.3">
      <c r="B878" s="42"/>
      <c r="C878" s="34"/>
      <c r="D878" s="34"/>
      <c r="E878" s="38"/>
      <c r="F878" s="35" t="s">
        <v>38</v>
      </c>
      <c r="G878" s="50"/>
      <c r="H878" s="39">
        <v>3.6999999999999998E-2</v>
      </c>
      <c r="I878" s="51" t="str">
        <f>IF(F878="EUR",Tabelle1327[[#This Row],[Betrag exkl. MwST.]]*Tabelle1327[[#This Row],[MwSt. Satz]],"Rg. nicht in EUR")</f>
        <v>Rg. nicht in EUR</v>
      </c>
      <c r="J878" s="37">
        <f>IF(F878="EUR",IF(AND(B878&gt;='Umrechnungskurse und Konstanten'!$C$5,B878&lt;='Umrechnungskurse und Konstanten'!$D$5),G878*'Umrechnungskurse und Konstanten'!$E$5,0)+IF(AND(B878&gt;='Umrechnungskurse und Konstanten'!$C$6,B878&lt;='Umrechnungskurse und Konstanten'!$D$6),G878*'Umrechnungskurse und Konstanten'!$E$6,0)+IF(AND(B878&gt;='Umrechnungskurse und Konstanten'!$C$7,B878&lt;='Umrechnungskurse und Konstanten'!$D$7),G878*'Umrechnungskurse und Konstanten'!$E$7,0)+IF(AND(B878&gt;='Umrechnungskurse und Konstanten'!$C$8,B878&lt;='Umrechnungskurse und Konstanten'!$D$8),G878*'Umrechnungskurse und Konstanten'!$E$8,0)+IF(AND(B878&gt;='Umrechnungskurse und Konstanten'!$C$9,B878&lt;='Umrechnungskurse und Konstanten'!$D$9),G878*'Umrechnungskurse und Konstanten'!$E$9,0)+IF(AND(B878&gt;='Umrechnungskurse und Konstanten'!$C$10,B878&lt;='Umrechnungskurse und Konstanten'!$D$10),G878*'Umrechnungskurse und Konstanten'!$E$10,0)+IF(AND(B878&gt;='Umrechnungskurse und Konstanten'!$C$11,B878&lt;='Umrechnungskurse und Konstanten'!$D$11),G878*'Umrechnungskurse und Konstanten'!$E$11,0)+IF(AND(B878&gt;='Umrechnungskurse und Konstanten'!$C$12,B878&lt;='Umrechnungskurse und Konstanten'!$D$12),G878*'Umrechnungskurse und Konstanten'!$E$12,0)+IF(AND(B878&gt;='Umrechnungskurse und Konstanten'!$C$13,B878&lt;='Umrechnungskurse und Konstanten'!$D$13),G878*'Umrechnungskurse und Konstanten'!$E$13,0)+IF(AND(B878&gt;='Umrechnungskurse und Konstanten'!$C$14,B878&lt;='Umrechnungskurse und Konstanten'!$D$14),G878*'Umrechnungskurse und Konstanten'!$E$14,0)+IF(AND(B878&gt;='Umrechnungskurse und Konstanten'!$C$15,B878&lt;='Umrechnungskurse und Konstanten'!$D$15),G878*'Umrechnungskurse und Konstanten'!$E$15,0)+IF(AND(B878&gt;='Umrechnungskurse und Konstanten'!$C$16,B878&lt;='Umrechnungskurse und Konstanten'!$D$16),G878*'Umrechnungskurse und Konstanten'!$E$16,0),G878*1)</f>
        <v>0</v>
      </c>
      <c r="K878" s="37">
        <f t="shared" si="26"/>
        <v>0</v>
      </c>
      <c r="L878" s="37">
        <f t="shared" si="27"/>
        <v>0</v>
      </c>
    </row>
    <row r="879" spans="2:12" x14ac:dyDescent="0.3">
      <c r="B879" s="42"/>
      <c r="C879" s="34"/>
      <c r="D879" s="34"/>
      <c r="E879" s="38"/>
      <c r="F879" s="35" t="s">
        <v>38</v>
      </c>
      <c r="G879" s="50"/>
      <c r="H879" s="39">
        <v>3.6999999999999998E-2</v>
      </c>
      <c r="I879" s="51" t="str">
        <f>IF(F879="EUR",Tabelle1327[[#This Row],[Betrag exkl. MwST.]]*Tabelle1327[[#This Row],[MwSt. Satz]],"Rg. nicht in EUR")</f>
        <v>Rg. nicht in EUR</v>
      </c>
      <c r="J879" s="37">
        <f>IF(F879="EUR",IF(AND(B879&gt;='Umrechnungskurse und Konstanten'!$C$5,B879&lt;='Umrechnungskurse und Konstanten'!$D$5),G879*'Umrechnungskurse und Konstanten'!$E$5,0)+IF(AND(B879&gt;='Umrechnungskurse und Konstanten'!$C$6,B879&lt;='Umrechnungskurse und Konstanten'!$D$6),G879*'Umrechnungskurse und Konstanten'!$E$6,0)+IF(AND(B879&gt;='Umrechnungskurse und Konstanten'!$C$7,B879&lt;='Umrechnungskurse und Konstanten'!$D$7),G879*'Umrechnungskurse und Konstanten'!$E$7,0)+IF(AND(B879&gt;='Umrechnungskurse und Konstanten'!$C$8,B879&lt;='Umrechnungskurse und Konstanten'!$D$8),G879*'Umrechnungskurse und Konstanten'!$E$8,0)+IF(AND(B879&gt;='Umrechnungskurse und Konstanten'!$C$9,B879&lt;='Umrechnungskurse und Konstanten'!$D$9),G879*'Umrechnungskurse und Konstanten'!$E$9,0)+IF(AND(B879&gt;='Umrechnungskurse und Konstanten'!$C$10,B879&lt;='Umrechnungskurse und Konstanten'!$D$10),G879*'Umrechnungskurse und Konstanten'!$E$10,0)+IF(AND(B879&gt;='Umrechnungskurse und Konstanten'!$C$11,B879&lt;='Umrechnungskurse und Konstanten'!$D$11),G879*'Umrechnungskurse und Konstanten'!$E$11,0)+IF(AND(B879&gt;='Umrechnungskurse und Konstanten'!$C$12,B879&lt;='Umrechnungskurse und Konstanten'!$D$12),G879*'Umrechnungskurse und Konstanten'!$E$12,0)+IF(AND(B879&gt;='Umrechnungskurse und Konstanten'!$C$13,B879&lt;='Umrechnungskurse und Konstanten'!$D$13),G879*'Umrechnungskurse und Konstanten'!$E$13,0)+IF(AND(B879&gt;='Umrechnungskurse und Konstanten'!$C$14,B879&lt;='Umrechnungskurse und Konstanten'!$D$14),G879*'Umrechnungskurse und Konstanten'!$E$14,0)+IF(AND(B879&gt;='Umrechnungskurse und Konstanten'!$C$15,B879&lt;='Umrechnungskurse und Konstanten'!$D$15),G879*'Umrechnungskurse und Konstanten'!$E$15,0)+IF(AND(B879&gt;='Umrechnungskurse und Konstanten'!$C$16,B879&lt;='Umrechnungskurse und Konstanten'!$D$16),G879*'Umrechnungskurse und Konstanten'!$E$16,0),G879*1)</f>
        <v>0</v>
      </c>
      <c r="K879" s="37">
        <f t="shared" si="26"/>
        <v>0</v>
      </c>
      <c r="L879" s="37">
        <f t="shared" si="27"/>
        <v>0</v>
      </c>
    </row>
    <row r="880" spans="2:12" x14ac:dyDescent="0.3">
      <c r="B880" s="42"/>
      <c r="C880" s="34"/>
      <c r="D880" s="34"/>
      <c r="E880" s="38"/>
      <c r="F880" s="35" t="s">
        <v>38</v>
      </c>
      <c r="G880" s="50"/>
      <c r="H880" s="39">
        <v>3.6999999999999998E-2</v>
      </c>
      <c r="I880" s="51" t="str">
        <f>IF(F880="EUR",Tabelle1327[[#This Row],[Betrag exkl. MwST.]]*Tabelle1327[[#This Row],[MwSt. Satz]],"Rg. nicht in EUR")</f>
        <v>Rg. nicht in EUR</v>
      </c>
      <c r="J880" s="37">
        <f>IF(F880="EUR",IF(AND(B880&gt;='Umrechnungskurse und Konstanten'!$C$5,B880&lt;='Umrechnungskurse und Konstanten'!$D$5),G880*'Umrechnungskurse und Konstanten'!$E$5,0)+IF(AND(B880&gt;='Umrechnungskurse und Konstanten'!$C$6,B880&lt;='Umrechnungskurse und Konstanten'!$D$6),G880*'Umrechnungskurse und Konstanten'!$E$6,0)+IF(AND(B880&gt;='Umrechnungskurse und Konstanten'!$C$7,B880&lt;='Umrechnungskurse und Konstanten'!$D$7),G880*'Umrechnungskurse und Konstanten'!$E$7,0)+IF(AND(B880&gt;='Umrechnungskurse und Konstanten'!$C$8,B880&lt;='Umrechnungskurse und Konstanten'!$D$8),G880*'Umrechnungskurse und Konstanten'!$E$8,0)+IF(AND(B880&gt;='Umrechnungskurse und Konstanten'!$C$9,B880&lt;='Umrechnungskurse und Konstanten'!$D$9),G880*'Umrechnungskurse und Konstanten'!$E$9,0)+IF(AND(B880&gt;='Umrechnungskurse und Konstanten'!$C$10,B880&lt;='Umrechnungskurse und Konstanten'!$D$10),G880*'Umrechnungskurse und Konstanten'!$E$10,0)+IF(AND(B880&gt;='Umrechnungskurse und Konstanten'!$C$11,B880&lt;='Umrechnungskurse und Konstanten'!$D$11),G880*'Umrechnungskurse und Konstanten'!$E$11,0)+IF(AND(B880&gt;='Umrechnungskurse und Konstanten'!$C$12,B880&lt;='Umrechnungskurse und Konstanten'!$D$12),G880*'Umrechnungskurse und Konstanten'!$E$12,0)+IF(AND(B880&gt;='Umrechnungskurse und Konstanten'!$C$13,B880&lt;='Umrechnungskurse und Konstanten'!$D$13),G880*'Umrechnungskurse und Konstanten'!$E$13,0)+IF(AND(B880&gt;='Umrechnungskurse und Konstanten'!$C$14,B880&lt;='Umrechnungskurse und Konstanten'!$D$14),G880*'Umrechnungskurse und Konstanten'!$E$14,0)+IF(AND(B880&gt;='Umrechnungskurse und Konstanten'!$C$15,B880&lt;='Umrechnungskurse und Konstanten'!$D$15),G880*'Umrechnungskurse und Konstanten'!$E$15,0)+IF(AND(B880&gt;='Umrechnungskurse und Konstanten'!$C$16,B880&lt;='Umrechnungskurse und Konstanten'!$D$16),G880*'Umrechnungskurse und Konstanten'!$E$16,0),G880*1)</f>
        <v>0</v>
      </c>
      <c r="K880" s="37">
        <f t="shared" si="26"/>
        <v>0</v>
      </c>
      <c r="L880" s="37">
        <f t="shared" si="27"/>
        <v>0</v>
      </c>
    </row>
    <row r="881" spans="2:12" x14ac:dyDescent="0.3">
      <c r="B881" s="42"/>
      <c r="C881" s="34"/>
      <c r="D881" s="34"/>
      <c r="E881" s="38"/>
      <c r="F881" s="35" t="s">
        <v>38</v>
      </c>
      <c r="G881" s="50"/>
      <c r="H881" s="39">
        <v>3.6999999999999998E-2</v>
      </c>
      <c r="I881" s="51" t="str">
        <f>IF(F881="EUR",Tabelle1327[[#This Row],[Betrag exkl. MwST.]]*Tabelle1327[[#This Row],[MwSt. Satz]],"Rg. nicht in EUR")</f>
        <v>Rg. nicht in EUR</v>
      </c>
      <c r="J881" s="37">
        <f>IF(F881="EUR",IF(AND(B881&gt;='Umrechnungskurse und Konstanten'!$C$5,B881&lt;='Umrechnungskurse und Konstanten'!$D$5),G881*'Umrechnungskurse und Konstanten'!$E$5,0)+IF(AND(B881&gt;='Umrechnungskurse und Konstanten'!$C$6,B881&lt;='Umrechnungskurse und Konstanten'!$D$6),G881*'Umrechnungskurse und Konstanten'!$E$6,0)+IF(AND(B881&gt;='Umrechnungskurse und Konstanten'!$C$7,B881&lt;='Umrechnungskurse und Konstanten'!$D$7),G881*'Umrechnungskurse und Konstanten'!$E$7,0)+IF(AND(B881&gt;='Umrechnungskurse und Konstanten'!$C$8,B881&lt;='Umrechnungskurse und Konstanten'!$D$8),G881*'Umrechnungskurse und Konstanten'!$E$8,0)+IF(AND(B881&gt;='Umrechnungskurse und Konstanten'!$C$9,B881&lt;='Umrechnungskurse und Konstanten'!$D$9),G881*'Umrechnungskurse und Konstanten'!$E$9,0)+IF(AND(B881&gt;='Umrechnungskurse und Konstanten'!$C$10,B881&lt;='Umrechnungskurse und Konstanten'!$D$10),G881*'Umrechnungskurse und Konstanten'!$E$10,0)+IF(AND(B881&gt;='Umrechnungskurse und Konstanten'!$C$11,B881&lt;='Umrechnungskurse und Konstanten'!$D$11),G881*'Umrechnungskurse und Konstanten'!$E$11,0)+IF(AND(B881&gt;='Umrechnungskurse und Konstanten'!$C$12,B881&lt;='Umrechnungskurse und Konstanten'!$D$12),G881*'Umrechnungskurse und Konstanten'!$E$12,0)+IF(AND(B881&gt;='Umrechnungskurse und Konstanten'!$C$13,B881&lt;='Umrechnungskurse und Konstanten'!$D$13),G881*'Umrechnungskurse und Konstanten'!$E$13,0)+IF(AND(B881&gt;='Umrechnungskurse und Konstanten'!$C$14,B881&lt;='Umrechnungskurse und Konstanten'!$D$14),G881*'Umrechnungskurse und Konstanten'!$E$14,0)+IF(AND(B881&gt;='Umrechnungskurse und Konstanten'!$C$15,B881&lt;='Umrechnungskurse und Konstanten'!$D$15),G881*'Umrechnungskurse und Konstanten'!$E$15,0)+IF(AND(B881&gt;='Umrechnungskurse und Konstanten'!$C$16,B881&lt;='Umrechnungskurse und Konstanten'!$D$16),G881*'Umrechnungskurse und Konstanten'!$E$16,0),G881*1)</f>
        <v>0</v>
      </c>
      <c r="K881" s="37">
        <f t="shared" si="26"/>
        <v>0</v>
      </c>
      <c r="L881" s="37">
        <f t="shared" si="27"/>
        <v>0</v>
      </c>
    </row>
    <row r="882" spans="2:12" x14ac:dyDescent="0.3">
      <c r="B882" s="42"/>
      <c r="C882" s="34"/>
      <c r="D882" s="34"/>
      <c r="E882" s="38"/>
      <c r="F882" s="35" t="s">
        <v>38</v>
      </c>
      <c r="G882" s="50"/>
      <c r="H882" s="39">
        <v>3.6999999999999998E-2</v>
      </c>
      <c r="I882" s="51" t="str">
        <f>IF(F882="EUR",Tabelle1327[[#This Row],[Betrag exkl. MwST.]]*Tabelle1327[[#This Row],[MwSt. Satz]],"Rg. nicht in EUR")</f>
        <v>Rg. nicht in EUR</v>
      </c>
      <c r="J882" s="37">
        <f>IF(F882="EUR",IF(AND(B882&gt;='Umrechnungskurse und Konstanten'!$C$5,B882&lt;='Umrechnungskurse und Konstanten'!$D$5),G882*'Umrechnungskurse und Konstanten'!$E$5,0)+IF(AND(B882&gt;='Umrechnungskurse und Konstanten'!$C$6,B882&lt;='Umrechnungskurse und Konstanten'!$D$6),G882*'Umrechnungskurse und Konstanten'!$E$6,0)+IF(AND(B882&gt;='Umrechnungskurse und Konstanten'!$C$7,B882&lt;='Umrechnungskurse und Konstanten'!$D$7),G882*'Umrechnungskurse und Konstanten'!$E$7,0)+IF(AND(B882&gt;='Umrechnungskurse und Konstanten'!$C$8,B882&lt;='Umrechnungskurse und Konstanten'!$D$8),G882*'Umrechnungskurse und Konstanten'!$E$8,0)+IF(AND(B882&gt;='Umrechnungskurse und Konstanten'!$C$9,B882&lt;='Umrechnungskurse und Konstanten'!$D$9),G882*'Umrechnungskurse und Konstanten'!$E$9,0)+IF(AND(B882&gt;='Umrechnungskurse und Konstanten'!$C$10,B882&lt;='Umrechnungskurse und Konstanten'!$D$10),G882*'Umrechnungskurse und Konstanten'!$E$10,0)+IF(AND(B882&gt;='Umrechnungskurse und Konstanten'!$C$11,B882&lt;='Umrechnungskurse und Konstanten'!$D$11),G882*'Umrechnungskurse und Konstanten'!$E$11,0)+IF(AND(B882&gt;='Umrechnungskurse und Konstanten'!$C$12,B882&lt;='Umrechnungskurse und Konstanten'!$D$12),G882*'Umrechnungskurse und Konstanten'!$E$12,0)+IF(AND(B882&gt;='Umrechnungskurse und Konstanten'!$C$13,B882&lt;='Umrechnungskurse und Konstanten'!$D$13),G882*'Umrechnungskurse und Konstanten'!$E$13,0)+IF(AND(B882&gt;='Umrechnungskurse und Konstanten'!$C$14,B882&lt;='Umrechnungskurse und Konstanten'!$D$14),G882*'Umrechnungskurse und Konstanten'!$E$14,0)+IF(AND(B882&gt;='Umrechnungskurse und Konstanten'!$C$15,B882&lt;='Umrechnungskurse und Konstanten'!$D$15),G882*'Umrechnungskurse und Konstanten'!$E$15,0)+IF(AND(B882&gt;='Umrechnungskurse und Konstanten'!$C$16,B882&lt;='Umrechnungskurse und Konstanten'!$D$16),G882*'Umrechnungskurse und Konstanten'!$E$16,0),G882*1)</f>
        <v>0</v>
      </c>
      <c r="K882" s="37">
        <f t="shared" si="26"/>
        <v>0</v>
      </c>
      <c r="L882" s="37">
        <f t="shared" si="27"/>
        <v>0</v>
      </c>
    </row>
    <row r="883" spans="2:12" x14ac:dyDescent="0.3">
      <c r="B883" s="42"/>
      <c r="C883" s="34"/>
      <c r="D883" s="34"/>
      <c r="E883" s="38"/>
      <c r="F883" s="35" t="s">
        <v>38</v>
      </c>
      <c r="G883" s="50"/>
      <c r="H883" s="39">
        <v>3.6999999999999998E-2</v>
      </c>
      <c r="I883" s="51" t="str">
        <f>IF(F883="EUR",Tabelle1327[[#This Row],[Betrag exkl. MwST.]]*Tabelle1327[[#This Row],[MwSt. Satz]],"Rg. nicht in EUR")</f>
        <v>Rg. nicht in EUR</v>
      </c>
      <c r="J883" s="37">
        <f>IF(F883="EUR",IF(AND(B883&gt;='Umrechnungskurse und Konstanten'!$C$5,B883&lt;='Umrechnungskurse und Konstanten'!$D$5),G883*'Umrechnungskurse und Konstanten'!$E$5,0)+IF(AND(B883&gt;='Umrechnungskurse und Konstanten'!$C$6,B883&lt;='Umrechnungskurse und Konstanten'!$D$6),G883*'Umrechnungskurse und Konstanten'!$E$6,0)+IF(AND(B883&gt;='Umrechnungskurse und Konstanten'!$C$7,B883&lt;='Umrechnungskurse und Konstanten'!$D$7),G883*'Umrechnungskurse und Konstanten'!$E$7,0)+IF(AND(B883&gt;='Umrechnungskurse und Konstanten'!$C$8,B883&lt;='Umrechnungskurse und Konstanten'!$D$8),G883*'Umrechnungskurse und Konstanten'!$E$8,0)+IF(AND(B883&gt;='Umrechnungskurse und Konstanten'!$C$9,B883&lt;='Umrechnungskurse und Konstanten'!$D$9),G883*'Umrechnungskurse und Konstanten'!$E$9,0)+IF(AND(B883&gt;='Umrechnungskurse und Konstanten'!$C$10,B883&lt;='Umrechnungskurse und Konstanten'!$D$10),G883*'Umrechnungskurse und Konstanten'!$E$10,0)+IF(AND(B883&gt;='Umrechnungskurse und Konstanten'!$C$11,B883&lt;='Umrechnungskurse und Konstanten'!$D$11),G883*'Umrechnungskurse und Konstanten'!$E$11,0)+IF(AND(B883&gt;='Umrechnungskurse und Konstanten'!$C$12,B883&lt;='Umrechnungskurse und Konstanten'!$D$12),G883*'Umrechnungskurse und Konstanten'!$E$12,0)+IF(AND(B883&gt;='Umrechnungskurse und Konstanten'!$C$13,B883&lt;='Umrechnungskurse und Konstanten'!$D$13),G883*'Umrechnungskurse und Konstanten'!$E$13,0)+IF(AND(B883&gt;='Umrechnungskurse und Konstanten'!$C$14,B883&lt;='Umrechnungskurse und Konstanten'!$D$14),G883*'Umrechnungskurse und Konstanten'!$E$14,0)+IF(AND(B883&gt;='Umrechnungskurse und Konstanten'!$C$15,B883&lt;='Umrechnungskurse und Konstanten'!$D$15),G883*'Umrechnungskurse und Konstanten'!$E$15,0)+IF(AND(B883&gt;='Umrechnungskurse und Konstanten'!$C$16,B883&lt;='Umrechnungskurse und Konstanten'!$D$16),G883*'Umrechnungskurse und Konstanten'!$E$16,0),G883*1)</f>
        <v>0</v>
      </c>
      <c r="K883" s="37">
        <f t="shared" si="26"/>
        <v>0</v>
      </c>
      <c r="L883" s="37">
        <f t="shared" si="27"/>
        <v>0</v>
      </c>
    </row>
    <row r="884" spans="2:12" x14ac:dyDescent="0.3">
      <c r="B884" s="42"/>
      <c r="C884" s="34"/>
      <c r="D884" s="34"/>
      <c r="E884" s="38"/>
      <c r="F884" s="35" t="s">
        <v>38</v>
      </c>
      <c r="G884" s="50"/>
      <c r="H884" s="39">
        <v>3.6999999999999998E-2</v>
      </c>
      <c r="I884" s="51" t="str">
        <f>IF(F884="EUR",Tabelle1327[[#This Row],[Betrag exkl. MwST.]]*Tabelle1327[[#This Row],[MwSt. Satz]],"Rg. nicht in EUR")</f>
        <v>Rg. nicht in EUR</v>
      </c>
      <c r="J884" s="37">
        <f>IF(F884="EUR",IF(AND(B884&gt;='Umrechnungskurse und Konstanten'!$C$5,B884&lt;='Umrechnungskurse und Konstanten'!$D$5),G884*'Umrechnungskurse und Konstanten'!$E$5,0)+IF(AND(B884&gt;='Umrechnungskurse und Konstanten'!$C$6,B884&lt;='Umrechnungskurse und Konstanten'!$D$6),G884*'Umrechnungskurse und Konstanten'!$E$6,0)+IF(AND(B884&gt;='Umrechnungskurse und Konstanten'!$C$7,B884&lt;='Umrechnungskurse und Konstanten'!$D$7),G884*'Umrechnungskurse und Konstanten'!$E$7,0)+IF(AND(B884&gt;='Umrechnungskurse und Konstanten'!$C$8,B884&lt;='Umrechnungskurse und Konstanten'!$D$8),G884*'Umrechnungskurse und Konstanten'!$E$8,0)+IF(AND(B884&gt;='Umrechnungskurse und Konstanten'!$C$9,B884&lt;='Umrechnungskurse und Konstanten'!$D$9),G884*'Umrechnungskurse und Konstanten'!$E$9,0)+IF(AND(B884&gt;='Umrechnungskurse und Konstanten'!$C$10,B884&lt;='Umrechnungskurse und Konstanten'!$D$10),G884*'Umrechnungskurse und Konstanten'!$E$10,0)+IF(AND(B884&gt;='Umrechnungskurse und Konstanten'!$C$11,B884&lt;='Umrechnungskurse und Konstanten'!$D$11),G884*'Umrechnungskurse und Konstanten'!$E$11,0)+IF(AND(B884&gt;='Umrechnungskurse und Konstanten'!$C$12,B884&lt;='Umrechnungskurse und Konstanten'!$D$12),G884*'Umrechnungskurse und Konstanten'!$E$12,0)+IF(AND(B884&gt;='Umrechnungskurse und Konstanten'!$C$13,B884&lt;='Umrechnungskurse und Konstanten'!$D$13),G884*'Umrechnungskurse und Konstanten'!$E$13,0)+IF(AND(B884&gt;='Umrechnungskurse und Konstanten'!$C$14,B884&lt;='Umrechnungskurse und Konstanten'!$D$14),G884*'Umrechnungskurse und Konstanten'!$E$14,0)+IF(AND(B884&gt;='Umrechnungskurse und Konstanten'!$C$15,B884&lt;='Umrechnungskurse und Konstanten'!$D$15),G884*'Umrechnungskurse und Konstanten'!$E$15,0)+IF(AND(B884&gt;='Umrechnungskurse und Konstanten'!$C$16,B884&lt;='Umrechnungskurse und Konstanten'!$D$16),G884*'Umrechnungskurse und Konstanten'!$E$16,0),G884*1)</f>
        <v>0</v>
      </c>
      <c r="K884" s="37">
        <f t="shared" si="26"/>
        <v>0</v>
      </c>
      <c r="L884" s="37">
        <f t="shared" si="27"/>
        <v>0</v>
      </c>
    </row>
    <row r="885" spans="2:12" x14ac:dyDescent="0.3">
      <c r="B885" s="42"/>
      <c r="C885" s="34"/>
      <c r="D885" s="34"/>
      <c r="E885" s="38"/>
      <c r="F885" s="35" t="s">
        <v>38</v>
      </c>
      <c r="G885" s="50"/>
      <c r="H885" s="39">
        <v>3.6999999999999998E-2</v>
      </c>
      <c r="I885" s="51" t="str">
        <f>IF(F885="EUR",Tabelle1327[[#This Row],[Betrag exkl. MwST.]]*Tabelle1327[[#This Row],[MwSt. Satz]],"Rg. nicht in EUR")</f>
        <v>Rg. nicht in EUR</v>
      </c>
      <c r="J885" s="37">
        <f>IF(F885="EUR",IF(AND(B885&gt;='Umrechnungskurse und Konstanten'!$C$5,B885&lt;='Umrechnungskurse und Konstanten'!$D$5),G885*'Umrechnungskurse und Konstanten'!$E$5,0)+IF(AND(B885&gt;='Umrechnungskurse und Konstanten'!$C$6,B885&lt;='Umrechnungskurse und Konstanten'!$D$6),G885*'Umrechnungskurse und Konstanten'!$E$6,0)+IF(AND(B885&gt;='Umrechnungskurse und Konstanten'!$C$7,B885&lt;='Umrechnungskurse und Konstanten'!$D$7),G885*'Umrechnungskurse und Konstanten'!$E$7,0)+IF(AND(B885&gt;='Umrechnungskurse und Konstanten'!$C$8,B885&lt;='Umrechnungskurse und Konstanten'!$D$8),G885*'Umrechnungskurse und Konstanten'!$E$8,0)+IF(AND(B885&gt;='Umrechnungskurse und Konstanten'!$C$9,B885&lt;='Umrechnungskurse und Konstanten'!$D$9),G885*'Umrechnungskurse und Konstanten'!$E$9,0)+IF(AND(B885&gt;='Umrechnungskurse und Konstanten'!$C$10,B885&lt;='Umrechnungskurse und Konstanten'!$D$10),G885*'Umrechnungskurse und Konstanten'!$E$10,0)+IF(AND(B885&gt;='Umrechnungskurse und Konstanten'!$C$11,B885&lt;='Umrechnungskurse und Konstanten'!$D$11),G885*'Umrechnungskurse und Konstanten'!$E$11,0)+IF(AND(B885&gt;='Umrechnungskurse und Konstanten'!$C$12,B885&lt;='Umrechnungskurse und Konstanten'!$D$12),G885*'Umrechnungskurse und Konstanten'!$E$12,0)+IF(AND(B885&gt;='Umrechnungskurse und Konstanten'!$C$13,B885&lt;='Umrechnungskurse und Konstanten'!$D$13),G885*'Umrechnungskurse und Konstanten'!$E$13,0)+IF(AND(B885&gt;='Umrechnungskurse und Konstanten'!$C$14,B885&lt;='Umrechnungskurse und Konstanten'!$D$14),G885*'Umrechnungskurse und Konstanten'!$E$14,0)+IF(AND(B885&gt;='Umrechnungskurse und Konstanten'!$C$15,B885&lt;='Umrechnungskurse und Konstanten'!$D$15),G885*'Umrechnungskurse und Konstanten'!$E$15,0)+IF(AND(B885&gt;='Umrechnungskurse und Konstanten'!$C$16,B885&lt;='Umrechnungskurse und Konstanten'!$D$16),G885*'Umrechnungskurse und Konstanten'!$E$16,0),G885*1)</f>
        <v>0</v>
      </c>
      <c r="K885" s="37">
        <f t="shared" si="26"/>
        <v>0</v>
      </c>
      <c r="L885" s="37">
        <f t="shared" si="27"/>
        <v>0</v>
      </c>
    </row>
    <row r="886" spans="2:12" x14ac:dyDescent="0.3">
      <c r="B886" s="42"/>
      <c r="C886" s="34"/>
      <c r="D886" s="34"/>
      <c r="E886" s="38"/>
      <c r="F886" s="35" t="s">
        <v>38</v>
      </c>
      <c r="G886" s="50"/>
      <c r="H886" s="39">
        <v>3.6999999999999998E-2</v>
      </c>
      <c r="I886" s="51" t="str">
        <f>IF(F886="EUR",Tabelle1327[[#This Row],[Betrag exkl. MwST.]]*Tabelle1327[[#This Row],[MwSt. Satz]],"Rg. nicht in EUR")</f>
        <v>Rg. nicht in EUR</v>
      </c>
      <c r="J886" s="37">
        <f>IF(F886="EUR",IF(AND(B886&gt;='Umrechnungskurse und Konstanten'!$C$5,B886&lt;='Umrechnungskurse und Konstanten'!$D$5),G886*'Umrechnungskurse und Konstanten'!$E$5,0)+IF(AND(B886&gt;='Umrechnungskurse und Konstanten'!$C$6,B886&lt;='Umrechnungskurse und Konstanten'!$D$6),G886*'Umrechnungskurse und Konstanten'!$E$6,0)+IF(AND(B886&gt;='Umrechnungskurse und Konstanten'!$C$7,B886&lt;='Umrechnungskurse und Konstanten'!$D$7),G886*'Umrechnungskurse und Konstanten'!$E$7,0)+IF(AND(B886&gt;='Umrechnungskurse und Konstanten'!$C$8,B886&lt;='Umrechnungskurse und Konstanten'!$D$8),G886*'Umrechnungskurse und Konstanten'!$E$8,0)+IF(AND(B886&gt;='Umrechnungskurse und Konstanten'!$C$9,B886&lt;='Umrechnungskurse und Konstanten'!$D$9),G886*'Umrechnungskurse und Konstanten'!$E$9,0)+IF(AND(B886&gt;='Umrechnungskurse und Konstanten'!$C$10,B886&lt;='Umrechnungskurse und Konstanten'!$D$10),G886*'Umrechnungskurse und Konstanten'!$E$10,0)+IF(AND(B886&gt;='Umrechnungskurse und Konstanten'!$C$11,B886&lt;='Umrechnungskurse und Konstanten'!$D$11),G886*'Umrechnungskurse und Konstanten'!$E$11,0)+IF(AND(B886&gt;='Umrechnungskurse und Konstanten'!$C$12,B886&lt;='Umrechnungskurse und Konstanten'!$D$12),G886*'Umrechnungskurse und Konstanten'!$E$12,0)+IF(AND(B886&gt;='Umrechnungskurse und Konstanten'!$C$13,B886&lt;='Umrechnungskurse und Konstanten'!$D$13),G886*'Umrechnungskurse und Konstanten'!$E$13,0)+IF(AND(B886&gt;='Umrechnungskurse und Konstanten'!$C$14,B886&lt;='Umrechnungskurse und Konstanten'!$D$14),G886*'Umrechnungskurse und Konstanten'!$E$14,0)+IF(AND(B886&gt;='Umrechnungskurse und Konstanten'!$C$15,B886&lt;='Umrechnungskurse und Konstanten'!$D$15),G886*'Umrechnungskurse und Konstanten'!$E$15,0)+IF(AND(B886&gt;='Umrechnungskurse und Konstanten'!$C$16,B886&lt;='Umrechnungskurse und Konstanten'!$D$16),G886*'Umrechnungskurse und Konstanten'!$E$16,0),G886*1)</f>
        <v>0</v>
      </c>
      <c r="K886" s="37">
        <f t="shared" si="26"/>
        <v>0</v>
      </c>
      <c r="L886" s="37">
        <f t="shared" si="27"/>
        <v>0</v>
      </c>
    </row>
    <row r="887" spans="2:12" x14ac:dyDescent="0.3">
      <c r="B887" s="42"/>
      <c r="C887" s="34"/>
      <c r="D887" s="34"/>
      <c r="E887" s="38"/>
      <c r="F887" s="35" t="s">
        <v>38</v>
      </c>
      <c r="G887" s="50"/>
      <c r="H887" s="39">
        <v>3.6999999999999998E-2</v>
      </c>
      <c r="I887" s="51" t="str">
        <f>IF(F887="EUR",Tabelle1327[[#This Row],[Betrag exkl. MwST.]]*Tabelle1327[[#This Row],[MwSt. Satz]],"Rg. nicht in EUR")</f>
        <v>Rg. nicht in EUR</v>
      </c>
      <c r="J887" s="37">
        <f>IF(F887="EUR",IF(AND(B887&gt;='Umrechnungskurse und Konstanten'!$C$5,B887&lt;='Umrechnungskurse und Konstanten'!$D$5),G887*'Umrechnungskurse und Konstanten'!$E$5,0)+IF(AND(B887&gt;='Umrechnungskurse und Konstanten'!$C$6,B887&lt;='Umrechnungskurse und Konstanten'!$D$6),G887*'Umrechnungskurse und Konstanten'!$E$6,0)+IF(AND(B887&gt;='Umrechnungskurse und Konstanten'!$C$7,B887&lt;='Umrechnungskurse und Konstanten'!$D$7),G887*'Umrechnungskurse und Konstanten'!$E$7,0)+IF(AND(B887&gt;='Umrechnungskurse und Konstanten'!$C$8,B887&lt;='Umrechnungskurse und Konstanten'!$D$8),G887*'Umrechnungskurse und Konstanten'!$E$8,0)+IF(AND(B887&gt;='Umrechnungskurse und Konstanten'!$C$9,B887&lt;='Umrechnungskurse und Konstanten'!$D$9),G887*'Umrechnungskurse und Konstanten'!$E$9,0)+IF(AND(B887&gt;='Umrechnungskurse und Konstanten'!$C$10,B887&lt;='Umrechnungskurse und Konstanten'!$D$10),G887*'Umrechnungskurse und Konstanten'!$E$10,0)+IF(AND(B887&gt;='Umrechnungskurse und Konstanten'!$C$11,B887&lt;='Umrechnungskurse und Konstanten'!$D$11),G887*'Umrechnungskurse und Konstanten'!$E$11,0)+IF(AND(B887&gt;='Umrechnungskurse und Konstanten'!$C$12,B887&lt;='Umrechnungskurse und Konstanten'!$D$12),G887*'Umrechnungskurse und Konstanten'!$E$12,0)+IF(AND(B887&gt;='Umrechnungskurse und Konstanten'!$C$13,B887&lt;='Umrechnungskurse und Konstanten'!$D$13),G887*'Umrechnungskurse und Konstanten'!$E$13,0)+IF(AND(B887&gt;='Umrechnungskurse und Konstanten'!$C$14,B887&lt;='Umrechnungskurse und Konstanten'!$D$14),G887*'Umrechnungskurse und Konstanten'!$E$14,0)+IF(AND(B887&gt;='Umrechnungskurse und Konstanten'!$C$15,B887&lt;='Umrechnungskurse und Konstanten'!$D$15),G887*'Umrechnungskurse und Konstanten'!$E$15,0)+IF(AND(B887&gt;='Umrechnungskurse und Konstanten'!$C$16,B887&lt;='Umrechnungskurse und Konstanten'!$D$16),G887*'Umrechnungskurse und Konstanten'!$E$16,0),G887*1)</f>
        <v>0</v>
      </c>
      <c r="K887" s="37">
        <f t="shared" si="26"/>
        <v>0</v>
      </c>
      <c r="L887" s="37">
        <f t="shared" si="27"/>
        <v>0</v>
      </c>
    </row>
    <row r="888" spans="2:12" x14ac:dyDescent="0.3">
      <c r="B888" s="42"/>
      <c r="C888" s="34"/>
      <c r="D888" s="34"/>
      <c r="E888" s="38"/>
      <c r="F888" s="35" t="s">
        <v>38</v>
      </c>
      <c r="G888" s="50"/>
      <c r="H888" s="39">
        <v>3.6999999999999998E-2</v>
      </c>
      <c r="I888" s="51" t="str">
        <f>IF(F888="EUR",Tabelle1327[[#This Row],[Betrag exkl. MwST.]]*Tabelle1327[[#This Row],[MwSt. Satz]],"Rg. nicht in EUR")</f>
        <v>Rg. nicht in EUR</v>
      </c>
      <c r="J888" s="37">
        <f>IF(F888="EUR",IF(AND(B888&gt;='Umrechnungskurse und Konstanten'!$C$5,B888&lt;='Umrechnungskurse und Konstanten'!$D$5),G888*'Umrechnungskurse und Konstanten'!$E$5,0)+IF(AND(B888&gt;='Umrechnungskurse und Konstanten'!$C$6,B888&lt;='Umrechnungskurse und Konstanten'!$D$6),G888*'Umrechnungskurse und Konstanten'!$E$6,0)+IF(AND(B888&gt;='Umrechnungskurse und Konstanten'!$C$7,B888&lt;='Umrechnungskurse und Konstanten'!$D$7),G888*'Umrechnungskurse und Konstanten'!$E$7,0)+IF(AND(B888&gt;='Umrechnungskurse und Konstanten'!$C$8,B888&lt;='Umrechnungskurse und Konstanten'!$D$8),G888*'Umrechnungskurse und Konstanten'!$E$8,0)+IF(AND(B888&gt;='Umrechnungskurse und Konstanten'!$C$9,B888&lt;='Umrechnungskurse und Konstanten'!$D$9),G888*'Umrechnungskurse und Konstanten'!$E$9,0)+IF(AND(B888&gt;='Umrechnungskurse und Konstanten'!$C$10,B888&lt;='Umrechnungskurse und Konstanten'!$D$10),G888*'Umrechnungskurse und Konstanten'!$E$10,0)+IF(AND(B888&gt;='Umrechnungskurse und Konstanten'!$C$11,B888&lt;='Umrechnungskurse und Konstanten'!$D$11),G888*'Umrechnungskurse und Konstanten'!$E$11,0)+IF(AND(B888&gt;='Umrechnungskurse und Konstanten'!$C$12,B888&lt;='Umrechnungskurse und Konstanten'!$D$12),G888*'Umrechnungskurse und Konstanten'!$E$12,0)+IF(AND(B888&gt;='Umrechnungskurse und Konstanten'!$C$13,B888&lt;='Umrechnungskurse und Konstanten'!$D$13),G888*'Umrechnungskurse und Konstanten'!$E$13,0)+IF(AND(B888&gt;='Umrechnungskurse und Konstanten'!$C$14,B888&lt;='Umrechnungskurse und Konstanten'!$D$14),G888*'Umrechnungskurse und Konstanten'!$E$14,0)+IF(AND(B888&gt;='Umrechnungskurse und Konstanten'!$C$15,B888&lt;='Umrechnungskurse und Konstanten'!$D$15),G888*'Umrechnungskurse und Konstanten'!$E$15,0)+IF(AND(B888&gt;='Umrechnungskurse und Konstanten'!$C$16,B888&lt;='Umrechnungskurse und Konstanten'!$D$16),G888*'Umrechnungskurse und Konstanten'!$E$16,0),G888*1)</f>
        <v>0</v>
      </c>
      <c r="K888" s="37">
        <f t="shared" si="26"/>
        <v>0</v>
      </c>
      <c r="L888" s="37">
        <f t="shared" si="27"/>
        <v>0</v>
      </c>
    </row>
    <row r="889" spans="2:12" x14ac:dyDescent="0.3">
      <c r="B889" s="42"/>
      <c r="C889" s="34"/>
      <c r="D889" s="34"/>
      <c r="E889" s="38"/>
      <c r="F889" s="35" t="s">
        <v>38</v>
      </c>
      <c r="G889" s="50"/>
      <c r="H889" s="39">
        <v>3.6999999999999998E-2</v>
      </c>
      <c r="I889" s="51" t="str">
        <f>IF(F889="EUR",Tabelle1327[[#This Row],[Betrag exkl. MwST.]]*Tabelle1327[[#This Row],[MwSt. Satz]],"Rg. nicht in EUR")</f>
        <v>Rg. nicht in EUR</v>
      </c>
      <c r="J889" s="37">
        <f>IF(F889="EUR",IF(AND(B889&gt;='Umrechnungskurse und Konstanten'!$C$5,B889&lt;='Umrechnungskurse und Konstanten'!$D$5),G889*'Umrechnungskurse und Konstanten'!$E$5,0)+IF(AND(B889&gt;='Umrechnungskurse und Konstanten'!$C$6,B889&lt;='Umrechnungskurse und Konstanten'!$D$6),G889*'Umrechnungskurse und Konstanten'!$E$6,0)+IF(AND(B889&gt;='Umrechnungskurse und Konstanten'!$C$7,B889&lt;='Umrechnungskurse und Konstanten'!$D$7),G889*'Umrechnungskurse und Konstanten'!$E$7,0)+IF(AND(B889&gt;='Umrechnungskurse und Konstanten'!$C$8,B889&lt;='Umrechnungskurse und Konstanten'!$D$8),G889*'Umrechnungskurse und Konstanten'!$E$8,0)+IF(AND(B889&gt;='Umrechnungskurse und Konstanten'!$C$9,B889&lt;='Umrechnungskurse und Konstanten'!$D$9),G889*'Umrechnungskurse und Konstanten'!$E$9,0)+IF(AND(B889&gt;='Umrechnungskurse und Konstanten'!$C$10,B889&lt;='Umrechnungskurse und Konstanten'!$D$10),G889*'Umrechnungskurse und Konstanten'!$E$10,0)+IF(AND(B889&gt;='Umrechnungskurse und Konstanten'!$C$11,B889&lt;='Umrechnungskurse und Konstanten'!$D$11),G889*'Umrechnungskurse und Konstanten'!$E$11,0)+IF(AND(B889&gt;='Umrechnungskurse und Konstanten'!$C$12,B889&lt;='Umrechnungskurse und Konstanten'!$D$12),G889*'Umrechnungskurse und Konstanten'!$E$12,0)+IF(AND(B889&gt;='Umrechnungskurse und Konstanten'!$C$13,B889&lt;='Umrechnungskurse und Konstanten'!$D$13),G889*'Umrechnungskurse und Konstanten'!$E$13,0)+IF(AND(B889&gt;='Umrechnungskurse und Konstanten'!$C$14,B889&lt;='Umrechnungskurse und Konstanten'!$D$14),G889*'Umrechnungskurse und Konstanten'!$E$14,0)+IF(AND(B889&gt;='Umrechnungskurse und Konstanten'!$C$15,B889&lt;='Umrechnungskurse und Konstanten'!$D$15),G889*'Umrechnungskurse und Konstanten'!$E$15,0)+IF(AND(B889&gt;='Umrechnungskurse und Konstanten'!$C$16,B889&lt;='Umrechnungskurse und Konstanten'!$D$16),G889*'Umrechnungskurse und Konstanten'!$E$16,0),G889*1)</f>
        <v>0</v>
      </c>
      <c r="K889" s="37">
        <f t="shared" si="26"/>
        <v>0</v>
      </c>
      <c r="L889" s="37">
        <f t="shared" si="27"/>
        <v>0</v>
      </c>
    </row>
    <row r="890" spans="2:12" x14ac:dyDescent="0.3">
      <c r="B890" s="42"/>
      <c r="C890" s="34"/>
      <c r="D890" s="34"/>
      <c r="E890" s="38"/>
      <c r="F890" s="35" t="s">
        <v>38</v>
      </c>
      <c r="G890" s="50"/>
      <c r="H890" s="39">
        <v>3.6999999999999998E-2</v>
      </c>
      <c r="I890" s="51" t="str">
        <f>IF(F890="EUR",Tabelle1327[[#This Row],[Betrag exkl. MwST.]]*Tabelle1327[[#This Row],[MwSt. Satz]],"Rg. nicht in EUR")</f>
        <v>Rg. nicht in EUR</v>
      </c>
      <c r="J890" s="37">
        <f>IF(F890="EUR",IF(AND(B890&gt;='Umrechnungskurse und Konstanten'!$C$5,B890&lt;='Umrechnungskurse und Konstanten'!$D$5),G890*'Umrechnungskurse und Konstanten'!$E$5,0)+IF(AND(B890&gt;='Umrechnungskurse und Konstanten'!$C$6,B890&lt;='Umrechnungskurse und Konstanten'!$D$6),G890*'Umrechnungskurse und Konstanten'!$E$6,0)+IF(AND(B890&gt;='Umrechnungskurse und Konstanten'!$C$7,B890&lt;='Umrechnungskurse und Konstanten'!$D$7),G890*'Umrechnungskurse und Konstanten'!$E$7,0)+IF(AND(B890&gt;='Umrechnungskurse und Konstanten'!$C$8,B890&lt;='Umrechnungskurse und Konstanten'!$D$8),G890*'Umrechnungskurse und Konstanten'!$E$8,0)+IF(AND(B890&gt;='Umrechnungskurse und Konstanten'!$C$9,B890&lt;='Umrechnungskurse und Konstanten'!$D$9),G890*'Umrechnungskurse und Konstanten'!$E$9,0)+IF(AND(B890&gt;='Umrechnungskurse und Konstanten'!$C$10,B890&lt;='Umrechnungskurse und Konstanten'!$D$10),G890*'Umrechnungskurse und Konstanten'!$E$10,0)+IF(AND(B890&gt;='Umrechnungskurse und Konstanten'!$C$11,B890&lt;='Umrechnungskurse und Konstanten'!$D$11),G890*'Umrechnungskurse und Konstanten'!$E$11,0)+IF(AND(B890&gt;='Umrechnungskurse und Konstanten'!$C$12,B890&lt;='Umrechnungskurse und Konstanten'!$D$12),G890*'Umrechnungskurse und Konstanten'!$E$12,0)+IF(AND(B890&gt;='Umrechnungskurse und Konstanten'!$C$13,B890&lt;='Umrechnungskurse und Konstanten'!$D$13),G890*'Umrechnungskurse und Konstanten'!$E$13,0)+IF(AND(B890&gt;='Umrechnungskurse und Konstanten'!$C$14,B890&lt;='Umrechnungskurse und Konstanten'!$D$14),G890*'Umrechnungskurse und Konstanten'!$E$14,0)+IF(AND(B890&gt;='Umrechnungskurse und Konstanten'!$C$15,B890&lt;='Umrechnungskurse und Konstanten'!$D$15),G890*'Umrechnungskurse und Konstanten'!$E$15,0)+IF(AND(B890&gt;='Umrechnungskurse und Konstanten'!$C$16,B890&lt;='Umrechnungskurse und Konstanten'!$D$16),G890*'Umrechnungskurse und Konstanten'!$E$16,0),G890*1)</f>
        <v>0</v>
      </c>
      <c r="K890" s="37">
        <f t="shared" si="26"/>
        <v>0</v>
      </c>
      <c r="L890" s="37">
        <f t="shared" si="27"/>
        <v>0</v>
      </c>
    </row>
    <row r="891" spans="2:12" x14ac:dyDescent="0.3">
      <c r="B891" s="42"/>
      <c r="C891" s="34"/>
      <c r="D891" s="34"/>
      <c r="E891" s="38"/>
      <c r="F891" s="35" t="s">
        <v>38</v>
      </c>
      <c r="G891" s="50"/>
      <c r="H891" s="39">
        <v>3.6999999999999998E-2</v>
      </c>
      <c r="I891" s="51" t="str">
        <f>IF(F891="EUR",Tabelle1327[[#This Row],[Betrag exkl. MwST.]]*Tabelle1327[[#This Row],[MwSt. Satz]],"Rg. nicht in EUR")</f>
        <v>Rg. nicht in EUR</v>
      </c>
      <c r="J891" s="37">
        <f>IF(F891="EUR",IF(AND(B891&gt;='Umrechnungskurse und Konstanten'!$C$5,B891&lt;='Umrechnungskurse und Konstanten'!$D$5),G891*'Umrechnungskurse und Konstanten'!$E$5,0)+IF(AND(B891&gt;='Umrechnungskurse und Konstanten'!$C$6,B891&lt;='Umrechnungskurse und Konstanten'!$D$6),G891*'Umrechnungskurse und Konstanten'!$E$6,0)+IF(AND(B891&gt;='Umrechnungskurse und Konstanten'!$C$7,B891&lt;='Umrechnungskurse und Konstanten'!$D$7),G891*'Umrechnungskurse und Konstanten'!$E$7,0)+IF(AND(B891&gt;='Umrechnungskurse und Konstanten'!$C$8,B891&lt;='Umrechnungskurse und Konstanten'!$D$8),G891*'Umrechnungskurse und Konstanten'!$E$8,0)+IF(AND(B891&gt;='Umrechnungskurse und Konstanten'!$C$9,B891&lt;='Umrechnungskurse und Konstanten'!$D$9),G891*'Umrechnungskurse und Konstanten'!$E$9,0)+IF(AND(B891&gt;='Umrechnungskurse und Konstanten'!$C$10,B891&lt;='Umrechnungskurse und Konstanten'!$D$10),G891*'Umrechnungskurse und Konstanten'!$E$10,0)+IF(AND(B891&gt;='Umrechnungskurse und Konstanten'!$C$11,B891&lt;='Umrechnungskurse und Konstanten'!$D$11),G891*'Umrechnungskurse und Konstanten'!$E$11,0)+IF(AND(B891&gt;='Umrechnungskurse und Konstanten'!$C$12,B891&lt;='Umrechnungskurse und Konstanten'!$D$12),G891*'Umrechnungskurse und Konstanten'!$E$12,0)+IF(AND(B891&gt;='Umrechnungskurse und Konstanten'!$C$13,B891&lt;='Umrechnungskurse und Konstanten'!$D$13),G891*'Umrechnungskurse und Konstanten'!$E$13,0)+IF(AND(B891&gt;='Umrechnungskurse und Konstanten'!$C$14,B891&lt;='Umrechnungskurse und Konstanten'!$D$14),G891*'Umrechnungskurse und Konstanten'!$E$14,0)+IF(AND(B891&gt;='Umrechnungskurse und Konstanten'!$C$15,B891&lt;='Umrechnungskurse und Konstanten'!$D$15),G891*'Umrechnungskurse und Konstanten'!$E$15,0)+IF(AND(B891&gt;='Umrechnungskurse und Konstanten'!$C$16,B891&lt;='Umrechnungskurse und Konstanten'!$D$16),G891*'Umrechnungskurse und Konstanten'!$E$16,0),G891*1)</f>
        <v>0</v>
      </c>
      <c r="K891" s="37">
        <f t="shared" si="26"/>
        <v>0</v>
      </c>
      <c r="L891" s="37">
        <f t="shared" si="27"/>
        <v>0</v>
      </c>
    </row>
    <row r="892" spans="2:12" x14ac:dyDescent="0.3">
      <c r="B892" s="42"/>
      <c r="C892" s="34"/>
      <c r="D892" s="34"/>
      <c r="E892" s="38"/>
      <c r="F892" s="35" t="s">
        <v>38</v>
      </c>
      <c r="G892" s="50"/>
      <c r="H892" s="39">
        <v>3.6999999999999998E-2</v>
      </c>
      <c r="I892" s="51" t="str">
        <f>IF(F892="EUR",Tabelle1327[[#This Row],[Betrag exkl. MwST.]]*Tabelle1327[[#This Row],[MwSt. Satz]],"Rg. nicht in EUR")</f>
        <v>Rg. nicht in EUR</v>
      </c>
      <c r="J892" s="37">
        <f>IF(F892="EUR",IF(AND(B892&gt;='Umrechnungskurse und Konstanten'!$C$5,B892&lt;='Umrechnungskurse und Konstanten'!$D$5),G892*'Umrechnungskurse und Konstanten'!$E$5,0)+IF(AND(B892&gt;='Umrechnungskurse und Konstanten'!$C$6,B892&lt;='Umrechnungskurse und Konstanten'!$D$6),G892*'Umrechnungskurse und Konstanten'!$E$6,0)+IF(AND(B892&gt;='Umrechnungskurse und Konstanten'!$C$7,B892&lt;='Umrechnungskurse und Konstanten'!$D$7),G892*'Umrechnungskurse und Konstanten'!$E$7,0)+IF(AND(B892&gt;='Umrechnungskurse und Konstanten'!$C$8,B892&lt;='Umrechnungskurse und Konstanten'!$D$8),G892*'Umrechnungskurse und Konstanten'!$E$8,0)+IF(AND(B892&gt;='Umrechnungskurse und Konstanten'!$C$9,B892&lt;='Umrechnungskurse und Konstanten'!$D$9),G892*'Umrechnungskurse und Konstanten'!$E$9,0)+IF(AND(B892&gt;='Umrechnungskurse und Konstanten'!$C$10,B892&lt;='Umrechnungskurse und Konstanten'!$D$10),G892*'Umrechnungskurse und Konstanten'!$E$10,0)+IF(AND(B892&gt;='Umrechnungskurse und Konstanten'!$C$11,B892&lt;='Umrechnungskurse und Konstanten'!$D$11),G892*'Umrechnungskurse und Konstanten'!$E$11,0)+IF(AND(B892&gt;='Umrechnungskurse und Konstanten'!$C$12,B892&lt;='Umrechnungskurse und Konstanten'!$D$12),G892*'Umrechnungskurse und Konstanten'!$E$12,0)+IF(AND(B892&gt;='Umrechnungskurse und Konstanten'!$C$13,B892&lt;='Umrechnungskurse und Konstanten'!$D$13),G892*'Umrechnungskurse und Konstanten'!$E$13,0)+IF(AND(B892&gt;='Umrechnungskurse und Konstanten'!$C$14,B892&lt;='Umrechnungskurse und Konstanten'!$D$14),G892*'Umrechnungskurse und Konstanten'!$E$14,0)+IF(AND(B892&gt;='Umrechnungskurse und Konstanten'!$C$15,B892&lt;='Umrechnungskurse und Konstanten'!$D$15),G892*'Umrechnungskurse und Konstanten'!$E$15,0)+IF(AND(B892&gt;='Umrechnungskurse und Konstanten'!$C$16,B892&lt;='Umrechnungskurse und Konstanten'!$D$16),G892*'Umrechnungskurse und Konstanten'!$E$16,0),G892*1)</f>
        <v>0</v>
      </c>
      <c r="K892" s="37">
        <f t="shared" si="26"/>
        <v>0</v>
      </c>
      <c r="L892" s="37">
        <f t="shared" si="27"/>
        <v>0</v>
      </c>
    </row>
    <row r="893" spans="2:12" x14ac:dyDescent="0.3">
      <c r="B893" s="42"/>
      <c r="C893" s="34"/>
      <c r="D893" s="34"/>
      <c r="E893" s="38"/>
      <c r="F893" s="35" t="s">
        <v>38</v>
      </c>
      <c r="G893" s="50"/>
      <c r="H893" s="39">
        <v>3.6999999999999998E-2</v>
      </c>
      <c r="I893" s="51" t="str">
        <f>IF(F893="EUR",Tabelle1327[[#This Row],[Betrag exkl. MwST.]]*Tabelle1327[[#This Row],[MwSt. Satz]],"Rg. nicht in EUR")</f>
        <v>Rg. nicht in EUR</v>
      </c>
      <c r="J893" s="37">
        <f>IF(F893="EUR",IF(AND(B893&gt;='Umrechnungskurse und Konstanten'!$C$5,B893&lt;='Umrechnungskurse und Konstanten'!$D$5),G893*'Umrechnungskurse und Konstanten'!$E$5,0)+IF(AND(B893&gt;='Umrechnungskurse und Konstanten'!$C$6,B893&lt;='Umrechnungskurse und Konstanten'!$D$6),G893*'Umrechnungskurse und Konstanten'!$E$6,0)+IF(AND(B893&gt;='Umrechnungskurse und Konstanten'!$C$7,B893&lt;='Umrechnungskurse und Konstanten'!$D$7),G893*'Umrechnungskurse und Konstanten'!$E$7,0)+IF(AND(B893&gt;='Umrechnungskurse und Konstanten'!$C$8,B893&lt;='Umrechnungskurse und Konstanten'!$D$8),G893*'Umrechnungskurse und Konstanten'!$E$8,0)+IF(AND(B893&gt;='Umrechnungskurse und Konstanten'!$C$9,B893&lt;='Umrechnungskurse und Konstanten'!$D$9),G893*'Umrechnungskurse und Konstanten'!$E$9,0)+IF(AND(B893&gt;='Umrechnungskurse und Konstanten'!$C$10,B893&lt;='Umrechnungskurse und Konstanten'!$D$10),G893*'Umrechnungskurse und Konstanten'!$E$10,0)+IF(AND(B893&gt;='Umrechnungskurse und Konstanten'!$C$11,B893&lt;='Umrechnungskurse und Konstanten'!$D$11),G893*'Umrechnungskurse und Konstanten'!$E$11,0)+IF(AND(B893&gt;='Umrechnungskurse und Konstanten'!$C$12,B893&lt;='Umrechnungskurse und Konstanten'!$D$12),G893*'Umrechnungskurse und Konstanten'!$E$12,0)+IF(AND(B893&gt;='Umrechnungskurse und Konstanten'!$C$13,B893&lt;='Umrechnungskurse und Konstanten'!$D$13),G893*'Umrechnungskurse und Konstanten'!$E$13,0)+IF(AND(B893&gt;='Umrechnungskurse und Konstanten'!$C$14,B893&lt;='Umrechnungskurse und Konstanten'!$D$14),G893*'Umrechnungskurse und Konstanten'!$E$14,0)+IF(AND(B893&gt;='Umrechnungskurse und Konstanten'!$C$15,B893&lt;='Umrechnungskurse und Konstanten'!$D$15),G893*'Umrechnungskurse und Konstanten'!$E$15,0)+IF(AND(B893&gt;='Umrechnungskurse und Konstanten'!$C$16,B893&lt;='Umrechnungskurse und Konstanten'!$D$16),G893*'Umrechnungskurse und Konstanten'!$E$16,0),G893*1)</f>
        <v>0</v>
      </c>
      <c r="K893" s="37">
        <f t="shared" si="26"/>
        <v>0</v>
      </c>
      <c r="L893" s="37">
        <f t="shared" si="27"/>
        <v>0</v>
      </c>
    </row>
    <row r="894" spans="2:12" x14ac:dyDescent="0.3">
      <c r="B894" s="42"/>
      <c r="C894" s="34"/>
      <c r="D894" s="34"/>
      <c r="E894" s="38"/>
      <c r="F894" s="35" t="s">
        <v>38</v>
      </c>
      <c r="G894" s="50"/>
      <c r="H894" s="39">
        <v>3.6999999999999998E-2</v>
      </c>
      <c r="I894" s="51" t="str">
        <f>IF(F894="EUR",Tabelle1327[[#This Row],[Betrag exkl. MwST.]]*Tabelle1327[[#This Row],[MwSt. Satz]],"Rg. nicht in EUR")</f>
        <v>Rg. nicht in EUR</v>
      </c>
      <c r="J894" s="37">
        <f>IF(F894="EUR",IF(AND(B894&gt;='Umrechnungskurse und Konstanten'!$C$5,B894&lt;='Umrechnungskurse und Konstanten'!$D$5),G894*'Umrechnungskurse und Konstanten'!$E$5,0)+IF(AND(B894&gt;='Umrechnungskurse und Konstanten'!$C$6,B894&lt;='Umrechnungskurse und Konstanten'!$D$6),G894*'Umrechnungskurse und Konstanten'!$E$6,0)+IF(AND(B894&gt;='Umrechnungskurse und Konstanten'!$C$7,B894&lt;='Umrechnungskurse und Konstanten'!$D$7),G894*'Umrechnungskurse und Konstanten'!$E$7,0)+IF(AND(B894&gt;='Umrechnungskurse und Konstanten'!$C$8,B894&lt;='Umrechnungskurse und Konstanten'!$D$8),G894*'Umrechnungskurse und Konstanten'!$E$8,0)+IF(AND(B894&gt;='Umrechnungskurse und Konstanten'!$C$9,B894&lt;='Umrechnungskurse und Konstanten'!$D$9),G894*'Umrechnungskurse und Konstanten'!$E$9,0)+IF(AND(B894&gt;='Umrechnungskurse und Konstanten'!$C$10,B894&lt;='Umrechnungskurse und Konstanten'!$D$10),G894*'Umrechnungskurse und Konstanten'!$E$10,0)+IF(AND(B894&gt;='Umrechnungskurse und Konstanten'!$C$11,B894&lt;='Umrechnungskurse und Konstanten'!$D$11),G894*'Umrechnungskurse und Konstanten'!$E$11,0)+IF(AND(B894&gt;='Umrechnungskurse und Konstanten'!$C$12,B894&lt;='Umrechnungskurse und Konstanten'!$D$12),G894*'Umrechnungskurse und Konstanten'!$E$12,0)+IF(AND(B894&gt;='Umrechnungskurse und Konstanten'!$C$13,B894&lt;='Umrechnungskurse und Konstanten'!$D$13),G894*'Umrechnungskurse und Konstanten'!$E$13,0)+IF(AND(B894&gt;='Umrechnungskurse und Konstanten'!$C$14,B894&lt;='Umrechnungskurse und Konstanten'!$D$14),G894*'Umrechnungskurse und Konstanten'!$E$14,0)+IF(AND(B894&gt;='Umrechnungskurse und Konstanten'!$C$15,B894&lt;='Umrechnungskurse und Konstanten'!$D$15),G894*'Umrechnungskurse und Konstanten'!$E$15,0)+IF(AND(B894&gt;='Umrechnungskurse und Konstanten'!$C$16,B894&lt;='Umrechnungskurse und Konstanten'!$D$16),G894*'Umrechnungskurse und Konstanten'!$E$16,0),G894*1)</f>
        <v>0</v>
      </c>
      <c r="K894" s="37">
        <f t="shared" si="26"/>
        <v>0</v>
      </c>
      <c r="L894" s="37">
        <f t="shared" si="27"/>
        <v>0</v>
      </c>
    </row>
    <row r="895" spans="2:12" x14ac:dyDescent="0.3">
      <c r="B895" s="42"/>
      <c r="C895" s="34"/>
      <c r="D895" s="34"/>
      <c r="E895" s="38"/>
      <c r="F895" s="35" t="s">
        <v>38</v>
      </c>
      <c r="G895" s="50"/>
      <c r="H895" s="39">
        <v>3.6999999999999998E-2</v>
      </c>
      <c r="I895" s="51" t="str">
        <f>IF(F895="EUR",Tabelle1327[[#This Row],[Betrag exkl. MwST.]]*Tabelle1327[[#This Row],[MwSt. Satz]],"Rg. nicht in EUR")</f>
        <v>Rg. nicht in EUR</v>
      </c>
      <c r="J895" s="37">
        <f>IF(F895="EUR",IF(AND(B895&gt;='Umrechnungskurse und Konstanten'!$C$5,B895&lt;='Umrechnungskurse und Konstanten'!$D$5),G895*'Umrechnungskurse und Konstanten'!$E$5,0)+IF(AND(B895&gt;='Umrechnungskurse und Konstanten'!$C$6,B895&lt;='Umrechnungskurse und Konstanten'!$D$6),G895*'Umrechnungskurse und Konstanten'!$E$6,0)+IF(AND(B895&gt;='Umrechnungskurse und Konstanten'!$C$7,B895&lt;='Umrechnungskurse und Konstanten'!$D$7),G895*'Umrechnungskurse und Konstanten'!$E$7,0)+IF(AND(B895&gt;='Umrechnungskurse und Konstanten'!$C$8,B895&lt;='Umrechnungskurse und Konstanten'!$D$8),G895*'Umrechnungskurse und Konstanten'!$E$8,0)+IF(AND(B895&gt;='Umrechnungskurse und Konstanten'!$C$9,B895&lt;='Umrechnungskurse und Konstanten'!$D$9),G895*'Umrechnungskurse und Konstanten'!$E$9,0)+IF(AND(B895&gt;='Umrechnungskurse und Konstanten'!$C$10,B895&lt;='Umrechnungskurse und Konstanten'!$D$10),G895*'Umrechnungskurse und Konstanten'!$E$10,0)+IF(AND(B895&gt;='Umrechnungskurse und Konstanten'!$C$11,B895&lt;='Umrechnungskurse und Konstanten'!$D$11),G895*'Umrechnungskurse und Konstanten'!$E$11,0)+IF(AND(B895&gt;='Umrechnungskurse und Konstanten'!$C$12,B895&lt;='Umrechnungskurse und Konstanten'!$D$12),G895*'Umrechnungskurse und Konstanten'!$E$12,0)+IF(AND(B895&gt;='Umrechnungskurse und Konstanten'!$C$13,B895&lt;='Umrechnungskurse und Konstanten'!$D$13),G895*'Umrechnungskurse und Konstanten'!$E$13,0)+IF(AND(B895&gt;='Umrechnungskurse und Konstanten'!$C$14,B895&lt;='Umrechnungskurse und Konstanten'!$D$14),G895*'Umrechnungskurse und Konstanten'!$E$14,0)+IF(AND(B895&gt;='Umrechnungskurse und Konstanten'!$C$15,B895&lt;='Umrechnungskurse und Konstanten'!$D$15),G895*'Umrechnungskurse und Konstanten'!$E$15,0)+IF(AND(B895&gt;='Umrechnungskurse und Konstanten'!$C$16,B895&lt;='Umrechnungskurse und Konstanten'!$D$16),G895*'Umrechnungskurse und Konstanten'!$E$16,0),G895*1)</f>
        <v>0</v>
      </c>
      <c r="K895" s="37">
        <f t="shared" si="26"/>
        <v>0</v>
      </c>
      <c r="L895" s="37">
        <f t="shared" si="27"/>
        <v>0</v>
      </c>
    </row>
    <row r="896" spans="2:12" x14ac:dyDescent="0.3">
      <c r="B896" s="42"/>
      <c r="C896" s="34"/>
      <c r="D896" s="34"/>
      <c r="E896" s="38"/>
      <c r="F896" s="35" t="s">
        <v>38</v>
      </c>
      <c r="G896" s="50"/>
      <c r="H896" s="39">
        <v>3.6999999999999998E-2</v>
      </c>
      <c r="I896" s="51" t="str">
        <f>IF(F896="EUR",Tabelle1327[[#This Row],[Betrag exkl. MwST.]]*Tabelle1327[[#This Row],[MwSt. Satz]],"Rg. nicht in EUR")</f>
        <v>Rg. nicht in EUR</v>
      </c>
      <c r="J896" s="37">
        <f>IF(F896="EUR",IF(AND(B896&gt;='Umrechnungskurse und Konstanten'!$C$5,B896&lt;='Umrechnungskurse und Konstanten'!$D$5),G896*'Umrechnungskurse und Konstanten'!$E$5,0)+IF(AND(B896&gt;='Umrechnungskurse und Konstanten'!$C$6,B896&lt;='Umrechnungskurse und Konstanten'!$D$6),G896*'Umrechnungskurse und Konstanten'!$E$6,0)+IF(AND(B896&gt;='Umrechnungskurse und Konstanten'!$C$7,B896&lt;='Umrechnungskurse und Konstanten'!$D$7),G896*'Umrechnungskurse und Konstanten'!$E$7,0)+IF(AND(B896&gt;='Umrechnungskurse und Konstanten'!$C$8,B896&lt;='Umrechnungskurse und Konstanten'!$D$8),G896*'Umrechnungskurse und Konstanten'!$E$8,0)+IF(AND(B896&gt;='Umrechnungskurse und Konstanten'!$C$9,B896&lt;='Umrechnungskurse und Konstanten'!$D$9),G896*'Umrechnungskurse und Konstanten'!$E$9,0)+IF(AND(B896&gt;='Umrechnungskurse und Konstanten'!$C$10,B896&lt;='Umrechnungskurse und Konstanten'!$D$10),G896*'Umrechnungskurse und Konstanten'!$E$10,0)+IF(AND(B896&gt;='Umrechnungskurse und Konstanten'!$C$11,B896&lt;='Umrechnungskurse und Konstanten'!$D$11),G896*'Umrechnungskurse und Konstanten'!$E$11,0)+IF(AND(B896&gt;='Umrechnungskurse und Konstanten'!$C$12,B896&lt;='Umrechnungskurse und Konstanten'!$D$12),G896*'Umrechnungskurse und Konstanten'!$E$12,0)+IF(AND(B896&gt;='Umrechnungskurse und Konstanten'!$C$13,B896&lt;='Umrechnungskurse und Konstanten'!$D$13),G896*'Umrechnungskurse und Konstanten'!$E$13,0)+IF(AND(B896&gt;='Umrechnungskurse und Konstanten'!$C$14,B896&lt;='Umrechnungskurse und Konstanten'!$D$14),G896*'Umrechnungskurse und Konstanten'!$E$14,0)+IF(AND(B896&gt;='Umrechnungskurse und Konstanten'!$C$15,B896&lt;='Umrechnungskurse und Konstanten'!$D$15),G896*'Umrechnungskurse und Konstanten'!$E$15,0)+IF(AND(B896&gt;='Umrechnungskurse und Konstanten'!$C$16,B896&lt;='Umrechnungskurse und Konstanten'!$D$16),G896*'Umrechnungskurse und Konstanten'!$E$16,0),G896*1)</f>
        <v>0</v>
      </c>
      <c r="K896" s="37">
        <f t="shared" si="26"/>
        <v>0</v>
      </c>
      <c r="L896" s="37">
        <f t="shared" si="27"/>
        <v>0</v>
      </c>
    </row>
    <row r="897" spans="2:12" x14ac:dyDescent="0.3">
      <c r="B897" s="42"/>
      <c r="C897" s="34"/>
      <c r="D897" s="34"/>
      <c r="E897" s="38"/>
      <c r="F897" s="35" t="s">
        <v>38</v>
      </c>
      <c r="G897" s="50"/>
      <c r="H897" s="39">
        <v>3.6999999999999998E-2</v>
      </c>
      <c r="I897" s="51" t="str">
        <f>IF(F897="EUR",Tabelle1327[[#This Row],[Betrag exkl. MwST.]]*Tabelle1327[[#This Row],[MwSt. Satz]],"Rg. nicht in EUR")</f>
        <v>Rg. nicht in EUR</v>
      </c>
      <c r="J897" s="37">
        <f>IF(F897="EUR",IF(AND(B897&gt;='Umrechnungskurse und Konstanten'!$C$5,B897&lt;='Umrechnungskurse und Konstanten'!$D$5),G897*'Umrechnungskurse und Konstanten'!$E$5,0)+IF(AND(B897&gt;='Umrechnungskurse und Konstanten'!$C$6,B897&lt;='Umrechnungskurse und Konstanten'!$D$6),G897*'Umrechnungskurse und Konstanten'!$E$6,0)+IF(AND(B897&gt;='Umrechnungskurse und Konstanten'!$C$7,B897&lt;='Umrechnungskurse und Konstanten'!$D$7),G897*'Umrechnungskurse und Konstanten'!$E$7,0)+IF(AND(B897&gt;='Umrechnungskurse und Konstanten'!$C$8,B897&lt;='Umrechnungskurse und Konstanten'!$D$8),G897*'Umrechnungskurse und Konstanten'!$E$8,0)+IF(AND(B897&gt;='Umrechnungskurse und Konstanten'!$C$9,B897&lt;='Umrechnungskurse und Konstanten'!$D$9),G897*'Umrechnungskurse und Konstanten'!$E$9,0)+IF(AND(B897&gt;='Umrechnungskurse und Konstanten'!$C$10,B897&lt;='Umrechnungskurse und Konstanten'!$D$10),G897*'Umrechnungskurse und Konstanten'!$E$10,0)+IF(AND(B897&gt;='Umrechnungskurse und Konstanten'!$C$11,B897&lt;='Umrechnungskurse und Konstanten'!$D$11),G897*'Umrechnungskurse und Konstanten'!$E$11,0)+IF(AND(B897&gt;='Umrechnungskurse und Konstanten'!$C$12,B897&lt;='Umrechnungskurse und Konstanten'!$D$12),G897*'Umrechnungskurse und Konstanten'!$E$12,0)+IF(AND(B897&gt;='Umrechnungskurse und Konstanten'!$C$13,B897&lt;='Umrechnungskurse und Konstanten'!$D$13),G897*'Umrechnungskurse und Konstanten'!$E$13,0)+IF(AND(B897&gt;='Umrechnungskurse und Konstanten'!$C$14,B897&lt;='Umrechnungskurse und Konstanten'!$D$14),G897*'Umrechnungskurse und Konstanten'!$E$14,0)+IF(AND(B897&gt;='Umrechnungskurse und Konstanten'!$C$15,B897&lt;='Umrechnungskurse und Konstanten'!$D$15),G897*'Umrechnungskurse und Konstanten'!$E$15,0)+IF(AND(B897&gt;='Umrechnungskurse und Konstanten'!$C$16,B897&lt;='Umrechnungskurse und Konstanten'!$D$16),G897*'Umrechnungskurse und Konstanten'!$E$16,0),G897*1)</f>
        <v>0</v>
      </c>
      <c r="K897" s="37">
        <f t="shared" si="26"/>
        <v>0</v>
      </c>
      <c r="L897" s="37">
        <f t="shared" si="27"/>
        <v>0</v>
      </c>
    </row>
    <row r="898" spans="2:12" x14ac:dyDescent="0.3">
      <c r="B898" s="42"/>
      <c r="C898" s="34"/>
      <c r="D898" s="34"/>
      <c r="E898" s="38"/>
      <c r="F898" s="35" t="s">
        <v>38</v>
      </c>
      <c r="G898" s="50"/>
      <c r="H898" s="39">
        <v>3.6999999999999998E-2</v>
      </c>
      <c r="I898" s="51" t="str">
        <f>IF(F898="EUR",Tabelle1327[[#This Row],[Betrag exkl. MwST.]]*Tabelle1327[[#This Row],[MwSt. Satz]],"Rg. nicht in EUR")</f>
        <v>Rg. nicht in EUR</v>
      </c>
      <c r="J898" s="37">
        <f>IF(F898="EUR",IF(AND(B898&gt;='Umrechnungskurse und Konstanten'!$C$5,B898&lt;='Umrechnungskurse und Konstanten'!$D$5),G898*'Umrechnungskurse und Konstanten'!$E$5,0)+IF(AND(B898&gt;='Umrechnungskurse und Konstanten'!$C$6,B898&lt;='Umrechnungskurse und Konstanten'!$D$6),G898*'Umrechnungskurse und Konstanten'!$E$6,0)+IF(AND(B898&gt;='Umrechnungskurse und Konstanten'!$C$7,B898&lt;='Umrechnungskurse und Konstanten'!$D$7),G898*'Umrechnungskurse und Konstanten'!$E$7,0)+IF(AND(B898&gt;='Umrechnungskurse und Konstanten'!$C$8,B898&lt;='Umrechnungskurse und Konstanten'!$D$8),G898*'Umrechnungskurse und Konstanten'!$E$8,0)+IF(AND(B898&gt;='Umrechnungskurse und Konstanten'!$C$9,B898&lt;='Umrechnungskurse und Konstanten'!$D$9),G898*'Umrechnungskurse und Konstanten'!$E$9,0)+IF(AND(B898&gt;='Umrechnungskurse und Konstanten'!$C$10,B898&lt;='Umrechnungskurse und Konstanten'!$D$10),G898*'Umrechnungskurse und Konstanten'!$E$10,0)+IF(AND(B898&gt;='Umrechnungskurse und Konstanten'!$C$11,B898&lt;='Umrechnungskurse und Konstanten'!$D$11),G898*'Umrechnungskurse und Konstanten'!$E$11,0)+IF(AND(B898&gt;='Umrechnungskurse und Konstanten'!$C$12,B898&lt;='Umrechnungskurse und Konstanten'!$D$12),G898*'Umrechnungskurse und Konstanten'!$E$12,0)+IF(AND(B898&gt;='Umrechnungskurse und Konstanten'!$C$13,B898&lt;='Umrechnungskurse und Konstanten'!$D$13),G898*'Umrechnungskurse und Konstanten'!$E$13,0)+IF(AND(B898&gt;='Umrechnungskurse und Konstanten'!$C$14,B898&lt;='Umrechnungskurse und Konstanten'!$D$14),G898*'Umrechnungskurse und Konstanten'!$E$14,0)+IF(AND(B898&gt;='Umrechnungskurse und Konstanten'!$C$15,B898&lt;='Umrechnungskurse und Konstanten'!$D$15),G898*'Umrechnungskurse und Konstanten'!$E$15,0)+IF(AND(B898&gt;='Umrechnungskurse und Konstanten'!$C$16,B898&lt;='Umrechnungskurse und Konstanten'!$D$16),G898*'Umrechnungskurse und Konstanten'!$E$16,0),G898*1)</f>
        <v>0</v>
      </c>
      <c r="K898" s="37">
        <f t="shared" si="26"/>
        <v>0</v>
      </c>
      <c r="L898" s="37">
        <f t="shared" si="27"/>
        <v>0</v>
      </c>
    </row>
    <row r="899" spans="2:12" x14ac:dyDescent="0.3">
      <c r="B899" s="42"/>
      <c r="C899" s="34"/>
      <c r="D899" s="34"/>
      <c r="E899" s="38"/>
      <c r="F899" s="35" t="s">
        <v>38</v>
      </c>
      <c r="G899" s="50"/>
      <c r="H899" s="39">
        <v>3.6999999999999998E-2</v>
      </c>
      <c r="I899" s="51" t="str">
        <f>IF(F899="EUR",Tabelle1327[[#This Row],[Betrag exkl. MwST.]]*Tabelle1327[[#This Row],[MwSt. Satz]],"Rg. nicht in EUR")</f>
        <v>Rg. nicht in EUR</v>
      </c>
      <c r="J899" s="37">
        <f>IF(F899="EUR",IF(AND(B899&gt;='Umrechnungskurse und Konstanten'!$C$5,B899&lt;='Umrechnungskurse und Konstanten'!$D$5),G899*'Umrechnungskurse und Konstanten'!$E$5,0)+IF(AND(B899&gt;='Umrechnungskurse und Konstanten'!$C$6,B899&lt;='Umrechnungskurse und Konstanten'!$D$6),G899*'Umrechnungskurse und Konstanten'!$E$6,0)+IF(AND(B899&gt;='Umrechnungskurse und Konstanten'!$C$7,B899&lt;='Umrechnungskurse und Konstanten'!$D$7),G899*'Umrechnungskurse und Konstanten'!$E$7,0)+IF(AND(B899&gt;='Umrechnungskurse und Konstanten'!$C$8,B899&lt;='Umrechnungskurse und Konstanten'!$D$8),G899*'Umrechnungskurse und Konstanten'!$E$8,0)+IF(AND(B899&gt;='Umrechnungskurse und Konstanten'!$C$9,B899&lt;='Umrechnungskurse und Konstanten'!$D$9),G899*'Umrechnungskurse und Konstanten'!$E$9,0)+IF(AND(B899&gt;='Umrechnungskurse und Konstanten'!$C$10,B899&lt;='Umrechnungskurse und Konstanten'!$D$10),G899*'Umrechnungskurse und Konstanten'!$E$10,0)+IF(AND(B899&gt;='Umrechnungskurse und Konstanten'!$C$11,B899&lt;='Umrechnungskurse und Konstanten'!$D$11),G899*'Umrechnungskurse und Konstanten'!$E$11,0)+IF(AND(B899&gt;='Umrechnungskurse und Konstanten'!$C$12,B899&lt;='Umrechnungskurse und Konstanten'!$D$12),G899*'Umrechnungskurse und Konstanten'!$E$12,0)+IF(AND(B899&gt;='Umrechnungskurse und Konstanten'!$C$13,B899&lt;='Umrechnungskurse und Konstanten'!$D$13),G899*'Umrechnungskurse und Konstanten'!$E$13,0)+IF(AND(B899&gt;='Umrechnungskurse und Konstanten'!$C$14,B899&lt;='Umrechnungskurse und Konstanten'!$D$14),G899*'Umrechnungskurse und Konstanten'!$E$14,0)+IF(AND(B899&gt;='Umrechnungskurse und Konstanten'!$C$15,B899&lt;='Umrechnungskurse und Konstanten'!$D$15),G899*'Umrechnungskurse und Konstanten'!$E$15,0)+IF(AND(B899&gt;='Umrechnungskurse und Konstanten'!$C$16,B899&lt;='Umrechnungskurse und Konstanten'!$D$16),G899*'Umrechnungskurse und Konstanten'!$E$16,0),G899*1)</f>
        <v>0</v>
      </c>
      <c r="K899" s="37">
        <f t="shared" si="26"/>
        <v>0</v>
      </c>
      <c r="L899" s="37">
        <f t="shared" si="27"/>
        <v>0</v>
      </c>
    </row>
    <row r="900" spans="2:12" x14ac:dyDescent="0.3">
      <c r="B900" s="42"/>
      <c r="C900" s="34"/>
      <c r="D900" s="34"/>
      <c r="E900" s="38"/>
      <c r="F900" s="35" t="s">
        <v>38</v>
      </c>
      <c r="G900" s="50"/>
      <c r="H900" s="39">
        <v>3.6999999999999998E-2</v>
      </c>
      <c r="I900" s="51" t="str">
        <f>IF(F900="EUR",Tabelle1327[[#This Row],[Betrag exkl. MwST.]]*Tabelle1327[[#This Row],[MwSt. Satz]],"Rg. nicht in EUR")</f>
        <v>Rg. nicht in EUR</v>
      </c>
      <c r="J900" s="37">
        <f>IF(F900="EUR",IF(AND(B900&gt;='Umrechnungskurse und Konstanten'!$C$5,B900&lt;='Umrechnungskurse und Konstanten'!$D$5),G900*'Umrechnungskurse und Konstanten'!$E$5,0)+IF(AND(B900&gt;='Umrechnungskurse und Konstanten'!$C$6,B900&lt;='Umrechnungskurse und Konstanten'!$D$6),G900*'Umrechnungskurse und Konstanten'!$E$6,0)+IF(AND(B900&gt;='Umrechnungskurse und Konstanten'!$C$7,B900&lt;='Umrechnungskurse und Konstanten'!$D$7),G900*'Umrechnungskurse und Konstanten'!$E$7,0)+IF(AND(B900&gt;='Umrechnungskurse und Konstanten'!$C$8,B900&lt;='Umrechnungskurse und Konstanten'!$D$8),G900*'Umrechnungskurse und Konstanten'!$E$8,0)+IF(AND(B900&gt;='Umrechnungskurse und Konstanten'!$C$9,B900&lt;='Umrechnungskurse und Konstanten'!$D$9),G900*'Umrechnungskurse und Konstanten'!$E$9,0)+IF(AND(B900&gt;='Umrechnungskurse und Konstanten'!$C$10,B900&lt;='Umrechnungskurse und Konstanten'!$D$10),G900*'Umrechnungskurse und Konstanten'!$E$10,0)+IF(AND(B900&gt;='Umrechnungskurse und Konstanten'!$C$11,B900&lt;='Umrechnungskurse und Konstanten'!$D$11),G900*'Umrechnungskurse und Konstanten'!$E$11,0)+IF(AND(B900&gt;='Umrechnungskurse und Konstanten'!$C$12,B900&lt;='Umrechnungskurse und Konstanten'!$D$12),G900*'Umrechnungskurse und Konstanten'!$E$12,0)+IF(AND(B900&gt;='Umrechnungskurse und Konstanten'!$C$13,B900&lt;='Umrechnungskurse und Konstanten'!$D$13),G900*'Umrechnungskurse und Konstanten'!$E$13,0)+IF(AND(B900&gt;='Umrechnungskurse und Konstanten'!$C$14,B900&lt;='Umrechnungskurse und Konstanten'!$D$14),G900*'Umrechnungskurse und Konstanten'!$E$14,0)+IF(AND(B900&gt;='Umrechnungskurse und Konstanten'!$C$15,B900&lt;='Umrechnungskurse und Konstanten'!$D$15),G900*'Umrechnungskurse und Konstanten'!$E$15,0)+IF(AND(B900&gt;='Umrechnungskurse und Konstanten'!$C$16,B900&lt;='Umrechnungskurse und Konstanten'!$D$16),G900*'Umrechnungskurse und Konstanten'!$E$16,0),G900*1)</f>
        <v>0</v>
      </c>
      <c r="K900" s="37">
        <f t="shared" si="26"/>
        <v>0</v>
      </c>
      <c r="L900" s="37">
        <f t="shared" si="27"/>
        <v>0</v>
      </c>
    </row>
    <row r="901" spans="2:12" x14ac:dyDescent="0.3">
      <c r="B901" s="42"/>
      <c r="C901" s="34"/>
      <c r="D901" s="34"/>
      <c r="E901" s="38"/>
      <c r="F901" s="35" t="s">
        <v>38</v>
      </c>
      <c r="G901" s="50"/>
      <c r="H901" s="39">
        <v>3.6999999999999998E-2</v>
      </c>
      <c r="I901" s="51" t="str">
        <f>IF(F901="EUR",Tabelle1327[[#This Row],[Betrag exkl. MwST.]]*Tabelle1327[[#This Row],[MwSt. Satz]],"Rg. nicht in EUR")</f>
        <v>Rg. nicht in EUR</v>
      </c>
      <c r="J901" s="37">
        <f>IF(F901="EUR",IF(AND(B901&gt;='Umrechnungskurse und Konstanten'!$C$5,B901&lt;='Umrechnungskurse und Konstanten'!$D$5),G901*'Umrechnungskurse und Konstanten'!$E$5,0)+IF(AND(B901&gt;='Umrechnungskurse und Konstanten'!$C$6,B901&lt;='Umrechnungskurse und Konstanten'!$D$6),G901*'Umrechnungskurse und Konstanten'!$E$6,0)+IF(AND(B901&gt;='Umrechnungskurse und Konstanten'!$C$7,B901&lt;='Umrechnungskurse und Konstanten'!$D$7),G901*'Umrechnungskurse und Konstanten'!$E$7,0)+IF(AND(B901&gt;='Umrechnungskurse und Konstanten'!$C$8,B901&lt;='Umrechnungskurse und Konstanten'!$D$8),G901*'Umrechnungskurse und Konstanten'!$E$8,0)+IF(AND(B901&gt;='Umrechnungskurse und Konstanten'!$C$9,B901&lt;='Umrechnungskurse und Konstanten'!$D$9),G901*'Umrechnungskurse und Konstanten'!$E$9,0)+IF(AND(B901&gt;='Umrechnungskurse und Konstanten'!$C$10,B901&lt;='Umrechnungskurse und Konstanten'!$D$10),G901*'Umrechnungskurse und Konstanten'!$E$10,0)+IF(AND(B901&gt;='Umrechnungskurse und Konstanten'!$C$11,B901&lt;='Umrechnungskurse und Konstanten'!$D$11),G901*'Umrechnungskurse und Konstanten'!$E$11,0)+IF(AND(B901&gt;='Umrechnungskurse und Konstanten'!$C$12,B901&lt;='Umrechnungskurse und Konstanten'!$D$12),G901*'Umrechnungskurse und Konstanten'!$E$12,0)+IF(AND(B901&gt;='Umrechnungskurse und Konstanten'!$C$13,B901&lt;='Umrechnungskurse und Konstanten'!$D$13),G901*'Umrechnungskurse und Konstanten'!$E$13,0)+IF(AND(B901&gt;='Umrechnungskurse und Konstanten'!$C$14,B901&lt;='Umrechnungskurse und Konstanten'!$D$14),G901*'Umrechnungskurse und Konstanten'!$E$14,0)+IF(AND(B901&gt;='Umrechnungskurse und Konstanten'!$C$15,B901&lt;='Umrechnungskurse und Konstanten'!$D$15),G901*'Umrechnungskurse und Konstanten'!$E$15,0)+IF(AND(B901&gt;='Umrechnungskurse und Konstanten'!$C$16,B901&lt;='Umrechnungskurse und Konstanten'!$D$16),G901*'Umrechnungskurse und Konstanten'!$E$16,0),G901*1)</f>
        <v>0</v>
      </c>
      <c r="K901" s="37">
        <f t="shared" si="26"/>
        <v>0</v>
      </c>
      <c r="L901" s="37">
        <f t="shared" si="27"/>
        <v>0</v>
      </c>
    </row>
    <row r="902" spans="2:12" x14ac:dyDescent="0.3">
      <c r="B902" s="42"/>
      <c r="C902" s="34"/>
      <c r="D902" s="34"/>
      <c r="E902" s="38"/>
      <c r="F902" s="35" t="s">
        <v>38</v>
      </c>
      <c r="G902" s="50"/>
      <c r="H902" s="39">
        <v>3.6999999999999998E-2</v>
      </c>
      <c r="I902" s="51" t="str">
        <f>IF(F902="EUR",Tabelle1327[[#This Row],[Betrag exkl. MwST.]]*Tabelle1327[[#This Row],[MwSt. Satz]],"Rg. nicht in EUR")</f>
        <v>Rg. nicht in EUR</v>
      </c>
      <c r="J902" s="37">
        <f>IF(F902="EUR",IF(AND(B902&gt;='Umrechnungskurse und Konstanten'!$C$5,B902&lt;='Umrechnungskurse und Konstanten'!$D$5),G902*'Umrechnungskurse und Konstanten'!$E$5,0)+IF(AND(B902&gt;='Umrechnungskurse und Konstanten'!$C$6,B902&lt;='Umrechnungskurse und Konstanten'!$D$6),G902*'Umrechnungskurse und Konstanten'!$E$6,0)+IF(AND(B902&gt;='Umrechnungskurse und Konstanten'!$C$7,B902&lt;='Umrechnungskurse und Konstanten'!$D$7),G902*'Umrechnungskurse und Konstanten'!$E$7,0)+IF(AND(B902&gt;='Umrechnungskurse und Konstanten'!$C$8,B902&lt;='Umrechnungskurse und Konstanten'!$D$8),G902*'Umrechnungskurse und Konstanten'!$E$8,0)+IF(AND(B902&gt;='Umrechnungskurse und Konstanten'!$C$9,B902&lt;='Umrechnungskurse und Konstanten'!$D$9),G902*'Umrechnungskurse und Konstanten'!$E$9,0)+IF(AND(B902&gt;='Umrechnungskurse und Konstanten'!$C$10,B902&lt;='Umrechnungskurse und Konstanten'!$D$10),G902*'Umrechnungskurse und Konstanten'!$E$10,0)+IF(AND(B902&gt;='Umrechnungskurse und Konstanten'!$C$11,B902&lt;='Umrechnungskurse und Konstanten'!$D$11),G902*'Umrechnungskurse und Konstanten'!$E$11,0)+IF(AND(B902&gt;='Umrechnungskurse und Konstanten'!$C$12,B902&lt;='Umrechnungskurse und Konstanten'!$D$12),G902*'Umrechnungskurse und Konstanten'!$E$12,0)+IF(AND(B902&gt;='Umrechnungskurse und Konstanten'!$C$13,B902&lt;='Umrechnungskurse und Konstanten'!$D$13),G902*'Umrechnungskurse und Konstanten'!$E$13,0)+IF(AND(B902&gt;='Umrechnungskurse und Konstanten'!$C$14,B902&lt;='Umrechnungskurse und Konstanten'!$D$14),G902*'Umrechnungskurse und Konstanten'!$E$14,0)+IF(AND(B902&gt;='Umrechnungskurse und Konstanten'!$C$15,B902&lt;='Umrechnungskurse und Konstanten'!$D$15),G902*'Umrechnungskurse und Konstanten'!$E$15,0)+IF(AND(B902&gt;='Umrechnungskurse und Konstanten'!$C$16,B902&lt;='Umrechnungskurse und Konstanten'!$D$16),G902*'Umrechnungskurse und Konstanten'!$E$16,0),G902*1)</f>
        <v>0</v>
      </c>
      <c r="K902" s="37">
        <f t="shared" si="26"/>
        <v>0</v>
      </c>
      <c r="L902" s="37">
        <f t="shared" si="27"/>
        <v>0</v>
      </c>
    </row>
    <row r="903" spans="2:12" x14ac:dyDescent="0.3">
      <c r="B903" s="42"/>
      <c r="C903" s="34"/>
      <c r="D903" s="34"/>
      <c r="E903" s="38"/>
      <c r="F903" s="35" t="s">
        <v>38</v>
      </c>
      <c r="G903" s="50"/>
      <c r="H903" s="39">
        <v>3.6999999999999998E-2</v>
      </c>
      <c r="I903" s="51" t="str">
        <f>IF(F903="EUR",Tabelle1327[[#This Row],[Betrag exkl. MwST.]]*Tabelle1327[[#This Row],[MwSt. Satz]],"Rg. nicht in EUR")</f>
        <v>Rg. nicht in EUR</v>
      </c>
      <c r="J903" s="37">
        <f>IF(F903="EUR",IF(AND(B903&gt;='Umrechnungskurse und Konstanten'!$C$5,B903&lt;='Umrechnungskurse und Konstanten'!$D$5),G903*'Umrechnungskurse und Konstanten'!$E$5,0)+IF(AND(B903&gt;='Umrechnungskurse und Konstanten'!$C$6,B903&lt;='Umrechnungskurse und Konstanten'!$D$6),G903*'Umrechnungskurse und Konstanten'!$E$6,0)+IF(AND(B903&gt;='Umrechnungskurse und Konstanten'!$C$7,B903&lt;='Umrechnungskurse und Konstanten'!$D$7),G903*'Umrechnungskurse und Konstanten'!$E$7,0)+IF(AND(B903&gt;='Umrechnungskurse und Konstanten'!$C$8,B903&lt;='Umrechnungskurse und Konstanten'!$D$8),G903*'Umrechnungskurse und Konstanten'!$E$8,0)+IF(AND(B903&gt;='Umrechnungskurse und Konstanten'!$C$9,B903&lt;='Umrechnungskurse und Konstanten'!$D$9),G903*'Umrechnungskurse und Konstanten'!$E$9,0)+IF(AND(B903&gt;='Umrechnungskurse und Konstanten'!$C$10,B903&lt;='Umrechnungskurse und Konstanten'!$D$10),G903*'Umrechnungskurse und Konstanten'!$E$10,0)+IF(AND(B903&gt;='Umrechnungskurse und Konstanten'!$C$11,B903&lt;='Umrechnungskurse und Konstanten'!$D$11),G903*'Umrechnungskurse und Konstanten'!$E$11,0)+IF(AND(B903&gt;='Umrechnungskurse und Konstanten'!$C$12,B903&lt;='Umrechnungskurse und Konstanten'!$D$12),G903*'Umrechnungskurse und Konstanten'!$E$12,0)+IF(AND(B903&gt;='Umrechnungskurse und Konstanten'!$C$13,B903&lt;='Umrechnungskurse und Konstanten'!$D$13),G903*'Umrechnungskurse und Konstanten'!$E$13,0)+IF(AND(B903&gt;='Umrechnungskurse und Konstanten'!$C$14,B903&lt;='Umrechnungskurse und Konstanten'!$D$14),G903*'Umrechnungskurse und Konstanten'!$E$14,0)+IF(AND(B903&gt;='Umrechnungskurse und Konstanten'!$C$15,B903&lt;='Umrechnungskurse und Konstanten'!$D$15),G903*'Umrechnungskurse und Konstanten'!$E$15,0)+IF(AND(B903&gt;='Umrechnungskurse und Konstanten'!$C$16,B903&lt;='Umrechnungskurse und Konstanten'!$D$16),G903*'Umrechnungskurse und Konstanten'!$E$16,0),G903*1)</f>
        <v>0</v>
      </c>
      <c r="K903" s="37">
        <f t="shared" si="26"/>
        <v>0</v>
      </c>
      <c r="L903" s="37">
        <f t="shared" si="27"/>
        <v>0</v>
      </c>
    </row>
    <row r="904" spans="2:12" x14ac:dyDescent="0.3">
      <c r="B904" s="42"/>
      <c r="C904" s="34"/>
      <c r="D904" s="34"/>
      <c r="E904" s="38"/>
      <c r="F904" s="35" t="s">
        <v>38</v>
      </c>
      <c r="G904" s="50"/>
      <c r="H904" s="39">
        <v>3.6999999999999998E-2</v>
      </c>
      <c r="I904" s="51" t="str">
        <f>IF(F904="EUR",Tabelle1327[[#This Row],[Betrag exkl. MwST.]]*Tabelle1327[[#This Row],[MwSt. Satz]],"Rg. nicht in EUR")</f>
        <v>Rg. nicht in EUR</v>
      </c>
      <c r="J904" s="37">
        <f>IF(F904="EUR",IF(AND(B904&gt;='Umrechnungskurse und Konstanten'!$C$5,B904&lt;='Umrechnungskurse und Konstanten'!$D$5),G904*'Umrechnungskurse und Konstanten'!$E$5,0)+IF(AND(B904&gt;='Umrechnungskurse und Konstanten'!$C$6,B904&lt;='Umrechnungskurse und Konstanten'!$D$6),G904*'Umrechnungskurse und Konstanten'!$E$6,0)+IF(AND(B904&gt;='Umrechnungskurse und Konstanten'!$C$7,B904&lt;='Umrechnungskurse und Konstanten'!$D$7),G904*'Umrechnungskurse und Konstanten'!$E$7,0)+IF(AND(B904&gt;='Umrechnungskurse und Konstanten'!$C$8,B904&lt;='Umrechnungskurse und Konstanten'!$D$8),G904*'Umrechnungskurse und Konstanten'!$E$8,0)+IF(AND(B904&gt;='Umrechnungskurse und Konstanten'!$C$9,B904&lt;='Umrechnungskurse und Konstanten'!$D$9),G904*'Umrechnungskurse und Konstanten'!$E$9,0)+IF(AND(B904&gt;='Umrechnungskurse und Konstanten'!$C$10,B904&lt;='Umrechnungskurse und Konstanten'!$D$10),G904*'Umrechnungskurse und Konstanten'!$E$10,0)+IF(AND(B904&gt;='Umrechnungskurse und Konstanten'!$C$11,B904&lt;='Umrechnungskurse und Konstanten'!$D$11),G904*'Umrechnungskurse und Konstanten'!$E$11,0)+IF(AND(B904&gt;='Umrechnungskurse und Konstanten'!$C$12,B904&lt;='Umrechnungskurse und Konstanten'!$D$12),G904*'Umrechnungskurse und Konstanten'!$E$12,0)+IF(AND(B904&gt;='Umrechnungskurse und Konstanten'!$C$13,B904&lt;='Umrechnungskurse und Konstanten'!$D$13),G904*'Umrechnungskurse und Konstanten'!$E$13,0)+IF(AND(B904&gt;='Umrechnungskurse und Konstanten'!$C$14,B904&lt;='Umrechnungskurse und Konstanten'!$D$14),G904*'Umrechnungskurse und Konstanten'!$E$14,0)+IF(AND(B904&gt;='Umrechnungskurse und Konstanten'!$C$15,B904&lt;='Umrechnungskurse und Konstanten'!$D$15),G904*'Umrechnungskurse und Konstanten'!$E$15,0)+IF(AND(B904&gt;='Umrechnungskurse und Konstanten'!$C$16,B904&lt;='Umrechnungskurse und Konstanten'!$D$16),G904*'Umrechnungskurse und Konstanten'!$E$16,0),G904*1)</f>
        <v>0</v>
      </c>
      <c r="K904" s="37">
        <f t="shared" si="26"/>
        <v>0</v>
      </c>
      <c r="L904" s="37">
        <f t="shared" si="27"/>
        <v>0</v>
      </c>
    </row>
    <row r="905" spans="2:12" x14ac:dyDescent="0.3">
      <c r="B905" s="42"/>
      <c r="C905" s="34"/>
      <c r="D905" s="34"/>
      <c r="E905" s="38"/>
      <c r="F905" s="35" t="s">
        <v>38</v>
      </c>
      <c r="G905" s="50"/>
      <c r="H905" s="39">
        <v>3.6999999999999998E-2</v>
      </c>
      <c r="I905" s="51" t="str">
        <f>IF(F905="EUR",Tabelle1327[[#This Row],[Betrag exkl. MwST.]]*Tabelle1327[[#This Row],[MwSt. Satz]],"Rg. nicht in EUR")</f>
        <v>Rg. nicht in EUR</v>
      </c>
      <c r="J905" s="37">
        <f>IF(F905="EUR",IF(AND(B905&gt;='Umrechnungskurse und Konstanten'!$C$5,B905&lt;='Umrechnungskurse und Konstanten'!$D$5),G905*'Umrechnungskurse und Konstanten'!$E$5,0)+IF(AND(B905&gt;='Umrechnungskurse und Konstanten'!$C$6,B905&lt;='Umrechnungskurse und Konstanten'!$D$6),G905*'Umrechnungskurse und Konstanten'!$E$6,0)+IF(AND(B905&gt;='Umrechnungskurse und Konstanten'!$C$7,B905&lt;='Umrechnungskurse und Konstanten'!$D$7),G905*'Umrechnungskurse und Konstanten'!$E$7,0)+IF(AND(B905&gt;='Umrechnungskurse und Konstanten'!$C$8,B905&lt;='Umrechnungskurse und Konstanten'!$D$8),G905*'Umrechnungskurse und Konstanten'!$E$8,0)+IF(AND(B905&gt;='Umrechnungskurse und Konstanten'!$C$9,B905&lt;='Umrechnungskurse und Konstanten'!$D$9),G905*'Umrechnungskurse und Konstanten'!$E$9,0)+IF(AND(B905&gt;='Umrechnungskurse und Konstanten'!$C$10,B905&lt;='Umrechnungskurse und Konstanten'!$D$10),G905*'Umrechnungskurse und Konstanten'!$E$10,0)+IF(AND(B905&gt;='Umrechnungskurse und Konstanten'!$C$11,B905&lt;='Umrechnungskurse und Konstanten'!$D$11),G905*'Umrechnungskurse und Konstanten'!$E$11,0)+IF(AND(B905&gt;='Umrechnungskurse und Konstanten'!$C$12,B905&lt;='Umrechnungskurse und Konstanten'!$D$12),G905*'Umrechnungskurse und Konstanten'!$E$12,0)+IF(AND(B905&gt;='Umrechnungskurse und Konstanten'!$C$13,B905&lt;='Umrechnungskurse und Konstanten'!$D$13),G905*'Umrechnungskurse und Konstanten'!$E$13,0)+IF(AND(B905&gt;='Umrechnungskurse und Konstanten'!$C$14,B905&lt;='Umrechnungskurse und Konstanten'!$D$14),G905*'Umrechnungskurse und Konstanten'!$E$14,0)+IF(AND(B905&gt;='Umrechnungskurse und Konstanten'!$C$15,B905&lt;='Umrechnungskurse und Konstanten'!$D$15),G905*'Umrechnungskurse und Konstanten'!$E$15,0)+IF(AND(B905&gt;='Umrechnungskurse und Konstanten'!$C$16,B905&lt;='Umrechnungskurse und Konstanten'!$D$16),G905*'Umrechnungskurse und Konstanten'!$E$16,0),G905*1)</f>
        <v>0</v>
      </c>
      <c r="K905" s="37">
        <f t="shared" si="26"/>
        <v>0</v>
      </c>
      <c r="L905" s="37">
        <f t="shared" si="27"/>
        <v>0</v>
      </c>
    </row>
    <row r="906" spans="2:12" x14ac:dyDescent="0.3">
      <c r="B906" s="42"/>
      <c r="C906" s="34"/>
      <c r="D906" s="34"/>
      <c r="E906" s="38"/>
      <c r="F906" s="35" t="s">
        <v>38</v>
      </c>
      <c r="G906" s="50"/>
      <c r="H906" s="39">
        <v>3.6999999999999998E-2</v>
      </c>
      <c r="I906" s="51" t="str">
        <f>IF(F906="EUR",Tabelle1327[[#This Row],[Betrag exkl. MwST.]]*Tabelle1327[[#This Row],[MwSt. Satz]],"Rg. nicht in EUR")</f>
        <v>Rg. nicht in EUR</v>
      </c>
      <c r="J906" s="37">
        <f>IF(F906="EUR",IF(AND(B906&gt;='Umrechnungskurse und Konstanten'!$C$5,B906&lt;='Umrechnungskurse und Konstanten'!$D$5),G906*'Umrechnungskurse und Konstanten'!$E$5,0)+IF(AND(B906&gt;='Umrechnungskurse und Konstanten'!$C$6,B906&lt;='Umrechnungskurse und Konstanten'!$D$6),G906*'Umrechnungskurse und Konstanten'!$E$6,0)+IF(AND(B906&gt;='Umrechnungskurse und Konstanten'!$C$7,B906&lt;='Umrechnungskurse und Konstanten'!$D$7),G906*'Umrechnungskurse und Konstanten'!$E$7,0)+IF(AND(B906&gt;='Umrechnungskurse und Konstanten'!$C$8,B906&lt;='Umrechnungskurse und Konstanten'!$D$8),G906*'Umrechnungskurse und Konstanten'!$E$8,0)+IF(AND(B906&gt;='Umrechnungskurse und Konstanten'!$C$9,B906&lt;='Umrechnungskurse und Konstanten'!$D$9),G906*'Umrechnungskurse und Konstanten'!$E$9,0)+IF(AND(B906&gt;='Umrechnungskurse und Konstanten'!$C$10,B906&lt;='Umrechnungskurse und Konstanten'!$D$10),G906*'Umrechnungskurse und Konstanten'!$E$10,0)+IF(AND(B906&gt;='Umrechnungskurse und Konstanten'!$C$11,B906&lt;='Umrechnungskurse und Konstanten'!$D$11),G906*'Umrechnungskurse und Konstanten'!$E$11,0)+IF(AND(B906&gt;='Umrechnungskurse und Konstanten'!$C$12,B906&lt;='Umrechnungskurse und Konstanten'!$D$12),G906*'Umrechnungskurse und Konstanten'!$E$12,0)+IF(AND(B906&gt;='Umrechnungskurse und Konstanten'!$C$13,B906&lt;='Umrechnungskurse und Konstanten'!$D$13),G906*'Umrechnungskurse und Konstanten'!$E$13,0)+IF(AND(B906&gt;='Umrechnungskurse und Konstanten'!$C$14,B906&lt;='Umrechnungskurse und Konstanten'!$D$14),G906*'Umrechnungskurse und Konstanten'!$E$14,0)+IF(AND(B906&gt;='Umrechnungskurse und Konstanten'!$C$15,B906&lt;='Umrechnungskurse und Konstanten'!$D$15),G906*'Umrechnungskurse und Konstanten'!$E$15,0)+IF(AND(B906&gt;='Umrechnungskurse und Konstanten'!$C$16,B906&lt;='Umrechnungskurse und Konstanten'!$D$16),G906*'Umrechnungskurse und Konstanten'!$E$16,0),G906*1)</f>
        <v>0</v>
      </c>
      <c r="K906" s="37">
        <f t="shared" ref="K906:K969" si="28">H906*J906</f>
        <v>0</v>
      </c>
      <c r="L906" s="37">
        <f t="shared" ref="L906:L969" si="29">J906+K906</f>
        <v>0</v>
      </c>
    </row>
    <row r="907" spans="2:12" x14ac:dyDescent="0.3">
      <c r="B907" s="42"/>
      <c r="C907" s="34"/>
      <c r="D907" s="34"/>
      <c r="E907" s="38"/>
      <c r="F907" s="35" t="s">
        <v>38</v>
      </c>
      <c r="G907" s="50"/>
      <c r="H907" s="39">
        <v>3.6999999999999998E-2</v>
      </c>
      <c r="I907" s="51" t="str">
        <f>IF(F907="EUR",Tabelle1327[[#This Row],[Betrag exkl. MwST.]]*Tabelle1327[[#This Row],[MwSt. Satz]],"Rg. nicht in EUR")</f>
        <v>Rg. nicht in EUR</v>
      </c>
      <c r="J907" s="37">
        <f>IF(F907="EUR",IF(AND(B907&gt;='Umrechnungskurse und Konstanten'!$C$5,B907&lt;='Umrechnungskurse und Konstanten'!$D$5),G907*'Umrechnungskurse und Konstanten'!$E$5,0)+IF(AND(B907&gt;='Umrechnungskurse und Konstanten'!$C$6,B907&lt;='Umrechnungskurse und Konstanten'!$D$6),G907*'Umrechnungskurse und Konstanten'!$E$6,0)+IF(AND(B907&gt;='Umrechnungskurse und Konstanten'!$C$7,B907&lt;='Umrechnungskurse und Konstanten'!$D$7),G907*'Umrechnungskurse und Konstanten'!$E$7,0)+IF(AND(B907&gt;='Umrechnungskurse und Konstanten'!$C$8,B907&lt;='Umrechnungskurse und Konstanten'!$D$8),G907*'Umrechnungskurse und Konstanten'!$E$8,0)+IF(AND(B907&gt;='Umrechnungskurse und Konstanten'!$C$9,B907&lt;='Umrechnungskurse und Konstanten'!$D$9),G907*'Umrechnungskurse und Konstanten'!$E$9,0)+IF(AND(B907&gt;='Umrechnungskurse und Konstanten'!$C$10,B907&lt;='Umrechnungskurse und Konstanten'!$D$10),G907*'Umrechnungskurse und Konstanten'!$E$10,0)+IF(AND(B907&gt;='Umrechnungskurse und Konstanten'!$C$11,B907&lt;='Umrechnungskurse und Konstanten'!$D$11),G907*'Umrechnungskurse und Konstanten'!$E$11,0)+IF(AND(B907&gt;='Umrechnungskurse und Konstanten'!$C$12,B907&lt;='Umrechnungskurse und Konstanten'!$D$12),G907*'Umrechnungskurse und Konstanten'!$E$12,0)+IF(AND(B907&gt;='Umrechnungskurse und Konstanten'!$C$13,B907&lt;='Umrechnungskurse und Konstanten'!$D$13),G907*'Umrechnungskurse und Konstanten'!$E$13,0)+IF(AND(B907&gt;='Umrechnungskurse und Konstanten'!$C$14,B907&lt;='Umrechnungskurse und Konstanten'!$D$14),G907*'Umrechnungskurse und Konstanten'!$E$14,0)+IF(AND(B907&gt;='Umrechnungskurse und Konstanten'!$C$15,B907&lt;='Umrechnungskurse und Konstanten'!$D$15),G907*'Umrechnungskurse und Konstanten'!$E$15,0)+IF(AND(B907&gt;='Umrechnungskurse und Konstanten'!$C$16,B907&lt;='Umrechnungskurse und Konstanten'!$D$16),G907*'Umrechnungskurse und Konstanten'!$E$16,0),G907*1)</f>
        <v>0</v>
      </c>
      <c r="K907" s="37">
        <f t="shared" si="28"/>
        <v>0</v>
      </c>
      <c r="L907" s="37">
        <f t="shared" si="29"/>
        <v>0</v>
      </c>
    </row>
    <row r="908" spans="2:12" x14ac:dyDescent="0.3">
      <c r="B908" s="42"/>
      <c r="C908" s="34"/>
      <c r="D908" s="34"/>
      <c r="E908" s="38"/>
      <c r="F908" s="35" t="s">
        <v>38</v>
      </c>
      <c r="G908" s="50"/>
      <c r="H908" s="39">
        <v>3.6999999999999998E-2</v>
      </c>
      <c r="I908" s="51" t="str">
        <f>IF(F908="EUR",Tabelle1327[[#This Row],[Betrag exkl. MwST.]]*Tabelle1327[[#This Row],[MwSt. Satz]],"Rg. nicht in EUR")</f>
        <v>Rg. nicht in EUR</v>
      </c>
      <c r="J908" s="37">
        <f>IF(F908="EUR",IF(AND(B908&gt;='Umrechnungskurse und Konstanten'!$C$5,B908&lt;='Umrechnungskurse und Konstanten'!$D$5),G908*'Umrechnungskurse und Konstanten'!$E$5,0)+IF(AND(B908&gt;='Umrechnungskurse und Konstanten'!$C$6,B908&lt;='Umrechnungskurse und Konstanten'!$D$6),G908*'Umrechnungskurse und Konstanten'!$E$6,0)+IF(AND(B908&gt;='Umrechnungskurse und Konstanten'!$C$7,B908&lt;='Umrechnungskurse und Konstanten'!$D$7),G908*'Umrechnungskurse und Konstanten'!$E$7,0)+IF(AND(B908&gt;='Umrechnungskurse und Konstanten'!$C$8,B908&lt;='Umrechnungskurse und Konstanten'!$D$8),G908*'Umrechnungskurse und Konstanten'!$E$8,0)+IF(AND(B908&gt;='Umrechnungskurse und Konstanten'!$C$9,B908&lt;='Umrechnungskurse und Konstanten'!$D$9),G908*'Umrechnungskurse und Konstanten'!$E$9,0)+IF(AND(B908&gt;='Umrechnungskurse und Konstanten'!$C$10,B908&lt;='Umrechnungskurse und Konstanten'!$D$10),G908*'Umrechnungskurse und Konstanten'!$E$10,0)+IF(AND(B908&gt;='Umrechnungskurse und Konstanten'!$C$11,B908&lt;='Umrechnungskurse und Konstanten'!$D$11),G908*'Umrechnungskurse und Konstanten'!$E$11,0)+IF(AND(B908&gt;='Umrechnungskurse und Konstanten'!$C$12,B908&lt;='Umrechnungskurse und Konstanten'!$D$12),G908*'Umrechnungskurse und Konstanten'!$E$12,0)+IF(AND(B908&gt;='Umrechnungskurse und Konstanten'!$C$13,B908&lt;='Umrechnungskurse und Konstanten'!$D$13),G908*'Umrechnungskurse und Konstanten'!$E$13,0)+IF(AND(B908&gt;='Umrechnungskurse und Konstanten'!$C$14,B908&lt;='Umrechnungskurse und Konstanten'!$D$14),G908*'Umrechnungskurse und Konstanten'!$E$14,0)+IF(AND(B908&gt;='Umrechnungskurse und Konstanten'!$C$15,B908&lt;='Umrechnungskurse und Konstanten'!$D$15),G908*'Umrechnungskurse und Konstanten'!$E$15,0)+IF(AND(B908&gt;='Umrechnungskurse und Konstanten'!$C$16,B908&lt;='Umrechnungskurse und Konstanten'!$D$16),G908*'Umrechnungskurse und Konstanten'!$E$16,0),G908*1)</f>
        <v>0</v>
      </c>
      <c r="K908" s="37">
        <f t="shared" si="28"/>
        <v>0</v>
      </c>
      <c r="L908" s="37">
        <f t="shared" si="29"/>
        <v>0</v>
      </c>
    </row>
    <row r="909" spans="2:12" x14ac:dyDescent="0.3">
      <c r="B909" s="42"/>
      <c r="C909" s="34"/>
      <c r="D909" s="34"/>
      <c r="E909" s="38"/>
      <c r="F909" s="35" t="s">
        <v>38</v>
      </c>
      <c r="G909" s="50"/>
      <c r="H909" s="39">
        <v>3.6999999999999998E-2</v>
      </c>
      <c r="I909" s="51" t="str">
        <f>IF(F909="EUR",Tabelle1327[[#This Row],[Betrag exkl. MwST.]]*Tabelle1327[[#This Row],[MwSt. Satz]],"Rg. nicht in EUR")</f>
        <v>Rg. nicht in EUR</v>
      </c>
      <c r="J909" s="37">
        <f>IF(F909="EUR",IF(AND(B909&gt;='Umrechnungskurse und Konstanten'!$C$5,B909&lt;='Umrechnungskurse und Konstanten'!$D$5),G909*'Umrechnungskurse und Konstanten'!$E$5,0)+IF(AND(B909&gt;='Umrechnungskurse und Konstanten'!$C$6,B909&lt;='Umrechnungskurse und Konstanten'!$D$6),G909*'Umrechnungskurse und Konstanten'!$E$6,0)+IF(AND(B909&gt;='Umrechnungskurse und Konstanten'!$C$7,B909&lt;='Umrechnungskurse und Konstanten'!$D$7),G909*'Umrechnungskurse und Konstanten'!$E$7,0)+IF(AND(B909&gt;='Umrechnungskurse und Konstanten'!$C$8,B909&lt;='Umrechnungskurse und Konstanten'!$D$8),G909*'Umrechnungskurse und Konstanten'!$E$8,0)+IF(AND(B909&gt;='Umrechnungskurse und Konstanten'!$C$9,B909&lt;='Umrechnungskurse und Konstanten'!$D$9),G909*'Umrechnungskurse und Konstanten'!$E$9,0)+IF(AND(B909&gt;='Umrechnungskurse und Konstanten'!$C$10,B909&lt;='Umrechnungskurse und Konstanten'!$D$10),G909*'Umrechnungskurse und Konstanten'!$E$10,0)+IF(AND(B909&gt;='Umrechnungskurse und Konstanten'!$C$11,B909&lt;='Umrechnungskurse und Konstanten'!$D$11),G909*'Umrechnungskurse und Konstanten'!$E$11,0)+IF(AND(B909&gt;='Umrechnungskurse und Konstanten'!$C$12,B909&lt;='Umrechnungskurse und Konstanten'!$D$12),G909*'Umrechnungskurse und Konstanten'!$E$12,0)+IF(AND(B909&gt;='Umrechnungskurse und Konstanten'!$C$13,B909&lt;='Umrechnungskurse und Konstanten'!$D$13),G909*'Umrechnungskurse und Konstanten'!$E$13,0)+IF(AND(B909&gt;='Umrechnungskurse und Konstanten'!$C$14,B909&lt;='Umrechnungskurse und Konstanten'!$D$14),G909*'Umrechnungskurse und Konstanten'!$E$14,0)+IF(AND(B909&gt;='Umrechnungskurse und Konstanten'!$C$15,B909&lt;='Umrechnungskurse und Konstanten'!$D$15),G909*'Umrechnungskurse und Konstanten'!$E$15,0)+IF(AND(B909&gt;='Umrechnungskurse und Konstanten'!$C$16,B909&lt;='Umrechnungskurse und Konstanten'!$D$16),G909*'Umrechnungskurse und Konstanten'!$E$16,0),G909*1)</f>
        <v>0</v>
      </c>
      <c r="K909" s="37">
        <f t="shared" si="28"/>
        <v>0</v>
      </c>
      <c r="L909" s="37">
        <f t="shared" si="29"/>
        <v>0</v>
      </c>
    </row>
    <row r="910" spans="2:12" x14ac:dyDescent="0.3">
      <c r="B910" s="42"/>
      <c r="C910" s="34"/>
      <c r="D910" s="34"/>
      <c r="E910" s="38"/>
      <c r="F910" s="35" t="s">
        <v>38</v>
      </c>
      <c r="G910" s="50"/>
      <c r="H910" s="39">
        <v>3.6999999999999998E-2</v>
      </c>
      <c r="I910" s="51" t="str">
        <f>IF(F910="EUR",Tabelle1327[[#This Row],[Betrag exkl. MwST.]]*Tabelle1327[[#This Row],[MwSt. Satz]],"Rg. nicht in EUR")</f>
        <v>Rg. nicht in EUR</v>
      </c>
      <c r="J910" s="37">
        <f>IF(F910="EUR",IF(AND(B910&gt;='Umrechnungskurse und Konstanten'!$C$5,B910&lt;='Umrechnungskurse und Konstanten'!$D$5),G910*'Umrechnungskurse und Konstanten'!$E$5,0)+IF(AND(B910&gt;='Umrechnungskurse und Konstanten'!$C$6,B910&lt;='Umrechnungskurse und Konstanten'!$D$6),G910*'Umrechnungskurse und Konstanten'!$E$6,0)+IF(AND(B910&gt;='Umrechnungskurse und Konstanten'!$C$7,B910&lt;='Umrechnungskurse und Konstanten'!$D$7),G910*'Umrechnungskurse und Konstanten'!$E$7,0)+IF(AND(B910&gt;='Umrechnungskurse und Konstanten'!$C$8,B910&lt;='Umrechnungskurse und Konstanten'!$D$8),G910*'Umrechnungskurse und Konstanten'!$E$8,0)+IF(AND(B910&gt;='Umrechnungskurse und Konstanten'!$C$9,B910&lt;='Umrechnungskurse und Konstanten'!$D$9),G910*'Umrechnungskurse und Konstanten'!$E$9,0)+IF(AND(B910&gt;='Umrechnungskurse und Konstanten'!$C$10,B910&lt;='Umrechnungskurse und Konstanten'!$D$10),G910*'Umrechnungskurse und Konstanten'!$E$10,0)+IF(AND(B910&gt;='Umrechnungskurse und Konstanten'!$C$11,B910&lt;='Umrechnungskurse und Konstanten'!$D$11),G910*'Umrechnungskurse und Konstanten'!$E$11,0)+IF(AND(B910&gt;='Umrechnungskurse und Konstanten'!$C$12,B910&lt;='Umrechnungskurse und Konstanten'!$D$12),G910*'Umrechnungskurse und Konstanten'!$E$12,0)+IF(AND(B910&gt;='Umrechnungskurse und Konstanten'!$C$13,B910&lt;='Umrechnungskurse und Konstanten'!$D$13),G910*'Umrechnungskurse und Konstanten'!$E$13,0)+IF(AND(B910&gt;='Umrechnungskurse und Konstanten'!$C$14,B910&lt;='Umrechnungskurse und Konstanten'!$D$14),G910*'Umrechnungskurse und Konstanten'!$E$14,0)+IF(AND(B910&gt;='Umrechnungskurse und Konstanten'!$C$15,B910&lt;='Umrechnungskurse und Konstanten'!$D$15),G910*'Umrechnungskurse und Konstanten'!$E$15,0)+IF(AND(B910&gt;='Umrechnungskurse und Konstanten'!$C$16,B910&lt;='Umrechnungskurse und Konstanten'!$D$16),G910*'Umrechnungskurse und Konstanten'!$E$16,0),G910*1)</f>
        <v>0</v>
      </c>
      <c r="K910" s="37">
        <f t="shared" si="28"/>
        <v>0</v>
      </c>
      <c r="L910" s="37">
        <f t="shared" si="29"/>
        <v>0</v>
      </c>
    </row>
    <row r="911" spans="2:12" x14ac:dyDescent="0.3">
      <c r="B911" s="42"/>
      <c r="C911" s="34"/>
      <c r="D911" s="34"/>
      <c r="E911" s="38"/>
      <c r="F911" s="35" t="s">
        <v>38</v>
      </c>
      <c r="G911" s="50"/>
      <c r="H911" s="39">
        <v>3.6999999999999998E-2</v>
      </c>
      <c r="I911" s="51" t="str">
        <f>IF(F911="EUR",Tabelle1327[[#This Row],[Betrag exkl. MwST.]]*Tabelle1327[[#This Row],[MwSt. Satz]],"Rg. nicht in EUR")</f>
        <v>Rg. nicht in EUR</v>
      </c>
      <c r="J911" s="37">
        <f>IF(F911="EUR",IF(AND(B911&gt;='Umrechnungskurse und Konstanten'!$C$5,B911&lt;='Umrechnungskurse und Konstanten'!$D$5),G911*'Umrechnungskurse und Konstanten'!$E$5,0)+IF(AND(B911&gt;='Umrechnungskurse und Konstanten'!$C$6,B911&lt;='Umrechnungskurse und Konstanten'!$D$6),G911*'Umrechnungskurse und Konstanten'!$E$6,0)+IF(AND(B911&gt;='Umrechnungskurse und Konstanten'!$C$7,B911&lt;='Umrechnungskurse und Konstanten'!$D$7),G911*'Umrechnungskurse und Konstanten'!$E$7,0)+IF(AND(B911&gt;='Umrechnungskurse und Konstanten'!$C$8,B911&lt;='Umrechnungskurse und Konstanten'!$D$8),G911*'Umrechnungskurse und Konstanten'!$E$8,0)+IF(AND(B911&gt;='Umrechnungskurse und Konstanten'!$C$9,B911&lt;='Umrechnungskurse und Konstanten'!$D$9),G911*'Umrechnungskurse und Konstanten'!$E$9,0)+IF(AND(B911&gt;='Umrechnungskurse und Konstanten'!$C$10,B911&lt;='Umrechnungskurse und Konstanten'!$D$10),G911*'Umrechnungskurse und Konstanten'!$E$10,0)+IF(AND(B911&gt;='Umrechnungskurse und Konstanten'!$C$11,B911&lt;='Umrechnungskurse und Konstanten'!$D$11),G911*'Umrechnungskurse und Konstanten'!$E$11,0)+IF(AND(B911&gt;='Umrechnungskurse und Konstanten'!$C$12,B911&lt;='Umrechnungskurse und Konstanten'!$D$12),G911*'Umrechnungskurse und Konstanten'!$E$12,0)+IF(AND(B911&gt;='Umrechnungskurse und Konstanten'!$C$13,B911&lt;='Umrechnungskurse und Konstanten'!$D$13),G911*'Umrechnungskurse und Konstanten'!$E$13,0)+IF(AND(B911&gt;='Umrechnungskurse und Konstanten'!$C$14,B911&lt;='Umrechnungskurse und Konstanten'!$D$14),G911*'Umrechnungskurse und Konstanten'!$E$14,0)+IF(AND(B911&gt;='Umrechnungskurse und Konstanten'!$C$15,B911&lt;='Umrechnungskurse und Konstanten'!$D$15),G911*'Umrechnungskurse und Konstanten'!$E$15,0)+IF(AND(B911&gt;='Umrechnungskurse und Konstanten'!$C$16,B911&lt;='Umrechnungskurse und Konstanten'!$D$16),G911*'Umrechnungskurse und Konstanten'!$E$16,0),G911*1)</f>
        <v>0</v>
      </c>
      <c r="K911" s="37">
        <f t="shared" si="28"/>
        <v>0</v>
      </c>
      <c r="L911" s="37">
        <f t="shared" si="29"/>
        <v>0</v>
      </c>
    </row>
    <row r="912" spans="2:12" x14ac:dyDescent="0.3">
      <c r="B912" s="42"/>
      <c r="C912" s="34"/>
      <c r="D912" s="34"/>
      <c r="E912" s="38"/>
      <c r="F912" s="35" t="s">
        <v>38</v>
      </c>
      <c r="G912" s="50"/>
      <c r="H912" s="39">
        <v>3.6999999999999998E-2</v>
      </c>
      <c r="I912" s="51" t="str">
        <f>IF(F912="EUR",Tabelle1327[[#This Row],[Betrag exkl. MwST.]]*Tabelle1327[[#This Row],[MwSt. Satz]],"Rg. nicht in EUR")</f>
        <v>Rg. nicht in EUR</v>
      </c>
      <c r="J912" s="37">
        <f>IF(F912="EUR",IF(AND(B912&gt;='Umrechnungskurse und Konstanten'!$C$5,B912&lt;='Umrechnungskurse und Konstanten'!$D$5),G912*'Umrechnungskurse und Konstanten'!$E$5,0)+IF(AND(B912&gt;='Umrechnungskurse und Konstanten'!$C$6,B912&lt;='Umrechnungskurse und Konstanten'!$D$6),G912*'Umrechnungskurse und Konstanten'!$E$6,0)+IF(AND(B912&gt;='Umrechnungskurse und Konstanten'!$C$7,B912&lt;='Umrechnungskurse und Konstanten'!$D$7),G912*'Umrechnungskurse und Konstanten'!$E$7,0)+IF(AND(B912&gt;='Umrechnungskurse und Konstanten'!$C$8,B912&lt;='Umrechnungskurse und Konstanten'!$D$8),G912*'Umrechnungskurse und Konstanten'!$E$8,0)+IF(AND(B912&gt;='Umrechnungskurse und Konstanten'!$C$9,B912&lt;='Umrechnungskurse und Konstanten'!$D$9),G912*'Umrechnungskurse und Konstanten'!$E$9,0)+IF(AND(B912&gt;='Umrechnungskurse und Konstanten'!$C$10,B912&lt;='Umrechnungskurse und Konstanten'!$D$10),G912*'Umrechnungskurse und Konstanten'!$E$10,0)+IF(AND(B912&gt;='Umrechnungskurse und Konstanten'!$C$11,B912&lt;='Umrechnungskurse und Konstanten'!$D$11),G912*'Umrechnungskurse und Konstanten'!$E$11,0)+IF(AND(B912&gt;='Umrechnungskurse und Konstanten'!$C$12,B912&lt;='Umrechnungskurse und Konstanten'!$D$12),G912*'Umrechnungskurse und Konstanten'!$E$12,0)+IF(AND(B912&gt;='Umrechnungskurse und Konstanten'!$C$13,B912&lt;='Umrechnungskurse und Konstanten'!$D$13),G912*'Umrechnungskurse und Konstanten'!$E$13,0)+IF(AND(B912&gt;='Umrechnungskurse und Konstanten'!$C$14,B912&lt;='Umrechnungskurse und Konstanten'!$D$14),G912*'Umrechnungskurse und Konstanten'!$E$14,0)+IF(AND(B912&gt;='Umrechnungskurse und Konstanten'!$C$15,B912&lt;='Umrechnungskurse und Konstanten'!$D$15),G912*'Umrechnungskurse und Konstanten'!$E$15,0)+IF(AND(B912&gt;='Umrechnungskurse und Konstanten'!$C$16,B912&lt;='Umrechnungskurse und Konstanten'!$D$16),G912*'Umrechnungskurse und Konstanten'!$E$16,0),G912*1)</f>
        <v>0</v>
      </c>
      <c r="K912" s="37">
        <f t="shared" si="28"/>
        <v>0</v>
      </c>
      <c r="L912" s="37">
        <f t="shared" si="29"/>
        <v>0</v>
      </c>
    </row>
    <row r="913" spans="2:12" x14ac:dyDescent="0.3">
      <c r="B913" s="42"/>
      <c r="C913" s="34"/>
      <c r="D913" s="34"/>
      <c r="E913" s="38"/>
      <c r="F913" s="35" t="s">
        <v>38</v>
      </c>
      <c r="G913" s="50"/>
      <c r="H913" s="39">
        <v>3.6999999999999998E-2</v>
      </c>
      <c r="I913" s="51" t="str">
        <f>IF(F913="EUR",Tabelle1327[[#This Row],[Betrag exkl. MwST.]]*Tabelle1327[[#This Row],[MwSt. Satz]],"Rg. nicht in EUR")</f>
        <v>Rg. nicht in EUR</v>
      </c>
      <c r="J913" s="37">
        <f>IF(F913="EUR",IF(AND(B913&gt;='Umrechnungskurse und Konstanten'!$C$5,B913&lt;='Umrechnungskurse und Konstanten'!$D$5),G913*'Umrechnungskurse und Konstanten'!$E$5,0)+IF(AND(B913&gt;='Umrechnungskurse und Konstanten'!$C$6,B913&lt;='Umrechnungskurse und Konstanten'!$D$6),G913*'Umrechnungskurse und Konstanten'!$E$6,0)+IF(AND(B913&gt;='Umrechnungskurse und Konstanten'!$C$7,B913&lt;='Umrechnungskurse und Konstanten'!$D$7),G913*'Umrechnungskurse und Konstanten'!$E$7,0)+IF(AND(B913&gt;='Umrechnungskurse und Konstanten'!$C$8,B913&lt;='Umrechnungskurse und Konstanten'!$D$8),G913*'Umrechnungskurse und Konstanten'!$E$8,0)+IF(AND(B913&gt;='Umrechnungskurse und Konstanten'!$C$9,B913&lt;='Umrechnungskurse und Konstanten'!$D$9),G913*'Umrechnungskurse und Konstanten'!$E$9,0)+IF(AND(B913&gt;='Umrechnungskurse und Konstanten'!$C$10,B913&lt;='Umrechnungskurse und Konstanten'!$D$10),G913*'Umrechnungskurse und Konstanten'!$E$10,0)+IF(AND(B913&gt;='Umrechnungskurse und Konstanten'!$C$11,B913&lt;='Umrechnungskurse und Konstanten'!$D$11),G913*'Umrechnungskurse und Konstanten'!$E$11,0)+IF(AND(B913&gt;='Umrechnungskurse und Konstanten'!$C$12,B913&lt;='Umrechnungskurse und Konstanten'!$D$12),G913*'Umrechnungskurse und Konstanten'!$E$12,0)+IF(AND(B913&gt;='Umrechnungskurse und Konstanten'!$C$13,B913&lt;='Umrechnungskurse und Konstanten'!$D$13),G913*'Umrechnungskurse und Konstanten'!$E$13,0)+IF(AND(B913&gt;='Umrechnungskurse und Konstanten'!$C$14,B913&lt;='Umrechnungskurse und Konstanten'!$D$14),G913*'Umrechnungskurse und Konstanten'!$E$14,0)+IF(AND(B913&gt;='Umrechnungskurse und Konstanten'!$C$15,B913&lt;='Umrechnungskurse und Konstanten'!$D$15),G913*'Umrechnungskurse und Konstanten'!$E$15,0)+IF(AND(B913&gt;='Umrechnungskurse und Konstanten'!$C$16,B913&lt;='Umrechnungskurse und Konstanten'!$D$16),G913*'Umrechnungskurse und Konstanten'!$E$16,0),G913*1)</f>
        <v>0</v>
      </c>
      <c r="K913" s="37">
        <f t="shared" si="28"/>
        <v>0</v>
      </c>
      <c r="L913" s="37">
        <f t="shared" si="29"/>
        <v>0</v>
      </c>
    </row>
    <row r="914" spans="2:12" x14ac:dyDescent="0.3">
      <c r="B914" s="42"/>
      <c r="C914" s="34"/>
      <c r="D914" s="34"/>
      <c r="E914" s="38"/>
      <c r="F914" s="35" t="s">
        <v>38</v>
      </c>
      <c r="G914" s="50"/>
      <c r="H914" s="39">
        <v>3.6999999999999998E-2</v>
      </c>
      <c r="I914" s="51" t="str">
        <f>IF(F914="EUR",Tabelle1327[[#This Row],[Betrag exkl. MwST.]]*Tabelle1327[[#This Row],[MwSt. Satz]],"Rg. nicht in EUR")</f>
        <v>Rg. nicht in EUR</v>
      </c>
      <c r="J914" s="37">
        <f>IF(F914="EUR",IF(AND(B914&gt;='Umrechnungskurse und Konstanten'!$C$5,B914&lt;='Umrechnungskurse und Konstanten'!$D$5),G914*'Umrechnungskurse und Konstanten'!$E$5,0)+IF(AND(B914&gt;='Umrechnungskurse und Konstanten'!$C$6,B914&lt;='Umrechnungskurse und Konstanten'!$D$6),G914*'Umrechnungskurse und Konstanten'!$E$6,0)+IF(AND(B914&gt;='Umrechnungskurse und Konstanten'!$C$7,B914&lt;='Umrechnungskurse und Konstanten'!$D$7),G914*'Umrechnungskurse und Konstanten'!$E$7,0)+IF(AND(B914&gt;='Umrechnungskurse und Konstanten'!$C$8,B914&lt;='Umrechnungskurse und Konstanten'!$D$8),G914*'Umrechnungskurse und Konstanten'!$E$8,0)+IF(AND(B914&gt;='Umrechnungskurse und Konstanten'!$C$9,B914&lt;='Umrechnungskurse und Konstanten'!$D$9),G914*'Umrechnungskurse und Konstanten'!$E$9,0)+IF(AND(B914&gt;='Umrechnungskurse und Konstanten'!$C$10,B914&lt;='Umrechnungskurse und Konstanten'!$D$10),G914*'Umrechnungskurse und Konstanten'!$E$10,0)+IF(AND(B914&gt;='Umrechnungskurse und Konstanten'!$C$11,B914&lt;='Umrechnungskurse und Konstanten'!$D$11),G914*'Umrechnungskurse und Konstanten'!$E$11,0)+IF(AND(B914&gt;='Umrechnungskurse und Konstanten'!$C$12,B914&lt;='Umrechnungskurse und Konstanten'!$D$12),G914*'Umrechnungskurse und Konstanten'!$E$12,0)+IF(AND(B914&gt;='Umrechnungskurse und Konstanten'!$C$13,B914&lt;='Umrechnungskurse und Konstanten'!$D$13),G914*'Umrechnungskurse und Konstanten'!$E$13,0)+IF(AND(B914&gt;='Umrechnungskurse und Konstanten'!$C$14,B914&lt;='Umrechnungskurse und Konstanten'!$D$14),G914*'Umrechnungskurse und Konstanten'!$E$14,0)+IF(AND(B914&gt;='Umrechnungskurse und Konstanten'!$C$15,B914&lt;='Umrechnungskurse und Konstanten'!$D$15),G914*'Umrechnungskurse und Konstanten'!$E$15,0)+IF(AND(B914&gt;='Umrechnungskurse und Konstanten'!$C$16,B914&lt;='Umrechnungskurse und Konstanten'!$D$16),G914*'Umrechnungskurse und Konstanten'!$E$16,0),G914*1)</f>
        <v>0</v>
      </c>
      <c r="K914" s="37">
        <f t="shared" si="28"/>
        <v>0</v>
      </c>
      <c r="L914" s="37">
        <f t="shared" si="29"/>
        <v>0</v>
      </c>
    </row>
    <row r="915" spans="2:12" x14ac:dyDescent="0.3">
      <c r="B915" s="42"/>
      <c r="C915" s="34"/>
      <c r="D915" s="34"/>
      <c r="E915" s="38"/>
      <c r="F915" s="35" t="s">
        <v>38</v>
      </c>
      <c r="G915" s="50"/>
      <c r="H915" s="39">
        <v>3.6999999999999998E-2</v>
      </c>
      <c r="I915" s="51" t="str">
        <f>IF(F915="EUR",Tabelle1327[[#This Row],[Betrag exkl. MwST.]]*Tabelle1327[[#This Row],[MwSt. Satz]],"Rg. nicht in EUR")</f>
        <v>Rg. nicht in EUR</v>
      </c>
      <c r="J915" s="37">
        <f>IF(F915="EUR",IF(AND(B915&gt;='Umrechnungskurse und Konstanten'!$C$5,B915&lt;='Umrechnungskurse und Konstanten'!$D$5),G915*'Umrechnungskurse und Konstanten'!$E$5,0)+IF(AND(B915&gt;='Umrechnungskurse und Konstanten'!$C$6,B915&lt;='Umrechnungskurse und Konstanten'!$D$6),G915*'Umrechnungskurse und Konstanten'!$E$6,0)+IF(AND(B915&gt;='Umrechnungskurse und Konstanten'!$C$7,B915&lt;='Umrechnungskurse und Konstanten'!$D$7),G915*'Umrechnungskurse und Konstanten'!$E$7,0)+IF(AND(B915&gt;='Umrechnungskurse und Konstanten'!$C$8,B915&lt;='Umrechnungskurse und Konstanten'!$D$8),G915*'Umrechnungskurse und Konstanten'!$E$8,0)+IF(AND(B915&gt;='Umrechnungskurse und Konstanten'!$C$9,B915&lt;='Umrechnungskurse und Konstanten'!$D$9),G915*'Umrechnungskurse und Konstanten'!$E$9,0)+IF(AND(B915&gt;='Umrechnungskurse und Konstanten'!$C$10,B915&lt;='Umrechnungskurse und Konstanten'!$D$10),G915*'Umrechnungskurse und Konstanten'!$E$10,0)+IF(AND(B915&gt;='Umrechnungskurse und Konstanten'!$C$11,B915&lt;='Umrechnungskurse und Konstanten'!$D$11),G915*'Umrechnungskurse und Konstanten'!$E$11,0)+IF(AND(B915&gt;='Umrechnungskurse und Konstanten'!$C$12,B915&lt;='Umrechnungskurse und Konstanten'!$D$12),G915*'Umrechnungskurse und Konstanten'!$E$12,0)+IF(AND(B915&gt;='Umrechnungskurse und Konstanten'!$C$13,B915&lt;='Umrechnungskurse und Konstanten'!$D$13),G915*'Umrechnungskurse und Konstanten'!$E$13,0)+IF(AND(B915&gt;='Umrechnungskurse und Konstanten'!$C$14,B915&lt;='Umrechnungskurse und Konstanten'!$D$14),G915*'Umrechnungskurse und Konstanten'!$E$14,0)+IF(AND(B915&gt;='Umrechnungskurse und Konstanten'!$C$15,B915&lt;='Umrechnungskurse und Konstanten'!$D$15),G915*'Umrechnungskurse und Konstanten'!$E$15,0)+IF(AND(B915&gt;='Umrechnungskurse und Konstanten'!$C$16,B915&lt;='Umrechnungskurse und Konstanten'!$D$16),G915*'Umrechnungskurse und Konstanten'!$E$16,0),G915*1)</f>
        <v>0</v>
      </c>
      <c r="K915" s="37">
        <f t="shared" si="28"/>
        <v>0</v>
      </c>
      <c r="L915" s="37">
        <f t="shared" si="29"/>
        <v>0</v>
      </c>
    </row>
    <row r="916" spans="2:12" x14ac:dyDescent="0.3">
      <c r="B916" s="42"/>
      <c r="C916" s="34"/>
      <c r="D916" s="34"/>
      <c r="E916" s="38"/>
      <c r="F916" s="35" t="s">
        <v>38</v>
      </c>
      <c r="G916" s="50"/>
      <c r="H916" s="39">
        <v>3.6999999999999998E-2</v>
      </c>
      <c r="I916" s="51" t="str">
        <f>IF(F916="EUR",Tabelle1327[[#This Row],[Betrag exkl. MwST.]]*Tabelle1327[[#This Row],[MwSt. Satz]],"Rg. nicht in EUR")</f>
        <v>Rg. nicht in EUR</v>
      </c>
      <c r="J916" s="37">
        <f>IF(F916="EUR",IF(AND(B916&gt;='Umrechnungskurse und Konstanten'!$C$5,B916&lt;='Umrechnungskurse und Konstanten'!$D$5),G916*'Umrechnungskurse und Konstanten'!$E$5,0)+IF(AND(B916&gt;='Umrechnungskurse und Konstanten'!$C$6,B916&lt;='Umrechnungskurse und Konstanten'!$D$6),G916*'Umrechnungskurse und Konstanten'!$E$6,0)+IF(AND(B916&gt;='Umrechnungskurse und Konstanten'!$C$7,B916&lt;='Umrechnungskurse und Konstanten'!$D$7),G916*'Umrechnungskurse und Konstanten'!$E$7,0)+IF(AND(B916&gt;='Umrechnungskurse und Konstanten'!$C$8,B916&lt;='Umrechnungskurse und Konstanten'!$D$8),G916*'Umrechnungskurse und Konstanten'!$E$8,0)+IF(AND(B916&gt;='Umrechnungskurse und Konstanten'!$C$9,B916&lt;='Umrechnungskurse und Konstanten'!$D$9),G916*'Umrechnungskurse und Konstanten'!$E$9,0)+IF(AND(B916&gt;='Umrechnungskurse und Konstanten'!$C$10,B916&lt;='Umrechnungskurse und Konstanten'!$D$10),G916*'Umrechnungskurse und Konstanten'!$E$10,0)+IF(AND(B916&gt;='Umrechnungskurse und Konstanten'!$C$11,B916&lt;='Umrechnungskurse und Konstanten'!$D$11),G916*'Umrechnungskurse und Konstanten'!$E$11,0)+IF(AND(B916&gt;='Umrechnungskurse und Konstanten'!$C$12,B916&lt;='Umrechnungskurse und Konstanten'!$D$12),G916*'Umrechnungskurse und Konstanten'!$E$12,0)+IF(AND(B916&gt;='Umrechnungskurse und Konstanten'!$C$13,B916&lt;='Umrechnungskurse und Konstanten'!$D$13),G916*'Umrechnungskurse und Konstanten'!$E$13,0)+IF(AND(B916&gt;='Umrechnungskurse und Konstanten'!$C$14,B916&lt;='Umrechnungskurse und Konstanten'!$D$14),G916*'Umrechnungskurse und Konstanten'!$E$14,0)+IF(AND(B916&gt;='Umrechnungskurse und Konstanten'!$C$15,B916&lt;='Umrechnungskurse und Konstanten'!$D$15),G916*'Umrechnungskurse und Konstanten'!$E$15,0)+IF(AND(B916&gt;='Umrechnungskurse und Konstanten'!$C$16,B916&lt;='Umrechnungskurse und Konstanten'!$D$16),G916*'Umrechnungskurse und Konstanten'!$E$16,0),G916*1)</f>
        <v>0</v>
      </c>
      <c r="K916" s="37">
        <f t="shared" si="28"/>
        <v>0</v>
      </c>
      <c r="L916" s="37">
        <f t="shared" si="29"/>
        <v>0</v>
      </c>
    </row>
    <row r="917" spans="2:12" x14ac:dyDescent="0.3">
      <c r="B917" s="42"/>
      <c r="C917" s="34"/>
      <c r="D917" s="34"/>
      <c r="E917" s="38"/>
      <c r="F917" s="35" t="s">
        <v>38</v>
      </c>
      <c r="G917" s="50"/>
      <c r="H917" s="39">
        <v>3.6999999999999998E-2</v>
      </c>
      <c r="I917" s="51" t="str">
        <f>IF(F917="EUR",Tabelle1327[[#This Row],[Betrag exkl. MwST.]]*Tabelle1327[[#This Row],[MwSt. Satz]],"Rg. nicht in EUR")</f>
        <v>Rg. nicht in EUR</v>
      </c>
      <c r="J917" s="37">
        <f>IF(F917="EUR",IF(AND(B917&gt;='Umrechnungskurse und Konstanten'!$C$5,B917&lt;='Umrechnungskurse und Konstanten'!$D$5),G917*'Umrechnungskurse und Konstanten'!$E$5,0)+IF(AND(B917&gt;='Umrechnungskurse und Konstanten'!$C$6,B917&lt;='Umrechnungskurse und Konstanten'!$D$6),G917*'Umrechnungskurse und Konstanten'!$E$6,0)+IF(AND(B917&gt;='Umrechnungskurse und Konstanten'!$C$7,B917&lt;='Umrechnungskurse und Konstanten'!$D$7),G917*'Umrechnungskurse und Konstanten'!$E$7,0)+IF(AND(B917&gt;='Umrechnungskurse und Konstanten'!$C$8,B917&lt;='Umrechnungskurse und Konstanten'!$D$8),G917*'Umrechnungskurse und Konstanten'!$E$8,0)+IF(AND(B917&gt;='Umrechnungskurse und Konstanten'!$C$9,B917&lt;='Umrechnungskurse und Konstanten'!$D$9),G917*'Umrechnungskurse und Konstanten'!$E$9,0)+IF(AND(B917&gt;='Umrechnungskurse und Konstanten'!$C$10,B917&lt;='Umrechnungskurse und Konstanten'!$D$10),G917*'Umrechnungskurse und Konstanten'!$E$10,0)+IF(AND(B917&gt;='Umrechnungskurse und Konstanten'!$C$11,B917&lt;='Umrechnungskurse und Konstanten'!$D$11),G917*'Umrechnungskurse und Konstanten'!$E$11,0)+IF(AND(B917&gt;='Umrechnungskurse und Konstanten'!$C$12,B917&lt;='Umrechnungskurse und Konstanten'!$D$12),G917*'Umrechnungskurse und Konstanten'!$E$12,0)+IF(AND(B917&gt;='Umrechnungskurse und Konstanten'!$C$13,B917&lt;='Umrechnungskurse und Konstanten'!$D$13),G917*'Umrechnungskurse und Konstanten'!$E$13,0)+IF(AND(B917&gt;='Umrechnungskurse und Konstanten'!$C$14,B917&lt;='Umrechnungskurse und Konstanten'!$D$14),G917*'Umrechnungskurse und Konstanten'!$E$14,0)+IF(AND(B917&gt;='Umrechnungskurse und Konstanten'!$C$15,B917&lt;='Umrechnungskurse und Konstanten'!$D$15),G917*'Umrechnungskurse und Konstanten'!$E$15,0)+IF(AND(B917&gt;='Umrechnungskurse und Konstanten'!$C$16,B917&lt;='Umrechnungskurse und Konstanten'!$D$16),G917*'Umrechnungskurse und Konstanten'!$E$16,0),G917*1)</f>
        <v>0</v>
      </c>
      <c r="K917" s="37">
        <f t="shared" si="28"/>
        <v>0</v>
      </c>
      <c r="L917" s="37">
        <f t="shared" si="29"/>
        <v>0</v>
      </c>
    </row>
    <row r="918" spans="2:12" x14ac:dyDescent="0.3">
      <c r="B918" s="42"/>
      <c r="C918" s="34"/>
      <c r="D918" s="34"/>
      <c r="E918" s="38"/>
      <c r="F918" s="35" t="s">
        <v>38</v>
      </c>
      <c r="G918" s="50"/>
      <c r="H918" s="39">
        <v>3.6999999999999998E-2</v>
      </c>
      <c r="I918" s="51" t="str">
        <f>IF(F918="EUR",Tabelle1327[[#This Row],[Betrag exkl. MwST.]]*Tabelle1327[[#This Row],[MwSt. Satz]],"Rg. nicht in EUR")</f>
        <v>Rg. nicht in EUR</v>
      </c>
      <c r="J918" s="37">
        <f>IF(F918="EUR",IF(AND(B918&gt;='Umrechnungskurse und Konstanten'!$C$5,B918&lt;='Umrechnungskurse und Konstanten'!$D$5),G918*'Umrechnungskurse und Konstanten'!$E$5,0)+IF(AND(B918&gt;='Umrechnungskurse und Konstanten'!$C$6,B918&lt;='Umrechnungskurse und Konstanten'!$D$6),G918*'Umrechnungskurse und Konstanten'!$E$6,0)+IF(AND(B918&gt;='Umrechnungskurse und Konstanten'!$C$7,B918&lt;='Umrechnungskurse und Konstanten'!$D$7),G918*'Umrechnungskurse und Konstanten'!$E$7,0)+IF(AND(B918&gt;='Umrechnungskurse und Konstanten'!$C$8,B918&lt;='Umrechnungskurse und Konstanten'!$D$8),G918*'Umrechnungskurse und Konstanten'!$E$8,0)+IF(AND(B918&gt;='Umrechnungskurse und Konstanten'!$C$9,B918&lt;='Umrechnungskurse und Konstanten'!$D$9),G918*'Umrechnungskurse und Konstanten'!$E$9,0)+IF(AND(B918&gt;='Umrechnungskurse und Konstanten'!$C$10,B918&lt;='Umrechnungskurse und Konstanten'!$D$10),G918*'Umrechnungskurse und Konstanten'!$E$10,0)+IF(AND(B918&gt;='Umrechnungskurse und Konstanten'!$C$11,B918&lt;='Umrechnungskurse und Konstanten'!$D$11),G918*'Umrechnungskurse und Konstanten'!$E$11,0)+IF(AND(B918&gt;='Umrechnungskurse und Konstanten'!$C$12,B918&lt;='Umrechnungskurse und Konstanten'!$D$12),G918*'Umrechnungskurse und Konstanten'!$E$12,0)+IF(AND(B918&gt;='Umrechnungskurse und Konstanten'!$C$13,B918&lt;='Umrechnungskurse und Konstanten'!$D$13),G918*'Umrechnungskurse und Konstanten'!$E$13,0)+IF(AND(B918&gt;='Umrechnungskurse und Konstanten'!$C$14,B918&lt;='Umrechnungskurse und Konstanten'!$D$14),G918*'Umrechnungskurse und Konstanten'!$E$14,0)+IF(AND(B918&gt;='Umrechnungskurse und Konstanten'!$C$15,B918&lt;='Umrechnungskurse und Konstanten'!$D$15),G918*'Umrechnungskurse und Konstanten'!$E$15,0)+IF(AND(B918&gt;='Umrechnungskurse und Konstanten'!$C$16,B918&lt;='Umrechnungskurse und Konstanten'!$D$16),G918*'Umrechnungskurse und Konstanten'!$E$16,0),G918*1)</f>
        <v>0</v>
      </c>
      <c r="K918" s="37">
        <f t="shared" si="28"/>
        <v>0</v>
      </c>
      <c r="L918" s="37">
        <f t="shared" si="29"/>
        <v>0</v>
      </c>
    </row>
    <row r="919" spans="2:12" x14ac:dyDescent="0.3">
      <c r="B919" s="42"/>
      <c r="C919" s="34"/>
      <c r="D919" s="34"/>
      <c r="E919" s="38"/>
      <c r="F919" s="35" t="s">
        <v>38</v>
      </c>
      <c r="G919" s="50"/>
      <c r="H919" s="39">
        <v>3.6999999999999998E-2</v>
      </c>
      <c r="I919" s="51" t="str">
        <f>IF(F919="EUR",Tabelle1327[[#This Row],[Betrag exkl. MwST.]]*Tabelle1327[[#This Row],[MwSt. Satz]],"Rg. nicht in EUR")</f>
        <v>Rg. nicht in EUR</v>
      </c>
      <c r="J919" s="37">
        <f>IF(F919="EUR",IF(AND(B919&gt;='Umrechnungskurse und Konstanten'!$C$5,B919&lt;='Umrechnungskurse und Konstanten'!$D$5),G919*'Umrechnungskurse und Konstanten'!$E$5,0)+IF(AND(B919&gt;='Umrechnungskurse und Konstanten'!$C$6,B919&lt;='Umrechnungskurse und Konstanten'!$D$6),G919*'Umrechnungskurse und Konstanten'!$E$6,0)+IF(AND(B919&gt;='Umrechnungskurse und Konstanten'!$C$7,B919&lt;='Umrechnungskurse und Konstanten'!$D$7),G919*'Umrechnungskurse und Konstanten'!$E$7,0)+IF(AND(B919&gt;='Umrechnungskurse und Konstanten'!$C$8,B919&lt;='Umrechnungskurse und Konstanten'!$D$8),G919*'Umrechnungskurse und Konstanten'!$E$8,0)+IF(AND(B919&gt;='Umrechnungskurse und Konstanten'!$C$9,B919&lt;='Umrechnungskurse und Konstanten'!$D$9),G919*'Umrechnungskurse und Konstanten'!$E$9,0)+IF(AND(B919&gt;='Umrechnungskurse und Konstanten'!$C$10,B919&lt;='Umrechnungskurse und Konstanten'!$D$10),G919*'Umrechnungskurse und Konstanten'!$E$10,0)+IF(AND(B919&gt;='Umrechnungskurse und Konstanten'!$C$11,B919&lt;='Umrechnungskurse und Konstanten'!$D$11),G919*'Umrechnungskurse und Konstanten'!$E$11,0)+IF(AND(B919&gt;='Umrechnungskurse und Konstanten'!$C$12,B919&lt;='Umrechnungskurse und Konstanten'!$D$12),G919*'Umrechnungskurse und Konstanten'!$E$12,0)+IF(AND(B919&gt;='Umrechnungskurse und Konstanten'!$C$13,B919&lt;='Umrechnungskurse und Konstanten'!$D$13),G919*'Umrechnungskurse und Konstanten'!$E$13,0)+IF(AND(B919&gt;='Umrechnungskurse und Konstanten'!$C$14,B919&lt;='Umrechnungskurse und Konstanten'!$D$14),G919*'Umrechnungskurse und Konstanten'!$E$14,0)+IF(AND(B919&gt;='Umrechnungskurse und Konstanten'!$C$15,B919&lt;='Umrechnungskurse und Konstanten'!$D$15),G919*'Umrechnungskurse und Konstanten'!$E$15,0)+IF(AND(B919&gt;='Umrechnungskurse und Konstanten'!$C$16,B919&lt;='Umrechnungskurse und Konstanten'!$D$16),G919*'Umrechnungskurse und Konstanten'!$E$16,0),G919*1)</f>
        <v>0</v>
      </c>
      <c r="K919" s="37">
        <f t="shared" si="28"/>
        <v>0</v>
      </c>
      <c r="L919" s="37">
        <f t="shared" si="29"/>
        <v>0</v>
      </c>
    </row>
    <row r="920" spans="2:12" x14ac:dyDescent="0.3">
      <c r="B920" s="42"/>
      <c r="C920" s="34"/>
      <c r="D920" s="34"/>
      <c r="E920" s="38"/>
      <c r="F920" s="35" t="s">
        <v>38</v>
      </c>
      <c r="G920" s="50"/>
      <c r="H920" s="39">
        <v>3.6999999999999998E-2</v>
      </c>
      <c r="I920" s="51" t="str">
        <f>IF(F920="EUR",Tabelle1327[[#This Row],[Betrag exkl. MwST.]]*Tabelle1327[[#This Row],[MwSt. Satz]],"Rg. nicht in EUR")</f>
        <v>Rg. nicht in EUR</v>
      </c>
      <c r="J920" s="37">
        <f>IF(F920="EUR",IF(AND(B920&gt;='Umrechnungskurse und Konstanten'!$C$5,B920&lt;='Umrechnungskurse und Konstanten'!$D$5),G920*'Umrechnungskurse und Konstanten'!$E$5,0)+IF(AND(B920&gt;='Umrechnungskurse und Konstanten'!$C$6,B920&lt;='Umrechnungskurse und Konstanten'!$D$6),G920*'Umrechnungskurse und Konstanten'!$E$6,0)+IF(AND(B920&gt;='Umrechnungskurse und Konstanten'!$C$7,B920&lt;='Umrechnungskurse und Konstanten'!$D$7),G920*'Umrechnungskurse und Konstanten'!$E$7,0)+IF(AND(B920&gt;='Umrechnungskurse und Konstanten'!$C$8,B920&lt;='Umrechnungskurse und Konstanten'!$D$8),G920*'Umrechnungskurse und Konstanten'!$E$8,0)+IF(AND(B920&gt;='Umrechnungskurse und Konstanten'!$C$9,B920&lt;='Umrechnungskurse und Konstanten'!$D$9),G920*'Umrechnungskurse und Konstanten'!$E$9,0)+IF(AND(B920&gt;='Umrechnungskurse und Konstanten'!$C$10,B920&lt;='Umrechnungskurse und Konstanten'!$D$10),G920*'Umrechnungskurse und Konstanten'!$E$10,0)+IF(AND(B920&gt;='Umrechnungskurse und Konstanten'!$C$11,B920&lt;='Umrechnungskurse und Konstanten'!$D$11),G920*'Umrechnungskurse und Konstanten'!$E$11,0)+IF(AND(B920&gt;='Umrechnungskurse und Konstanten'!$C$12,B920&lt;='Umrechnungskurse und Konstanten'!$D$12),G920*'Umrechnungskurse und Konstanten'!$E$12,0)+IF(AND(B920&gt;='Umrechnungskurse und Konstanten'!$C$13,B920&lt;='Umrechnungskurse und Konstanten'!$D$13),G920*'Umrechnungskurse und Konstanten'!$E$13,0)+IF(AND(B920&gt;='Umrechnungskurse und Konstanten'!$C$14,B920&lt;='Umrechnungskurse und Konstanten'!$D$14),G920*'Umrechnungskurse und Konstanten'!$E$14,0)+IF(AND(B920&gt;='Umrechnungskurse und Konstanten'!$C$15,B920&lt;='Umrechnungskurse und Konstanten'!$D$15),G920*'Umrechnungskurse und Konstanten'!$E$15,0)+IF(AND(B920&gt;='Umrechnungskurse und Konstanten'!$C$16,B920&lt;='Umrechnungskurse und Konstanten'!$D$16),G920*'Umrechnungskurse und Konstanten'!$E$16,0),G920*1)</f>
        <v>0</v>
      </c>
      <c r="K920" s="37">
        <f t="shared" si="28"/>
        <v>0</v>
      </c>
      <c r="L920" s="37">
        <f t="shared" si="29"/>
        <v>0</v>
      </c>
    </row>
    <row r="921" spans="2:12" x14ac:dyDescent="0.3">
      <c r="B921" s="42"/>
      <c r="C921" s="34"/>
      <c r="D921" s="34"/>
      <c r="E921" s="38"/>
      <c r="F921" s="35" t="s">
        <v>38</v>
      </c>
      <c r="G921" s="50"/>
      <c r="H921" s="39">
        <v>3.6999999999999998E-2</v>
      </c>
      <c r="I921" s="51" t="str">
        <f>IF(F921="EUR",Tabelle1327[[#This Row],[Betrag exkl. MwST.]]*Tabelle1327[[#This Row],[MwSt. Satz]],"Rg. nicht in EUR")</f>
        <v>Rg. nicht in EUR</v>
      </c>
      <c r="J921" s="37">
        <f>IF(F921="EUR",IF(AND(B921&gt;='Umrechnungskurse und Konstanten'!$C$5,B921&lt;='Umrechnungskurse und Konstanten'!$D$5),G921*'Umrechnungskurse und Konstanten'!$E$5,0)+IF(AND(B921&gt;='Umrechnungskurse und Konstanten'!$C$6,B921&lt;='Umrechnungskurse und Konstanten'!$D$6),G921*'Umrechnungskurse und Konstanten'!$E$6,0)+IF(AND(B921&gt;='Umrechnungskurse und Konstanten'!$C$7,B921&lt;='Umrechnungskurse und Konstanten'!$D$7),G921*'Umrechnungskurse und Konstanten'!$E$7,0)+IF(AND(B921&gt;='Umrechnungskurse und Konstanten'!$C$8,B921&lt;='Umrechnungskurse und Konstanten'!$D$8),G921*'Umrechnungskurse und Konstanten'!$E$8,0)+IF(AND(B921&gt;='Umrechnungskurse und Konstanten'!$C$9,B921&lt;='Umrechnungskurse und Konstanten'!$D$9),G921*'Umrechnungskurse und Konstanten'!$E$9,0)+IF(AND(B921&gt;='Umrechnungskurse und Konstanten'!$C$10,B921&lt;='Umrechnungskurse und Konstanten'!$D$10),G921*'Umrechnungskurse und Konstanten'!$E$10,0)+IF(AND(B921&gt;='Umrechnungskurse und Konstanten'!$C$11,B921&lt;='Umrechnungskurse und Konstanten'!$D$11),G921*'Umrechnungskurse und Konstanten'!$E$11,0)+IF(AND(B921&gt;='Umrechnungskurse und Konstanten'!$C$12,B921&lt;='Umrechnungskurse und Konstanten'!$D$12),G921*'Umrechnungskurse und Konstanten'!$E$12,0)+IF(AND(B921&gt;='Umrechnungskurse und Konstanten'!$C$13,B921&lt;='Umrechnungskurse und Konstanten'!$D$13),G921*'Umrechnungskurse und Konstanten'!$E$13,0)+IF(AND(B921&gt;='Umrechnungskurse und Konstanten'!$C$14,B921&lt;='Umrechnungskurse und Konstanten'!$D$14),G921*'Umrechnungskurse und Konstanten'!$E$14,0)+IF(AND(B921&gt;='Umrechnungskurse und Konstanten'!$C$15,B921&lt;='Umrechnungskurse und Konstanten'!$D$15),G921*'Umrechnungskurse und Konstanten'!$E$15,0)+IF(AND(B921&gt;='Umrechnungskurse und Konstanten'!$C$16,B921&lt;='Umrechnungskurse und Konstanten'!$D$16),G921*'Umrechnungskurse und Konstanten'!$E$16,0),G921*1)</f>
        <v>0</v>
      </c>
      <c r="K921" s="37">
        <f t="shared" si="28"/>
        <v>0</v>
      </c>
      <c r="L921" s="37">
        <f t="shared" si="29"/>
        <v>0</v>
      </c>
    </row>
    <row r="922" spans="2:12" x14ac:dyDescent="0.3">
      <c r="B922" s="42"/>
      <c r="C922" s="34"/>
      <c r="D922" s="34"/>
      <c r="E922" s="38"/>
      <c r="F922" s="35" t="s">
        <v>38</v>
      </c>
      <c r="G922" s="50"/>
      <c r="H922" s="39">
        <v>3.6999999999999998E-2</v>
      </c>
      <c r="I922" s="51" t="str">
        <f>IF(F922="EUR",Tabelle1327[[#This Row],[Betrag exkl. MwST.]]*Tabelle1327[[#This Row],[MwSt. Satz]],"Rg. nicht in EUR")</f>
        <v>Rg. nicht in EUR</v>
      </c>
      <c r="J922" s="37">
        <f>IF(F922="EUR",IF(AND(B922&gt;='Umrechnungskurse und Konstanten'!$C$5,B922&lt;='Umrechnungskurse und Konstanten'!$D$5),G922*'Umrechnungskurse und Konstanten'!$E$5,0)+IF(AND(B922&gt;='Umrechnungskurse und Konstanten'!$C$6,B922&lt;='Umrechnungskurse und Konstanten'!$D$6),G922*'Umrechnungskurse und Konstanten'!$E$6,0)+IF(AND(B922&gt;='Umrechnungskurse und Konstanten'!$C$7,B922&lt;='Umrechnungskurse und Konstanten'!$D$7),G922*'Umrechnungskurse und Konstanten'!$E$7,0)+IF(AND(B922&gt;='Umrechnungskurse und Konstanten'!$C$8,B922&lt;='Umrechnungskurse und Konstanten'!$D$8),G922*'Umrechnungskurse und Konstanten'!$E$8,0)+IF(AND(B922&gt;='Umrechnungskurse und Konstanten'!$C$9,B922&lt;='Umrechnungskurse und Konstanten'!$D$9),G922*'Umrechnungskurse und Konstanten'!$E$9,0)+IF(AND(B922&gt;='Umrechnungskurse und Konstanten'!$C$10,B922&lt;='Umrechnungskurse und Konstanten'!$D$10),G922*'Umrechnungskurse und Konstanten'!$E$10,0)+IF(AND(B922&gt;='Umrechnungskurse und Konstanten'!$C$11,B922&lt;='Umrechnungskurse und Konstanten'!$D$11),G922*'Umrechnungskurse und Konstanten'!$E$11,0)+IF(AND(B922&gt;='Umrechnungskurse und Konstanten'!$C$12,B922&lt;='Umrechnungskurse und Konstanten'!$D$12),G922*'Umrechnungskurse und Konstanten'!$E$12,0)+IF(AND(B922&gt;='Umrechnungskurse und Konstanten'!$C$13,B922&lt;='Umrechnungskurse und Konstanten'!$D$13),G922*'Umrechnungskurse und Konstanten'!$E$13,0)+IF(AND(B922&gt;='Umrechnungskurse und Konstanten'!$C$14,B922&lt;='Umrechnungskurse und Konstanten'!$D$14),G922*'Umrechnungskurse und Konstanten'!$E$14,0)+IF(AND(B922&gt;='Umrechnungskurse und Konstanten'!$C$15,B922&lt;='Umrechnungskurse und Konstanten'!$D$15),G922*'Umrechnungskurse und Konstanten'!$E$15,0)+IF(AND(B922&gt;='Umrechnungskurse und Konstanten'!$C$16,B922&lt;='Umrechnungskurse und Konstanten'!$D$16),G922*'Umrechnungskurse und Konstanten'!$E$16,0),G922*1)</f>
        <v>0</v>
      </c>
      <c r="K922" s="37">
        <f t="shared" si="28"/>
        <v>0</v>
      </c>
      <c r="L922" s="37">
        <f t="shared" si="29"/>
        <v>0</v>
      </c>
    </row>
    <row r="923" spans="2:12" x14ac:dyDescent="0.3">
      <c r="B923" s="42"/>
      <c r="C923" s="34"/>
      <c r="D923" s="34"/>
      <c r="E923" s="38"/>
      <c r="F923" s="35" t="s">
        <v>38</v>
      </c>
      <c r="G923" s="50"/>
      <c r="H923" s="39">
        <v>3.6999999999999998E-2</v>
      </c>
      <c r="I923" s="51" t="str">
        <f>IF(F923="EUR",Tabelle1327[[#This Row],[Betrag exkl. MwST.]]*Tabelle1327[[#This Row],[MwSt. Satz]],"Rg. nicht in EUR")</f>
        <v>Rg. nicht in EUR</v>
      </c>
      <c r="J923" s="37">
        <f>IF(F923="EUR",IF(AND(B923&gt;='Umrechnungskurse und Konstanten'!$C$5,B923&lt;='Umrechnungskurse und Konstanten'!$D$5),G923*'Umrechnungskurse und Konstanten'!$E$5,0)+IF(AND(B923&gt;='Umrechnungskurse und Konstanten'!$C$6,B923&lt;='Umrechnungskurse und Konstanten'!$D$6),G923*'Umrechnungskurse und Konstanten'!$E$6,0)+IF(AND(B923&gt;='Umrechnungskurse und Konstanten'!$C$7,B923&lt;='Umrechnungskurse und Konstanten'!$D$7),G923*'Umrechnungskurse und Konstanten'!$E$7,0)+IF(AND(B923&gt;='Umrechnungskurse und Konstanten'!$C$8,B923&lt;='Umrechnungskurse und Konstanten'!$D$8),G923*'Umrechnungskurse und Konstanten'!$E$8,0)+IF(AND(B923&gt;='Umrechnungskurse und Konstanten'!$C$9,B923&lt;='Umrechnungskurse und Konstanten'!$D$9),G923*'Umrechnungskurse und Konstanten'!$E$9,0)+IF(AND(B923&gt;='Umrechnungskurse und Konstanten'!$C$10,B923&lt;='Umrechnungskurse und Konstanten'!$D$10),G923*'Umrechnungskurse und Konstanten'!$E$10,0)+IF(AND(B923&gt;='Umrechnungskurse und Konstanten'!$C$11,B923&lt;='Umrechnungskurse und Konstanten'!$D$11),G923*'Umrechnungskurse und Konstanten'!$E$11,0)+IF(AND(B923&gt;='Umrechnungskurse und Konstanten'!$C$12,B923&lt;='Umrechnungskurse und Konstanten'!$D$12),G923*'Umrechnungskurse und Konstanten'!$E$12,0)+IF(AND(B923&gt;='Umrechnungskurse und Konstanten'!$C$13,B923&lt;='Umrechnungskurse und Konstanten'!$D$13),G923*'Umrechnungskurse und Konstanten'!$E$13,0)+IF(AND(B923&gt;='Umrechnungskurse und Konstanten'!$C$14,B923&lt;='Umrechnungskurse und Konstanten'!$D$14),G923*'Umrechnungskurse und Konstanten'!$E$14,0)+IF(AND(B923&gt;='Umrechnungskurse und Konstanten'!$C$15,B923&lt;='Umrechnungskurse und Konstanten'!$D$15),G923*'Umrechnungskurse und Konstanten'!$E$15,0)+IF(AND(B923&gt;='Umrechnungskurse und Konstanten'!$C$16,B923&lt;='Umrechnungskurse und Konstanten'!$D$16),G923*'Umrechnungskurse und Konstanten'!$E$16,0),G923*1)</f>
        <v>0</v>
      </c>
      <c r="K923" s="37">
        <f t="shared" si="28"/>
        <v>0</v>
      </c>
      <c r="L923" s="37">
        <f t="shared" si="29"/>
        <v>0</v>
      </c>
    </row>
    <row r="924" spans="2:12" x14ac:dyDescent="0.3">
      <c r="B924" s="42"/>
      <c r="C924" s="34"/>
      <c r="D924" s="34"/>
      <c r="E924" s="38"/>
      <c r="F924" s="35" t="s">
        <v>38</v>
      </c>
      <c r="G924" s="50"/>
      <c r="H924" s="39">
        <v>3.6999999999999998E-2</v>
      </c>
      <c r="I924" s="51" t="str">
        <f>IF(F924="EUR",Tabelle1327[[#This Row],[Betrag exkl. MwST.]]*Tabelle1327[[#This Row],[MwSt. Satz]],"Rg. nicht in EUR")</f>
        <v>Rg. nicht in EUR</v>
      </c>
      <c r="J924" s="37">
        <f>IF(F924="EUR",IF(AND(B924&gt;='Umrechnungskurse und Konstanten'!$C$5,B924&lt;='Umrechnungskurse und Konstanten'!$D$5),G924*'Umrechnungskurse und Konstanten'!$E$5,0)+IF(AND(B924&gt;='Umrechnungskurse und Konstanten'!$C$6,B924&lt;='Umrechnungskurse und Konstanten'!$D$6),G924*'Umrechnungskurse und Konstanten'!$E$6,0)+IF(AND(B924&gt;='Umrechnungskurse und Konstanten'!$C$7,B924&lt;='Umrechnungskurse und Konstanten'!$D$7),G924*'Umrechnungskurse und Konstanten'!$E$7,0)+IF(AND(B924&gt;='Umrechnungskurse und Konstanten'!$C$8,B924&lt;='Umrechnungskurse und Konstanten'!$D$8),G924*'Umrechnungskurse und Konstanten'!$E$8,0)+IF(AND(B924&gt;='Umrechnungskurse und Konstanten'!$C$9,B924&lt;='Umrechnungskurse und Konstanten'!$D$9),G924*'Umrechnungskurse und Konstanten'!$E$9,0)+IF(AND(B924&gt;='Umrechnungskurse und Konstanten'!$C$10,B924&lt;='Umrechnungskurse und Konstanten'!$D$10),G924*'Umrechnungskurse und Konstanten'!$E$10,0)+IF(AND(B924&gt;='Umrechnungskurse und Konstanten'!$C$11,B924&lt;='Umrechnungskurse und Konstanten'!$D$11),G924*'Umrechnungskurse und Konstanten'!$E$11,0)+IF(AND(B924&gt;='Umrechnungskurse und Konstanten'!$C$12,B924&lt;='Umrechnungskurse und Konstanten'!$D$12),G924*'Umrechnungskurse und Konstanten'!$E$12,0)+IF(AND(B924&gt;='Umrechnungskurse und Konstanten'!$C$13,B924&lt;='Umrechnungskurse und Konstanten'!$D$13),G924*'Umrechnungskurse und Konstanten'!$E$13,0)+IF(AND(B924&gt;='Umrechnungskurse und Konstanten'!$C$14,B924&lt;='Umrechnungskurse und Konstanten'!$D$14),G924*'Umrechnungskurse und Konstanten'!$E$14,0)+IF(AND(B924&gt;='Umrechnungskurse und Konstanten'!$C$15,B924&lt;='Umrechnungskurse und Konstanten'!$D$15),G924*'Umrechnungskurse und Konstanten'!$E$15,0)+IF(AND(B924&gt;='Umrechnungskurse und Konstanten'!$C$16,B924&lt;='Umrechnungskurse und Konstanten'!$D$16),G924*'Umrechnungskurse und Konstanten'!$E$16,0),G924*1)</f>
        <v>0</v>
      </c>
      <c r="K924" s="37">
        <f t="shared" si="28"/>
        <v>0</v>
      </c>
      <c r="L924" s="37">
        <f t="shared" si="29"/>
        <v>0</v>
      </c>
    </row>
    <row r="925" spans="2:12" x14ac:dyDescent="0.3">
      <c r="B925" s="42"/>
      <c r="C925" s="34"/>
      <c r="D925" s="34"/>
      <c r="E925" s="38"/>
      <c r="F925" s="35" t="s">
        <v>38</v>
      </c>
      <c r="G925" s="50"/>
      <c r="H925" s="39">
        <v>3.6999999999999998E-2</v>
      </c>
      <c r="I925" s="51" t="str">
        <f>IF(F925="EUR",Tabelle1327[[#This Row],[Betrag exkl. MwST.]]*Tabelle1327[[#This Row],[MwSt. Satz]],"Rg. nicht in EUR")</f>
        <v>Rg. nicht in EUR</v>
      </c>
      <c r="J925" s="37">
        <f>IF(F925="EUR",IF(AND(B925&gt;='Umrechnungskurse und Konstanten'!$C$5,B925&lt;='Umrechnungskurse und Konstanten'!$D$5),G925*'Umrechnungskurse und Konstanten'!$E$5,0)+IF(AND(B925&gt;='Umrechnungskurse und Konstanten'!$C$6,B925&lt;='Umrechnungskurse und Konstanten'!$D$6),G925*'Umrechnungskurse und Konstanten'!$E$6,0)+IF(AND(B925&gt;='Umrechnungskurse und Konstanten'!$C$7,B925&lt;='Umrechnungskurse und Konstanten'!$D$7),G925*'Umrechnungskurse und Konstanten'!$E$7,0)+IF(AND(B925&gt;='Umrechnungskurse und Konstanten'!$C$8,B925&lt;='Umrechnungskurse und Konstanten'!$D$8),G925*'Umrechnungskurse und Konstanten'!$E$8,0)+IF(AND(B925&gt;='Umrechnungskurse und Konstanten'!$C$9,B925&lt;='Umrechnungskurse und Konstanten'!$D$9),G925*'Umrechnungskurse und Konstanten'!$E$9,0)+IF(AND(B925&gt;='Umrechnungskurse und Konstanten'!$C$10,B925&lt;='Umrechnungskurse und Konstanten'!$D$10),G925*'Umrechnungskurse und Konstanten'!$E$10,0)+IF(AND(B925&gt;='Umrechnungskurse und Konstanten'!$C$11,B925&lt;='Umrechnungskurse und Konstanten'!$D$11),G925*'Umrechnungskurse und Konstanten'!$E$11,0)+IF(AND(B925&gt;='Umrechnungskurse und Konstanten'!$C$12,B925&lt;='Umrechnungskurse und Konstanten'!$D$12),G925*'Umrechnungskurse und Konstanten'!$E$12,0)+IF(AND(B925&gt;='Umrechnungskurse und Konstanten'!$C$13,B925&lt;='Umrechnungskurse und Konstanten'!$D$13),G925*'Umrechnungskurse und Konstanten'!$E$13,0)+IF(AND(B925&gt;='Umrechnungskurse und Konstanten'!$C$14,B925&lt;='Umrechnungskurse und Konstanten'!$D$14),G925*'Umrechnungskurse und Konstanten'!$E$14,0)+IF(AND(B925&gt;='Umrechnungskurse und Konstanten'!$C$15,B925&lt;='Umrechnungskurse und Konstanten'!$D$15),G925*'Umrechnungskurse und Konstanten'!$E$15,0)+IF(AND(B925&gt;='Umrechnungskurse und Konstanten'!$C$16,B925&lt;='Umrechnungskurse und Konstanten'!$D$16),G925*'Umrechnungskurse und Konstanten'!$E$16,0),G925*1)</f>
        <v>0</v>
      </c>
      <c r="K925" s="37">
        <f t="shared" si="28"/>
        <v>0</v>
      </c>
      <c r="L925" s="37">
        <f t="shared" si="29"/>
        <v>0</v>
      </c>
    </row>
    <row r="926" spans="2:12" x14ac:dyDescent="0.3">
      <c r="B926" s="42"/>
      <c r="C926" s="34"/>
      <c r="D926" s="34"/>
      <c r="E926" s="38"/>
      <c r="F926" s="35" t="s">
        <v>38</v>
      </c>
      <c r="G926" s="50"/>
      <c r="H926" s="39">
        <v>3.6999999999999998E-2</v>
      </c>
      <c r="I926" s="51" t="str">
        <f>IF(F926="EUR",Tabelle1327[[#This Row],[Betrag exkl. MwST.]]*Tabelle1327[[#This Row],[MwSt. Satz]],"Rg. nicht in EUR")</f>
        <v>Rg. nicht in EUR</v>
      </c>
      <c r="J926" s="37">
        <f>IF(F926="EUR",IF(AND(B926&gt;='Umrechnungskurse und Konstanten'!$C$5,B926&lt;='Umrechnungskurse und Konstanten'!$D$5),G926*'Umrechnungskurse und Konstanten'!$E$5,0)+IF(AND(B926&gt;='Umrechnungskurse und Konstanten'!$C$6,B926&lt;='Umrechnungskurse und Konstanten'!$D$6),G926*'Umrechnungskurse und Konstanten'!$E$6,0)+IF(AND(B926&gt;='Umrechnungskurse und Konstanten'!$C$7,B926&lt;='Umrechnungskurse und Konstanten'!$D$7),G926*'Umrechnungskurse und Konstanten'!$E$7,0)+IF(AND(B926&gt;='Umrechnungskurse und Konstanten'!$C$8,B926&lt;='Umrechnungskurse und Konstanten'!$D$8),G926*'Umrechnungskurse und Konstanten'!$E$8,0)+IF(AND(B926&gt;='Umrechnungskurse und Konstanten'!$C$9,B926&lt;='Umrechnungskurse und Konstanten'!$D$9),G926*'Umrechnungskurse und Konstanten'!$E$9,0)+IF(AND(B926&gt;='Umrechnungskurse und Konstanten'!$C$10,B926&lt;='Umrechnungskurse und Konstanten'!$D$10),G926*'Umrechnungskurse und Konstanten'!$E$10,0)+IF(AND(B926&gt;='Umrechnungskurse und Konstanten'!$C$11,B926&lt;='Umrechnungskurse und Konstanten'!$D$11),G926*'Umrechnungskurse und Konstanten'!$E$11,0)+IF(AND(B926&gt;='Umrechnungskurse und Konstanten'!$C$12,B926&lt;='Umrechnungskurse und Konstanten'!$D$12),G926*'Umrechnungskurse und Konstanten'!$E$12,0)+IF(AND(B926&gt;='Umrechnungskurse und Konstanten'!$C$13,B926&lt;='Umrechnungskurse und Konstanten'!$D$13),G926*'Umrechnungskurse und Konstanten'!$E$13,0)+IF(AND(B926&gt;='Umrechnungskurse und Konstanten'!$C$14,B926&lt;='Umrechnungskurse und Konstanten'!$D$14),G926*'Umrechnungskurse und Konstanten'!$E$14,0)+IF(AND(B926&gt;='Umrechnungskurse und Konstanten'!$C$15,B926&lt;='Umrechnungskurse und Konstanten'!$D$15),G926*'Umrechnungskurse und Konstanten'!$E$15,0)+IF(AND(B926&gt;='Umrechnungskurse und Konstanten'!$C$16,B926&lt;='Umrechnungskurse und Konstanten'!$D$16),G926*'Umrechnungskurse und Konstanten'!$E$16,0),G926*1)</f>
        <v>0</v>
      </c>
      <c r="K926" s="37">
        <f t="shared" si="28"/>
        <v>0</v>
      </c>
      <c r="L926" s="37">
        <f t="shared" si="29"/>
        <v>0</v>
      </c>
    </row>
    <row r="927" spans="2:12" x14ac:dyDescent="0.3">
      <c r="B927" s="42"/>
      <c r="C927" s="34"/>
      <c r="D927" s="34"/>
      <c r="E927" s="38"/>
      <c r="F927" s="35" t="s">
        <v>38</v>
      </c>
      <c r="G927" s="50"/>
      <c r="H927" s="39">
        <v>3.6999999999999998E-2</v>
      </c>
      <c r="I927" s="51" t="str">
        <f>IF(F927="EUR",Tabelle1327[[#This Row],[Betrag exkl. MwST.]]*Tabelle1327[[#This Row],[MwSt. Satz]],"Rg. nicht in EUR")</f>
        <v>Rg. nicht in EUR</v>
      </c>
      <c r="J927" s="37">
        <f>IF(F927="EUR",IF(AND(B927&gt;='Umrechnungskurse und Konstanten'!$C$5,B927&lt;='Umrechnungskurse und Konstanten'!$D$5),G927*'Umrechnungskurse und Konstanten'!$E$5,0)+IF(AND(B927&gt;='Umrechnungskurse und Konstanten'!$C$6,B927&lt;='Umrechnungskurse und Konstanten'!$D$6),G927*'Umrechnungskurse und Konstanten'!$E$6,0)+IF(AND(B927&gt;='Umrechnungskurse und Konstanten'!$C$7,B927&lt;='Umrechnungskurse und Konstanten'!$D$7),G927*'Umrechnungskurse und Konstanten'!$E$7,0)+IF(AND(B927&gt;='Umrechnungskurse und Konstanten'!$C$8,B927&lt;='Umrechnungskurse und Konstanten'!$D$8),G927*'Umrechnungskurse und Konstanten'!$E$8,0)+IF(AND(B927&gt;='Umrechnungskurse und Konstanten'!$C$9,B927&lt;='Umrechnungskurse und Konstanten'!$D$9),G927*'Umrechnungskurse und Konstanten'!$E$9,0)+IF(AND(B927&gt;='Umrechnungskurse und Konstanten'!$C$10,B927&lt;='Umrechnungskurse und Konstanten'!$D$10),G927*'Umrechnungskurse und Konstanten'!$E$10,0)+IF(AND(B927&gt;='Umrechnungskurse und Konstanten'!$C$11,B927&lt;='Umrechnungskurse und Konstanten'!$D$11),G927*'Umrechnungskurse und Konstanten'!$E$11,0)+IF(AND(B927&gt;='Umrechnungskurse und Konstanten'!$C$12,B927&lt;='Umrechnungskurse und Konstanten'!$D$12),G927*'Umrechnungskurse und Konstanten'!$E$12,0)+IF(AND(B927&gt;='Umrechnungskurse und Konstanten'!$C$13,B927&lt;='Umrechnungskurse und Konstanten'!$D$13),G927*'Umrechnungskurse und Konstanten'!$E$13,0)+IF(AND(B927&gt;='Umrechnungskurse und Konstanten'!$C$14,B927&lt;='Umrechnungskurse und Konstanten'!$D$14),G927*'Umrechnungskurse und Konstanten'!$E$14,0)+IF(AND(B927&gt;='Umrechnungskurse und Konstanten'!$C$15,B927&lt;='Umrechnungskurse und Konstanten'!$D$15),G927*'Umrechnungskurse und Konstanten'!$E$15,0)+IF(AND(B927&gt;='Umrechnungskurse und Konstanten'!$C$16,B927&lt;='Umrechnungskurse und Konstanten'!$D$16),G927*'Umrechnungskurse und Konstanten'!$E$16,0),G927*1)</f>
        <v>0</v>
      </c>
      <c r="K927" s="37">
        <f t="shared" si="28"/>
        <v>0</v>
      </c>
      <c r="L927" s="37">
        <f t="shared" si="29"/>
        <v>0</v>
      </c>
    </row>
    <row r="928" spans="2:12" x14ac:dyDescent="0.3">
      <c r="B928" s="42"/>
      <c r="C928" s="34"/>
      <c r="D928" s="34"/>
      <c r="E928" s="38"/>
      <c r="F928" s="35" t="s">
        <v>38</v>
      </c>
      <c r="G928" s="50"/>
      <c r="H928" s="39">
        <v>3.6999999999999998E-2</v>
      </c>
      <c r="I928" s="51" t="str">
        <f>IF(F928="EUR",Tabelle1327[[#This Row],[Betrag exkl. MwST.]]*Tabelle1327[[#This Row],[MwSt. Satz]],"Rg. nicht in EUR")</f>
        <v>Rg. nicht in EUR</v>
      </c>
      <c r="J928" s="37">
        <f>IF(F928="EUR",IF(AND(B928&gt;='Umrechnungskurse und Konstanten'!$C$5,B928&lt;='Umrechnungskurse und Konstanten'!$D$5),G928*'Umrechnungskurse und Konstanten'!$E$5,0)+IF(AND(B928&gt;='Umrechnungskurse und Konstanten'!$C$6,B928&lt;='Umrechnungskurse und Konstanten'!$D$6),G928*'Umrechnungskurse und Konstanten'!$E$6,0)+IF(AND(B928&gt;='Umrechnungskurse und Konstanten'!$C$7,B928&lt;='Umrechnungskurse und Konstanten'!$D$7),G928*'Umrechnungskurse und Konstanten'!$E$7,0)+IF(AND(B928&gt;='Umrechnungskurse und Konstanten'!$C$8,B928&lt;='Umrechnungskurse und Konstanten'!$D$8),G928*'Umrechnungskurse und Konstanten'!$E$8,0)+IF(AND(B928&gt;='Umrechnungskurse und Konstanten'!$C$9,B928&lt;='Umrechnungskurse und Konstanten'!$D$9),G928*'Umrechnungskurse und Konstanten'!$E$9,0)+IF(AND(B928&gt;='Umrechnungskurse und Konstanten'!$C$10,B928&lt;='Umrechnungskurse und Konstanten'!$D$10),G928*'Umrechnungskurse und Konstanten'!$E$10,0)+IF(AND(B928&gt;='Umrechnungskurse und Konstanten'!$C$11,B928&lt;='Umrechnungskurse und Konstanten'!$D$11),G928*'Umrechnungskurse und Konstanten'!$E$11,0)+IF(AND(B928&gt;='Umrechnungskurse und Konstanten'!$C$12,B928&lt;='Umrechnungskurse und Konstanten'!$D$12),G928*'Umrechnungskurse und Konstanten'!$E$12,0)+IF(AND(B928&gt;='Umrechnungskurse und Konstanten'!$C$13,B928&lt;='Umrechnungskurse und Konstanten'!$D$13),G928*'Umrechnungskurse und Konstanten'!$E$13,0)+IF(AND(B928&gt;='Umrechnungskurse und Konstanten'!$C$14,B928&lt;='Umrechnungskurse und Konstanten'!$D$14),G928*'Umrechnungskurse und Konstanten'!$E$14,0)+IF(AND(B928&gt;='Umrechnungskurse und Konstanten'!$C$15,B928&lt;='Umrechnungskurse und Konstanten'!$D$15),G928*'Umrechnungskurse und Konstanten'!$E$15,0)+IF(AND(B928&gt;='Umrechnungskurse und Konstanten'!$C$16,B928&lt;='Umrechnungskurse und Konstanten'!$D$16),G928*'Umrechnungskurse und Konstanten'!$E$16,0),G928*1)</f>
        <v>0</v>
      </c>
      <c r="K928" s="37">
        <f t="shared" si="28"/>
        <v>0</v>
      </c>
      <c r="L928" s="37">
        <f t="shared" si="29"/>
        <v>0</v>
      </c>
    </row>
    <row r="929" spans="2:12" x14ac:dyDescent="0.3">
      <c r="B929" s="42"/>
      <c r="C929" s="34"/>
      <c r="D929" s="34"/>
      <c r="E929" s="38"/>
      <c r="F929" s="35" t="s">
        <v>38</v>
      </c>
      <c r="G929" s="50"/>
      <c r="H929" s="39">
        <v>3.6999999999999998E-2</v>
      </c>
      <c r="I929" s="51" t="str">
        <f>IF(F929="EUR",Tabelle1327[[#This Row],[Betrag exkl. MwST.]]*Tabelle1327[[#This Row],[MwSt. Satz]],"Rg. nicht in EUR")</f>
        <v>Rg. nicht in EUR</v>
      </c>
      <c r="J929" s="37">
        <f>IF(F929="EUR",IF(AND(B929&gt;='Umrechnungskurse und Konstanten'!$C$5,B929&lt;='Umrechnungskurse und Konstanten'!$D$5),G929*'Umrechnungskurse und Konstanten'!$E$5,0)+IF(AND(B929&gt;='Umrechnungskurse und Konstanten'!$C$6,B929&lt;='Umrechnungskurse und Konstanten'!$D$6),G929*'Umrechnungskurse und Konstanten'!$E$6,0)+IF(AND(B929&gt;='Umrechnungskurse und Konstanten'!$C$7,B929&lt;='Umrechnungskurse und Konstanten'!$D$7),G929*'Umrechnungskurse und Konstanten'!$E$7,0)+IF(AND(B929&gt;='Umrechnungskurse und Konstanten'!$C$8,B929&lt;='Umrechnungskurse und Konstanten'!$D$8),G929*'Umrechnungskurse und Konstanten'!$E$8,0)+IF(AND(B929&gt;='Umrechnungskurse und Konstanten'!$C$9,B929&lt;='Umrechnungskurse und Konstanten'!$D$9),G929*'Umrechnungskurse und Konstanten'!$E$9,0)+IF(AND(B929&gt;='Umrechnungskurse und Konstanten'!$C$10,B929&lt;='Umrechnungskurse und Konstanten'!$D$10),G929*'Umrechnungskurse und Konstanten'!$E$10,0)+IF(AND(B929&gt;='Umrechnungskurse und Konstanten'!$C$11,B929&lt;='Umrechnungskurse und Konstanten'!$D$11),G929*'Umrechnungskurse und Konstanten'!$E$11,0)+IF(AND(B929&gt;='Umrechnungskurse und Konstanten'!$C$12,B929&lt;='Umrechnungskurse und Konstanten'!$D$12),G929*'Umrechnungskurse und Konstanten'!$E$12,0)+IF(AND(B929&gt;='Umrechnungskurse und Konstanten'!$C$13,B929&lt;='Umrechnungskurse und Konstanten'!$D$13),G929*'Umrechnungskurse und Konstanten'!$E$13,0)+IF(AND(B929&gt;='Umrechnungskurse und Konstanten'!$C$14,B929&lt;='Umrechnungskurse und Konstanten'!$D$14),G929*'Umrechnungskurse und Konstanten'!$E$14,0)+IF(AND(B929&gt;='Umrechnungskurse und Konstanten'!$C$15,B929&lt;='Umrechnungskurse und Konstanten'!$D$15),G929*'Umrechnungskurse und Konstanten'!$E$15,0)+IF(AND(B929&gt;='Umrechnungskurse und Konstanten'!$C$16,B929&lt;='Umrechnungskurse und Konstanten'!$D$16),G929*'Umrechnungskurse und Konstanten'!$E$16,0),G929*1)</f>
        <v>0</v>
      </c>
      <c r="K929" s="37">
        <f t="shared" si="28"/>
        <v>0</v>
      </c>
      <c r="L929" s="37">
        <f t="shared" si="29"/>
        <v>0</v>
      </c>
    </row>
    <row r="930" spans="2:12" x14ac:dyDescent="0.3">
      <c r="B930" s="42"/>
      <c r="C930" s="34"/>
      <c r="D930" s="34"/>
      <c r="E930" s="38"/>
      <c r="F930" s="35" t="s">
        <v>38</v>
      </c>
      <c r="G930" s="50"/>
      <c r="H930" s="39">
        <v>3.6999999999999998E-2</v>
      </c>
      <c r="I930" s="51" t="str">
        <f>IF(F930="EUR",Tabelle1327[[#This Row],[Betrag exkl. MwST.]]*Tabelle1327[[#This Row],[MwSt. Satz]],"Rg. nicht in EUR")</f>
        <v>Rg. nicht in EUR</v>
      </c>
      <c r="J930" s="37">
        <f>IF(F930="EUR",IF(AND(B930&gt;='Umrechnungskurse und Konstanten'!$C$5,B930&lt;='Umrechnungskurse und Konstanten'!$D$5),G930*'Umrechnungskurse und Konstanten'!$E$5,0)+IF(AND(B930&gt;='Umrechnungskurse und Konstanten'!$C$6,B930&lt;='Umrechnungskurse und Konstanten'!$D$6),G930*'Umrechnungskurse und Konstanten'!$E$6,0)+IF(AND(B930&gt;='Umrechnungskurse und Konstanten'!$C$7,B930&lt;='Umrechnungskurse und Konstanten'!$D$7),G930*'Umrechnungskurse und Konstanten'!$E$7,0)+IF(AND(B930&gt;='Umrechnungskurse und Konstanten'!$C$8,B930&lt;='Umrechnungskurse und Konstanten'!$D$8),G930*'Umrechnungskurse und Konstanten'!$E$8,0)+IF(AND(B930&gt;='Umrechnungskurse und Konstanten'!$C$9,B930&lt;='Umrechnungskurse und Konstanten'!$D$9),G930*'Umrechnungskurse und Konstanten'!$E$9,0)+IF(AND(B930&gt;='Umrechnungskurse und Konstanten'!$C$10,B930&lt;='Umrechnungskurse und Konstanten'!$D$10),G930*'Umrechnungskurse und Konstanten'!$E$10,0)+IF(AND(B930&gt;='Umrechnungskurse und Konstanten'!$C$11,B930&lt;='Umrechnungskurse und Konstanten'!$D$11),G930*'Umrechnungskurse und Konstanten'!$E$11,0)+IF(AND(B930&gt;='Umrechnungskurse und Konstanten'!$C$12,B930&lt;='Umrechnungskurse und Konstanten'!$D$12),G930*'Umrechnungskurse und Konstanten'!$E$12,0)+IF(AND(B930&gt;='Umrechnungskurse und Konstanten'!$C$13,B930&lt;='Umrechnungskurse und Konstanten'!$D$13),G930*'Umrechnungskurse und Konstanten'!$E$13,0)+IF(AND(B930&gt;='Umrechnungskurse und Konstanten'!$C$14,B930&lt;='Umrechnungskurse und Konstanten'!$D$14),G930*'Umrechnungskurse und Konstanten'!$E$14,0)+IF(AND(B930&gt;='Umrechnungskurse und Konstanten'!$C$15,B930&lt;='Umrechnungskurse und Konstanten'!$D$15),G930*'Umrechnungskurse und Konstanten'!$E$15,0)+IF(AND(B930&gt;='Umrechnungskurse und Konstanten'!$C$16,B930&lt;='Umrechnungskurse und Konstanten'!$D$16),G930*'Umrechnungskurse und Konstanten'!$E$16,0),G930*1)</f>
        <v>0</v>
      </c>
      <c r="K930" s="37">
        <f t="shared" si="28"/>
        <v>0</v>
      </c>
      <c r="L930" s="37">
        <f t="shared" si="29"/>
        <v>0</v>
      </c>
    </row>
    <row r="931" spans="2:12" x14ac:dyDescent="0.3">
      <c r="B931" s="42"/>
      <c r="C931" s="34"/>
      <c r="D931" s="34"/>
      <c r="E931" s="38"/>
      <c r="F931" s="35" t="s">
        <v>38</v>
      </c>
      <c r="G931" s="50"/>
      <c r="H931" s="39">
        <v>3.6999999999999998E-2</v>
      </c>
      <c r="I931" s="51" t="str">
        <f>IF(F931="EUR",Tabelle1327[[#This Row],[Betrag exkl. MwST.]]*Tabelle1327[[#This Row],[MwSt. Satz]],"Rg. nicht in EUR")</f>
        <v>Rg. nicht in EUR</v>
      </c>
      <c r="J931" s="37">
        <f>IF(F931="EUR",IF(AND(B931&gt;='Umrechnungskurse und Konstanten'!$C$5,B931&lt;='Umrechnungskurse und Konstanten'!$D$5),G931*'Umrechnungskurse und Konstanten'!$E$5,0)+IF(AND(B931&gt;='Umrechnungskurse und Konstanten'!$C$6,B931&lt;='Umrechnungskurse und Konstanten'!$D$6),G931*'Umrechnungskurse und Konstanten'!$E$6,0)+IF(AND(B931&gt;='Umrechnungskurse und Konstanten'!$C$7,B931&lt;='Umrechnungskurse und Konstanten'!$D$7),G931*'Umrechnungskurse und Konstanten'!$E$7,0)+IF(AND(B931&gt;='Umrechnungskurse und Konstanten'!$C$8,B931&lt;='Umrechnungskurse und Konstanten'!$D$8),G931*'Umrechnungskurse und Konstanten'!$E$8,0)+IF(AND(B931&gt;='Umrechnungskurse und Konstanten'!$C$9,B931&lt;='Umrechnungskurse und Konstanten'!$D$9),G931*'Umrechnungskurse und Konstanten'!$E$9,0)+IF(AND(B931&gt;='Umrechnungskurse und Konstanten'!$C$10,B931&lt;='Umrechnungskurse und Konstanten'!$D$10),G931*'Umrechnungskurse und Konstanten'!$E$10,0)+IF(AND(B931&gt;='Umrechnungskurse und Konstanten'!$C$11,B931&lt;='Umrechnungskurse und Konstanten'!$D$11),G931*'Umrechnungskurse und Konstanten'!$E$11,0)+IF(AND(B931&gt;='Umrechnungskurse und Konstanten'!$C$12,B931&lt;='Umrechnungskurse und Konstanten'!$D$12),G931*'Umrechnungskurse und Konstanten'!$E$12,0)+IF(AND(B931&gt;='Umrechnungskurse und Konstanten'!$C$13,B931&lt;='Umrechnungskurse und Konstanten'!$D$13),G931*'Umrechnungskurse und Konstanten'!$E$13,0)+IF(AND(B931&gt;='Umrechnungskurse und Konstanten'!$C$14,B931&lt;='Umrechnungskurse und Konstanten'!$D$14),G931*'Umrechnungskurse und Konstanten'!$E$14,0)+IF(AND(B931&gt;='Umrechnungskurse und Konstanten'!$C$15,B931&lt;='Umrechnungskurse und Konstanten'!$D$15),G931*'Umrechnungskurse und Konstanten'!$E$15,0)+IF(AND(B931&gt;='Umrechnungskurse und Konstanten'!$C$16,B931&lt;='Umrechnungskurse und Konstanten'!$D$16),G931*'Umrechnungskurse und Konstanten'!$E$16,0),G931*1)</f>
        <v>0</v>
      </c>
      <c r="K931" s="37">
        <f t="shared" si="28"/>
        <v>0</v>
      </c>
      <c r="L931" s="37">
        <f t="shared" si="29"/>
        <v>0</v>
      </c>
    </row>
    <row r="932" spans="2:12" x14ac:dyDescent="0.3">
      <c r="B932" s="42"/>
      <c r="C932" s="34"/>
      <c r="D932" s="34"/>
      <c r="E932" s="38"/>
      <c r="F932" s="35" t="s">
        <v>38</v>
      </c>
      <c r="G932" s="50"/>
      <c r="H932" s="39">
        <v>3.6999999999999998E-2</v>
      </c>
      <c r="I932" s="51" t="str">
        <f>IF(F932="EUR",Tabelle1327[[#This Row],[Betrag exkl. MwST.]]*Tabelle1327[[#This Row],[MwSt. Satz]],"Rg. nicht in EUR")</f>
        <v>Rg. nicht in EUR</v>
      </c>
      <c r="J932" s="37">
        <f>IF(F932="EUR",IF(AND(B932&gt;='Umrechnungskurse und Konstanten'!$C$5,B932&lt;='Umrechnungskurse und Konstanten'!$D$5),G932*'Umrechnungskurse und Konstanten'!$E$5,0)+IF(AND(B932&gt;='Umrechnungskurse und Konstanten'!$C$6,B932&lt;='Umrechnungskurse und Konstanten'!$D$6),G932*'Umrechnungskurse und Konstanten'!$E$6,0)+IF(AND(B932&gt;='Umrechnungskurse und Konstanten'!$C$7,B932&lt;='Umrechnungskurse und Konstanten'!$D$7),G932*'Umrechnungskurse und Konstanten'!$E$7,0)+IF(AND(B932&gt;='Umrechnungskurse und Konstanten'!$C$8,B932&lt;='Umrechnungskurse und Konstanten'!$D$8),G932*'Umrechnungskurse und Konstanten'!$E$8,0)+IF(AND(B932&gt;='Umrechnungskurse und Konstanten'!$C$9,B932&lt;='Umrechnungskurse und Konstanten'!$D$9),G932*'Umrechnungskurse und Konstanten'!$E$9,0)+IF(AND(B932&gt;='Umrechnungskurse und Konstanten'!$C$10,B932&lt;='Umrechnungskurse und Konstanten'!$D$10),G932*'Umrechnungskurse und Konstanten'!$E$10,0)+IF(AND(B932&gt;='Umrechnungskurse und Konstanten'!$C$11,B932&lt;='Umrechnungskurse und Konstanten'!$D$11),G932*'Umrechnungskurse und Konstanten'!$E$11,0)+IF(AND(B932&gt;='Umrechnungskurse und Konstanten'!$C$12,B932&lt;='Umrechnungskurse und Konstanten'!$D$12),G932*'Umrechnungskurse und Konstanten'!$E$12,0)+IF(AND(B932&gt;='Umrechnungskurse und Konstanten'!$C$13,B932&lt;='Umrechnungskurse und Konstanten'!$D$13),G932*'Umrechnungskurse und Konstanten'!$E$13,0)+IF(AND(B932&gt;='Umrechnungskurse und Konstanten'!$C$14,B932&lt;='Umrechnungskurse und Konstanten'!$D$14),G932*'Umrechnungskurse und Konstanten'!$E$14,0)+IF(AND(B932&gt;='Umrechnungskurse und Konstanten'!$C$15,B932&lt;='Umrechnungskurse und Konstanten'!$D$15),G932*'Umrechnungskurse und Konstanten'!$E$15,0)+IF(AND(B932&gt;='Umrechnungskurse und Konstanten'!$C$16,B932&lt;='Umrechnungskurse und Konstanten'!$D$16),G932*'Umrechnungskurse und Konstanten'!$E$16,0),G932*1)</f>
        <v>0</v>
      </c>
      <c r="K932" s="37">
        <f t="shared" si="28"/>
        <v>0</v>
      </c>
      <c r="L932" s="37">
        <f t="shared" si="29"/>
        <v>0</v>
      </c>
    </row>
    <row r="933" spans="2:12" x14ac:dyDescent="0.3">
      <c r="B933" s="42"/>
      <c r="C933" s="34"/>
      <c r="D933" s="34"/>
      <c r="E933" s="38"/>
      <c r="F933" s="35" t="s">
        <v>38</v>
      </c>
      <c r="G933" s="50"/>
      <c r="H933" s="39">
        <v>3.6999999999999998E-2</v>
      </c>
      <c r="I933" s="51" t="str">
        <f>IF(F933="EUR",Tabelle1327[[#This Row],[Betrag exkl. MwST.]]*Tabelle1327[[#This Row],[MwSt. Satz]],"Rg. nicht in EUR")</f>
        <v>Rg. nicht in EUR</v>
      </c>
      <c r="J933" s="37">
        <f>IF(F933="EUR",IF(AND(B933&gt;='Umrechnungskurse und Konstanten'!$C$5,B933&lt;='Umrechnungskurse und Konstanten'!$D$5),G933*'Umrechnungskurse und Konstanten'!$E$5,0)+IF(AND(B933&gt;='Umrechnungskurse und Konstanten'!$C$6,B933&lt;='Umrechnungskurse und Konstanten'!$D$6),G933*'Umrechnungskurse und Konstanten'!$E$6,0)+IF(AND(B933&gt;='Umrechnungskurse und Konstanten'!$C$7,B933&lt;='Umrechnungskurse und Konstanten'!$D$7),G933*'Umrechnungskurse und Konstanten'!$E$7,0)+IF(AND(B933&gt;='Umrechnungskurse und Konstanten'!$C$8,B933&lt;='Umrechnungskurse und Konstanten'!$D$8),G933*'Umrechnungskurse und Konstanten'!$E$8,0)+IF(AND(B933&gt;='Umrechnungskurse und Konstanten'!$C$9,B933&lt;='Umrechnungskurse und Konstanten'!$D$9),G933*'Umrechnungskurse und Konstanten'!$E$9,0)+IF(AND(B933&gt;='Umrechnungskurse und Konstanten'!$C$10,B933&lt;='Umrechnungskurse und Konstanten'!$D$10),G933*'Umrechnungskurse und Konstanten'!$E$10,0)+IF(AND(B933&gt;='Umrechnungskurse und Konstanten'!$C$11,B933&lt;='Umrechnungskurse und Konstanten'!$D$11),G933*'Umrechnungskurse und Konstanten'!$E$11,0)+IF(AND(B933&gt;='Umrechnungskurse und Konstanten'!$C$12,B933&lt;='Umrechnungskurse und Konstanten'!$D$12),G933*'Umrechnungskurse und Konstanten'!$E$12,0)+IF(AND(B933&gt;='Umrechnungskurse und Konstanten'!$C$13,B933&lt;='Umrechnungskurse und Konstanten'!$D$13),G933*'Umrechnungskurse und Konstanten'!$E$13,0)+IF(AND(B933&gt;='Umrechnungskurse und Konstanten'!$C$14,B933&lt;='Umrechnungskurse und Konstanten'!$D$14),G933*'Umrechnungskurse und Konstanten'!$E$14,0)+IF(AND(B933&gt;='Umrechnungskurse und Konstanten'!$C$15,B933&lt;='Umrechnungskurse und Konstanten'!$D$15),G933*'Umrechnungskurse und Konstanten'!$E$15,0)+IF(AND(B933&gt;='Umrechnungskurse und Konstanten'!$C$16,B933&lt;='Umrechnungskurse und Konstanten'!$D$16),G933*'Umrechnungskurse und Konstanten'!$E$16,0),G933*1)</f>
        <v>0</v>
      </c>
      <c r="K933" s="37">
        <f t="shared" si="28"/>
        <v>0</v>
      </c>
      <c r="L933" s="37">
        <f t="shared" si="29"/>
        <v>0</v>
      </c>
    </row>
    <row r="934" spans="2:12" x14ac:dyDescent="0.3">
      <c r="B934" s="42"/>
      <c r="C934" s="34"/>
      <c r="D934" s="34"/>
      <c r="E934" s="38"/>
      <c r="F934" s="35" t="s">
        <v>38</v>
      </c>
      <c r="G934" s="50"/>
      <c r="H934" s="39">
        <v>3.6999999999999998E-2</v>
      </c>
      <c r="I934" s="51" t="str">
        <f>IF(F934="EUR",Tabelle1327[[#This Row],[Betrag exkl. MwST.]]*Tabelle1327[[#This Row],[MwSt. Satz]],"Rg. nicht in EUR")</f>
        <v>Rg. nicht in EUR</v>
      </c>
      <c r="J934" s="37">
        <f>IF(F934="EUR",IF(AND(B934&gt;='Umrechnungskurse und Konstanten'!$C$5,B934&lt;='Umrechnungskurse und Konstanten'!$D$5),G934*'Umrechnungskurse und Konstanten'!$E$5,0)+IF(AND(B934&gt;='Umrechnungskurse und Konstanten'!$C$6,B934&lt;='Umrechnungskurse und Konstanten'!$D$6),G934*'Umrechnungskurse und Konstanten'!$E$6,0)+IF(AND(B934&gt;='Umrechnungskurse und Konstanten'!$C$7,B934&lt;='Umrechnungskurse und Konstanten'!$D$7),G934*'Umrechnungskurse und Konstanten'!$E$7,0)+IF(AND(B934&gt;='Umrechnungskurse und Konstanten'!$C$8,B934&lt;='Umrechnungskurse und Konstanten'!$D$8),G934*'Umrechnungskurse und Konstanten'!$E$8,0)+IF(AND(B934&gt;='Umrechnungskurse und Konstanten'!$C$9,B934&lt;='Umrechnungskurse und Konstanten'!$D$9),G934*'Umrechnungskurse und Konstanten'!$E$9,0)+IF(AND(B934&gt;='Umrechnungskurse und Konstanten'!$C$10,B934&lt;='Umrechnungskurse und Konstanten'!$D$10),G934*'Umrechnungskurse und Konstanten'!$E$10,0)+IF(AND(B934&gt;='Umrechnungskurse und Konstanten'!$C$11,B934&lt;='Umrechnungskurse und Konstanten'!$D$11),G934*'Umrechnungskurse und Konstanten'!$E$11,0)+IF(AND(B934&gt;='Umrechnungskurse und Konstanten'!$C$12,B934&lt;='Umrechnungskurse und Konstanten'!$D$12),G934*'Umrechnungskurse und Konstanten'!$E$12,0)+IF(AND(B934&gt;='Umrechnungskurse und Konstanten'!$C$13,B934&lt;='Umrechnungskurse und Konstanten'!$D$13),G934*'Umrechnungskurse und Konstanten'!$E$13,0)+IF(AND(B934&gt;='Umrechnungskurse und Konstanten'!$C$14,B934&lt;='Umrechnungskurse und Konstanten'!$D$14),G934*'Umrechnungskurse und Konstanten'!$E$14,0)+IF(AND(B934&gt;='Umrechnungskurse und Konstanten'!$C$15,B934&lt;='Umrechnungskurse und Konstanten'!$D$15),G934*'Umrechnungskurse und Konstanten'!$E$15,0)+IF(AND(B934&gt;='Umrechnungskurse und Konstanten'!$C$16,B934&lt;='Umrechnungskurse und Konstanten'!$D$16),G934*'Umrechnungskurse und Konstanten'!$E$16,0),G934*1)</f>
        <v>0</v>
      </c>
      <c r="K934" s="37">
        <f t="shared" si="28"/>
        <v>0</v>
      </c>
      <c r="L934" s="37">
        <f t="shared" si="29"/>
        <v>0</v>
      </c>
    </row>
    <row r="935" spans="2:12" x14ac:dyDescent="0.3">
      <c r="B935" s="42"/>
      <c r="C935" s="34"/>
      <c r="D935" s="34"/>
      <c r="E935" s="38"/>
      <c r="F935" s="35" t="s">
        <v>38</v>
      </c>
      <c r="G935" s="50"/>
      <c r="H935" s="39">
        <v>3.6999999999999998E-2</v>
      </c>
      <c r="I935" s="51" t="str">
        <f>IF(F935="EUR",Tabelle1327[[#This Row],[Betrag exkl. MwST.]]*Tabelle1327[[#This Row],[MwSt. Satz]],"Rg. nicht in EUR")</f>
        <v>Rg. nicht in EUR</v>
      </c>
      <c r="J935" s="37">
        <f>IF(F935="EUR",IF(AND(B935&gt;='Umrechnungskurse und Konstanten'!$C$5,B935&lt;='Umrechnungskurse und Konstanten'!$D$5),G935*'Umrechnungskurse und Konstanten'!$E$5,0)+IF(AND(B935&gt;='Umrechnungskurse und Konstanten'!$C$6,B935&lt;='Umrechnungskurse und Konstanten'!$D$6),G935*'Umrechnungskurse und Konstanten'!$E$6,0)+IF(AND(B935&gt;='Umrechnungskurse und Konstanten'!$C$7,B935&lt;='Umrechnungskurse und Konstanten'!$D$7),G935*'Umrechnungskurse und Konstanten'!$E$7,0)+IF(AND(B935&gt;='Umrechnungskurse und Konstanten'!$C$8,B935&lt;='Umrechnungskurse und Konstanten'!$D$8),G935*'Umrechnungskurse und Konstanten'!$E$8,0)+IF(AND(B935&gt;='Umrechnungskurse und Konstanten'!$C$9,B935&lt;='Umrechnungskurse und Konstanten'!$D$9),G935*'Umrechnungskurse und Konstanten'!$E$9,0)+IF(AND(B935&gt;='Umrechnungskurse und Konstanten'!$C$10,B935&lt;='Umrechnungskurse und Konstanten'!$D$10),G935*'Umrechnungskurse und Konstanten'!$E$10,0)+IF(AND(B935&gt;='Umrechnungskurse und Konstanten'!$C$11,B935&lt;='Umrechnungskurse und Konstanten'!$D$11),G935*'Umrechnungskurse und Konstanten'!$E$11,0)+IF(AND(B935&gt;='Umrechnungskurse und Konstanten'!$C$12,B935&lt;='Umrechnungskurse und Konstanten'!$D$12),G935*'Umrechnungskurse und Konstanten'!$E$12,0)+IF(AND(B935&gt;='Umrechnungskurse und Konstanten'!$C$13,B935&lt;='Umrechnungskurse und Konstanten'!$D$13),G935*'Umrechnungskurse und Konstanten'!$E$13,0)+IF(AND(B935&gt;='Umrechnungskurse und Konstanten'!$C$14,B935&lt;='Umrechnungskurse und Konstanten'!$D$14),G935*'Umrechnungskurse und Konstanten'!$E$14,0)+IF(AND(B935&gt;='Umrechnungskurse und Konstanten'!$C$15,B935&lt;='Umrechnungskurse und Konstanten'!$D$15),G935*'Umrechnungskurse und Konstanten'!$E$15,0)+IF(AND(B935&gt;='Umrechnungskurse und Konstanten'!$C$16,B935&lt;='Umrechnungskurse und Konstanten'!$D$16),G935*'Umrechnungskurse und Konstanten'!$E$16,0),G935*1)</f>
        <v>0</v>
      </c>
      <c r="K935" s="37">
        <f t="shared" si="28"/>
        <v>0</v>
      </c>
      <c r="L935" s="37">
        <f t="shared" si="29"/>
        <v>0</v>
      </c>
    </row>
    <row r="936" spans="2:12" x14ac:dyDescent="0.3">
      <c r="B936" s="42"/>
      <c r="C936" s="34"/>
      <c r="D936" s="34"/>
      <c r="E936" s="38"/>
      <c r="F936" s="35" t="s">
        <v>38</v>
      </c>
      <c r="G936" s="50"/>
      <c r="H936" s="39">
        <v>3.6999999999999998E-2</v>
      </c>
      <c r="I936" s="51" t="str">
        <f>IF(F936="EUR",Tabelle1327[[#This Row],[Betrag exkl. MwST.]]*Tabelle1327[[#This Row],[MwSt. Satz]],"Rg. nicht in EUR")</f>
        <v>Rg. nicht in EUR</v>
      </c>
      <c r="J936" s="37">
        <f>IF(F936="EUR",IF(AND(B936&gt;='Umrechnungskurse und Konstanten'!$C$5,B936&lt;='Umrechnungskurse und Konstanten'!$D$5),G936*'Umrechnungskurse und Konstanten'!$E$5,0)+IF(AND(B936&gt;='Umrechnungskurse und Konstanten'!$C$6,B936&lt;='Umrechnungskurse und Konstanten'!$D$6),G936*'Umrechnungskurse und Konstanten'!$E$6,0)+IF(AND(B936&gt;='Umrechnungskurse und Konstanten'!$C$7,B936&lt;='Umrechnungskurse und Konstanten'!$D$7),G936*'Umrechnungskurse und Konstanten'!$E$7,0)+IF(AND(B936&gt;='Umrechnungskurse und Konstanten'!$C$8,B936&lt;='Umrechnungskurse und Konstanten'!$D$8),G936*'Umrechnungskurse und Konstanten'!$E$8,0)+IF(AND(B936&gt;='Umrechnungskurse und Konstanten'!$C$9,B936&lt;='Umrechnungskurse und Konstanten'!$D$9),G936*'Umrechnungskurse und Konstanten'!$E$9,0)+IF(AND(B936&gt;='Umrechnungskurse und Konstanten'!$C$10,B936&lt;='Umrechnungskurse und Konstanten'!$D$10),G936*'Umrechnungskurse und Konstanten'!$E$10,0)+IF(AND(B936&gt;='Umrechnungskurse und Konstanten'!$C$11,B936&lt;='Umrechnungskurse und Konstanten'!$D$11),G936*'Umrechnungskurse und Konstanten'!$E$11,0)+IF(AND(B936&gt;='Umrechnungskurse und Konstanten'!$C$12,B936&lt;='Umrechnungskurse und Konstanten'!$D$12),G936*'Umrechnungskurse und Konstanten'!$E$12,0)+IF(AND(B936&gt;='Umrechnungskurse und Konstanten'!$C$13,B936&lt;='Umrechnungskurse und Konstanten'!$D$13),G936*'Umrechnungskurse und Konstanten'!$E$13,0)+IF(AND(B936&gt;='Umrechnungskurse und Konstanten'!$C$14,B936&lt;='Umrechnungskurse und Konstanten'!$D$14),G936*'Umrechnungskurse und Konstanten'!$E$14,0)+IF(AND(B936&gt;='Umrechnungskurse und Konstanten'!$C$15,B936&lt;='Umrechnungskurse und Konstanten'!$D$15),G936*'Umrechnungskurse und Konstanten'!$E$15,0)+IF(AND(B936&gt;='Umrechnungskurse und Konstanten'!$C$16,B936&lt;='Umrechnungskurse und Konstanten'!$D$16),G936*'Umrechnungskurse und Konstanten'!$E$16,0),G936*1)</f>
        <v>0</v>
      </c>
      <c r="K936" s="37">
        <f t="shared" si="28"/>
        <v>0</v>
      </c>
      <c r="L936" s="37">
        <f t="shared" si="29"/>
        <v>0</v>
      </c>
    </row>
    <row r="937" spans="2:12" x14ac:dyDescent="0.3">
      <c r="B937" s="42"/>
      <c r="C937" s="34"/>
      <c r="D937" s="34"/>
      <c r="E937" s="38"/>
      <c r="F937" s="35" t="s">
        <v>38</v>
      </c>
      <c r="G937" s="50"/>
      <c r="H937" s="39">
        <v>3.6999999999999998E-2</v>
      </c>
      <c r="I937" s="51" t="str">
        <f>IF(F937="EUR",Tabelle1327[[#This Row],[Betrag exkl. MwST.]]*Tabelle1327[[#This Row],[MwSt. Satz]],"Rg. nicht in EUR")</f>
        <v>Rg. nicht in EUR</v>
      </c>
      <c r="J937" s="37">
        <f>IF(F937="EUR",IF(AND(B937&gt;='Umrechnungskurse und Konstanten'!$C$5,B937&lt;='Umrechnungskurse und Konstanten'!$D$5),G937*'Umrechnungskurse und Konstanten'!$E$5,0)+IF(AND(B937&gt;='Umrechnungskurse und Konstanten'!$C$6,B937&lt;='Umrechnungskurse und Konstanten'!$D$6),G937*'Umrechnungskurse und Konstanten'!$E$6,0)+IF(AND(B937&gt;='Umrechnungskurse und Konstanten'!$C$7,B937&lt;='Umrechnungskurse und Konstanten'!$D$7),G937*'Umrechnungskurse und Konstanten'!$E$7,0)+IF(AND(B937&gt;='Umrechnungskurse und Konstanten'!$C$8,B937&lt;='Umrechnungskurse und Konstanten'!$D$8),G937*'Umrechnungskurse und Konstanten'!$E$8,0)+IF(AND(B937&gt;='Umrechnungskurse und Konstanten'!$C$9,B937&lt;='Umrechnungskurse und Konstanten'!$D$9),G937*'Umrechnungskurse und Konstanten'!$E$9,0)+IF(AND(B937&gt;='Umrechnungskurse und Konstanten'!$C$10,B937&lt;='Umrechnungskurse und Konstanten'!$D$10),G937*'Umrechnungskurse und Konstanten'!$E$10,0)+IF(AND(B937&gt;='Umrechnungskurse und Konstanten'!$C$11,B937&lt;='Umrechnungskurse und Konstanten'!$D$11),G937*'Umrechnungskurse und Konstanten'!$E$11,0)+IF(AND(B937&gt;='Umrechnungskurse und Konstanten'!$C$12,B937&lt;='Umrechnungskurse und Konstanten'!$D$12),G937*'Umrechnungskurse und Konstanten'!$E$12,0)+IF(AND(B937&gt;='Umrechnungskurse und Konstanten'!$C$13,B937&lt;='Umrechnungskurse und Konstanten'!$D$13),G937*'Umrechnungskurse und Konstanten'!$E$13,0)+IF(AND(B937&gt;='Umrechnungskurse und Konstanten'!$C$14,B937&lt;='Umrechnungskurse und Konstanten'!$D$14),G937*'Umrechnungskurse und Konstanten'!$E$14,0)+IF(AND(B937&gt;='Umrechnungskurse und Konstanten'!$C$15,B937&lt;='Umrechnungskurse und Konstanten'!$D$15),G937*'Umrechnungskurse und Konstanten'!$E$15,0)+IF(AND(B937&gt;='Umrechnungskurse und Konstanten'!$C$16,B937&lt;='Umrechnungskurse und Konstanten'!$D$16),G937*'Umrechnungskurse und Konstanten'!$E$16,0),G937*1)</f>
        <v>0</v>
      </c>
      <c r="K937" s="37">
        <f t="shared" si="28"/>
        <v>0</v>
      </c>
      <c r="L937" s="37">
        <f t="shared" si="29"/>
        <v>0</v>
      </c>
    </row>
    <row r="938" spans="2:12" x14ac:dyDescent="0.3">
      <c r="B938" s="42"/>
      <c r="C938" s="34"/>
      <c r="D938" s="34"/>
      <c r="E938" s="38"/>
      <c r="F938" s="35" t="s">
        <v>38</v>
      </c>
      <c r="G938" s="50"/>
      <c r="H938" s="39">
        <v>3.6999999999999998E-2</v>
      </c>
      <c r="I938" s="51" t="str">
        <f>IF(F938="EUR",Tabelle1327[[#This Row],[Betrag exkl. MwST.]]*Tabelle1327[[#This Row],[MwSt. Satz]],"Rg. nicht in EUR")</f>
        <v>Rg. nicht in EUR</v>
      </c>
      <c r="J938" s="37">
        <f>IF(F938="EUR",IF(AND(B938&gt;='Umrechnungskurse und Konstanten'!$C$5,B938&lt;='Umrechnungskurse und Konstanten'!$D$5),G938*'Umrechnungskurse und Konstanten'!$E$5,0)+IF(AND(B938&gt;='Umrechnungskurse und Konstanten'!$C$6,B938&lt;='Umrechnungskurse und Konstanten'!$D$6),G938*'Umrechnungskurse und Konstanten'!$E$6,0)+IF(AND(B938&gt;='Umrechnungskurse und Konstanten'!$C$7,B938&lt;='Umrechnungskurse und Konstanten'!$D$7),G938*'Umrechnungskurse und Konstanten'!$E$7,0)+IF(AND(B938&gt;='Umrechnungskurse und Konstanten'!$C$8,B938&lt;='Umrechnungskurse und Konstanten'!$D$8),G938*'Umrechnungskurse und Konstanten'!$E$8,0)+IF(AND(B938&gt;='Umrechnungskurse und Konstanten'!$C$9,B938&lt;='Umrechnungskurse und Konstanten'!$D$9),G938*'Umrechnungskurse und Konstanten'!$E$9,0)+IF(AND(B938&gt;='Umrechnungskurse und Konstanten'!$C$10,B938&lt;='Umrechnungskurse und Konstanten'!$D$10),G938*'Umrechnungskurse und Konstanten'!$E$10,0)+IF(AND(B938&gt;='Umrechnungskurse und Konstanten'!$C$11,B938&lt;='Umrechnungskurse und Konstanten'!$D$11),G938*'Umrechnungskurse und Konstanten'!$E$11,0)+IF(AND(B938&gt;='Umrechnungskurse und Konstanten'!$C$12,B938&lt;='Umrechnungskurse und Konstanten'!$D$12),G938*'Umrechnungskurse und Konstanten'!$E$12,0)+IF(AND(B938&gt;='Umrechnungskurse und Konstanten'!$C$13,B938&lt;='Umrechnungskurse und Konstanten'!$D$13),G938*'Umrechnungskurse und Konstanten'!$E$13,0)+IF(AND(B938&gt;='Umrechnungskurse und Konstanten'!$C$14,B938&lt;='Umrechnungskurse und Konstanten'!$D$14),G938*'Umrechnungskurse und Konstanten'!$E$14,0)+IF(AND(B938&gt;='Umrechnungskurse und Konstanten'!$C$15,B938&lt;='Umrechnungskurse und Konstanten'!$D$15),G938*'Umrechnungskurse und Konstanten'!$E$15,0)+IF(AND(B938&gt;='Umrechnungskurse und Konstanten'!$C$16,B938&lt;='Umrechnungskurse und Konstanten'!$D$16),G938*'Umrechnungskurse und Konstanten'!$E$16,0),G938*1)</f>
        <v>0</v>
      </c>
      <c r="K938" s="37">
        <f t="shared" si="28"/>
        <v>0</v>
      </c>
      <c r="L938" s="37">
        <f t="shared" si="29"/>
        <v>0</v>
      </c>
    </row>
    <row r="939" spans="2:12" x14ac:dyDescent="0.3">
      <c r="B939" s="42"/>
      <c r="C939" s="34"/>
      <c r="D939" s="34"/>
      <c r="E939" s="38"/>
      <c r="F939" s="35" t="s">
        <v>38</v>
      </c>
      <c r="G939" s="50"/>
      <c r="H939" s="39">
        <v>3.6999999999999998E-2</v>
      </c>
      <c r="I939" s="51" t="str">
        <f>IF(F939="EUR",Tabelle1327[[#This Row],[Betrag exkl. MwST.]]*Tabelle1327[[#This Row],[MwSt. Satz]],"Rg. nicht in EUR")</f>
        <v>Rg. nicht in EUR</v>
      </c>
      <c r="J939" s="37">
        <f>IF(F939="EUR",IF(AND(B939&gt;='Umrechnungskurse und Konstanten'!$C$5,B939&lt;='Umrechnungskurse und Konstanten'!$D$5),G939*'Umrechnungskurse und Konstanten'!$E$5,0)+IF(AND(B939&gt;='Umrechnungskurse und Konstanten'!$C$6,B939&lt;='Umrechnungskurse und Konstanten'!$D$6),G939*'Umrechnungskurse und Konstanten'!$E$6,0)+IF(AND(B939&gt;='Umrechnungskurse und Konstanten'!$C$7,B939&lt;='Umrechnungskurse und Konstanten'!$D$7),G939*'Umrechnungskurse und Konstanten'!$E$7,0)+IF(AND(B939&gt;='Umrechnungskurse und Konstanten'!$C$8,B939&lt;='Umrechnungskurse und Konstanten'!$D$8),G939*'Umrechnungskurse und Konstanten'!$E$8,0)+IF(AND(B939&gt;='Umrechnungskurse und Konstanten'!$C$9,B939&lt;='Umrechnungskurse und Konstanten'!$D$9),G939*'Umrechnungskurse und Konstanten'!$E$9,0)+IF(AND(B939&gt;='Umrechnungskurse und Konstanten'!$C$10,B939&lt;='Umrechnungskurse und Konstanten'!$D$10),G939*'Umrechnungskurse und Konstanten'!$E$10,0)+IF(AND(B939&gt;='Umrechnungskurse und Konstanten'!$C$11,B939&lt;='Umrechnungskurse und Konstanten'!$D$11),G939*'Umrechnungskurse und Konstanten'!$E$11,0)+IF(AND(B939&gt;='Umrechnungskurse und Konstanten'!$C$12,B939&lt;='Umrechnungskurse und Konstanten'!$D$12),G939*'Umrechnungskurse und Konstanten'!$E$12,0)+IF(AND(B939&gt;='Umrechnungskurse und Konstanten'!$C$13,B939&lt;='Umrechnungskurse und Konstanten'!$D$13),G939*'Umrechnungskurse und Konstanten'!$E$13,0)+IF(AND(B939&gt;='Umrechnungskurse und Konstanten'!$C$14,B939&lt;='Umrechnungskurse und Konstanten'!$D$14),G939*'Umrechnungskurse und Konstanten'!$E$14,0)+IF(AND(B939&gt;='Umrechnungskurse und Konstanten'!$C$15,B939&lt;='Umrechnungskurse und Konstanten'!$D$15),G939*'Umrechnungskurse und Konstanten'!$E$15,0)+IF(AND(B939&gt;='Umrechnungskurse und Konstanten'!$C$16,B939&lt;='Umrechnungskurse und Konstanten'!$D$16),G939*'Umrechnungskurse und Konstanten'!$E$16,0),G939*1)</f>
        <v>0</v>
      </c>
      <c r="K939" s="37">
        <f t="shared" si="28"/>
        <v>0</v>
      </c>
      <c r="L939" s="37">
        <f t="shared" si="29"/>
        <v>0</v>
      </c>
    </row>
    <row r="940" spans="2:12" x14ac:dyDescent="0.3">
      <c r="B940" s="42"/>
      <c r="C940" s="34"/>
      <c r="D940" s="34"/>
      <c r="E940" s="38"/>
      <c r="F940" s="35" t="s">
        <v>38</v>
      </c>
      <c r="G940" s="50"/>
      <c r="H940" s="39">
        <v>3.6999999999999998E-2</v>
      </c>
      <c r="I940" s="51" t="str">
        <f>IF(F940="EUR",Tabelle1327[[#This Row],[Betrag exkl. MwST.]]*Tabelle1327[[#This Row],[MwSt. Satz]],"Rg. nicht in EUR")</f>
        <v>Rg. nicht in EUR</v>
      </c>
      <c r="J940" s="37">
        <f>IF(F940="EUR",IF(AND(B940&gt;='Umrechnungskurse und Konstanten'!$C$5,B940&lt;='Umrechnungskurse und Konstanten'!$D$5),G940*'Umrechnungskurse und Konstanten'!$E$5,0)+IF(AND(B940&gt;='Umrechnungskurse und Konstanten'!$C$6,B940&lt;='Umrechnungskurse und Konstanten'!$D$6),G940*'Umrechnungskurse und Konstanten'!$E$6,0)+IF(AND(B940&gt;='Umrechnungskurse und Konstanten'!$C$7,B940&lt;='Umrechnungskurse und Konstanten'!$D$7),G940*'Umrechnungskurse und Konstanten'!$E$7,0)+IF(AND(B940&gt;='Umrechnungskurse und Konstanten'!$C$8,B940&lt;='Umrechnungskurse und Konstanten'!$D$8),G940*'Umrechnungskurse und Konstanten'!$E$8,0)+IF(AND(B940&gt;='Umrechnungskurse und Konstanten'!$C$9,B940&lt;='Umrechnungskurse und Konstanten'!$D$9),G940*'Umrechnungskurse und Konstanten'!$E$9,0)+IF(AND(B940&gt;='Umrechnungskurse und Konstanten'!$C$10,B940&lt;='Umrechnungskurse und Konstanten'!$D$10),G940*'Umrechnungskurse und Konstanten'!$E$10,0)+IF(AND(B940&gt;='Umrechnungskurse und Konstanten'!$C$11,B940&lt;='Umrechnungskurse und Konstanten'!$D$11),G940*'Umrechnungskurse und Konstanten'!$E$11,0)+IF(AND(B940&gt;='Umrechnungskurse und Konstanten'!$C$12,B940&lt;='Umrechnungskurse und Konstanten'!$D$12),G940*'Umrechnungskurse und Konstanten'!$E$12,0)+IF(AND(B940&gt;='Umrechnungskurse und Konstanten'!$C$13,B940&lt;='Umrechnungskurse und Konstanten'!$D$13),G940*'Umrechnungskurse und Konstanten'!$E$13,0)+IF(AND(B940&gt;='Umrechnungskurse und Konstanten'!$C$14,B940&lt;='Umrechnungskurse und Konstanten'!$D$14),G940*'Umrechnungskurse und Konstanten'!$E$14,0)+IF(AND(B940&gt;='Umrechnungskurse und Konstanten'!$C$15,B940&lt;='Umrechnungskurse und Konstanten'!$D$15),G940*'Umrechnungskurse und Konstanten'!$E$15,0)+IF(AND(B940&gt;='Umrechnungskurse und Konstanten'!$C$16,B940&lt;='Umrechnungskurse und Konstanten'!$D$16),G940*'Umrechnungskurse und Konstanten'!$E$16,0),G940*1)</f>
        <v>0</v>
      </c>
      <c r="K940" s="37">
        <f t="shared" si="28"/>
        <v>0</v>
      </c>
      <c r="L940" s="37">
        <f t="shared" si="29"/>
        <v>0</v>
      </c>
    </row>
    <row r="941" spans="2:12" x14ac:dyDescent="0.3">
      <c r="B941" s="42"/>
      <c r="C941" s="34"/>
      <c r="D941" s="34"/>
      <c r="E941" s="38"/>
      <c r="F941" s="35" t="s">
        <v>38</v>
      </c>
      <c r="G941" s="50"/>
      <c r="H941" s="39">
        <v>3.6999999999999998E-2</v>
      </c>
      <c r="I941" s="51" t="str">
        <f>IF(F941="EUR",Tabelle1327[[#This Row],[Betrag exkl. MwST.]]*Tabelle1327[[#This Row],[MwSt. Satz]],"Rg. nicht in EUR")</f>
        <v>Rg. nicht in EUR</v>
      </c>
      <c r="J941" s="37">
        <f>IF(F941="EUR",IF(AND(B941&gt;='Umrechnungskurse und Konstanten'!$C$5,B941&lt;='Umrechnungskurse und Konstanten'!$D$5),G941*'Umrechnungskurse und Konstanten'!$E$5,0)+IF(AND(B941&gt;='Umrechnungskurse und Konstanten'!$C$6,B941&lt;='Umrechnungskurse und Konstanten'!$D$6),G941*'Umrechnungskurse und Konstanten'!$E$6,0)+IF(AND(B941&gt;='Umrechnungskurse und Konstanten'!$C$7,B941&lt;='Umrechnungskurse und Konstanten'!$D$7),G941*'Umrechnungskurse und Konstanten'!$E$7,0)+IF(AND(B941&gt;='Umrechnungskurse und Konstanten'!$C$8,B941&lt;='Umrechnungskurse und Konstanten'!$D$8),G941*'Umrechnungskurse und Konstanten'!$E$8,0)+IF(AND(B941&gt;='Umrechnungskurse und Konstanten'!$C$9,B941&lt;='Umrechnungskurse und Konstanten'!$D$9),G941*'Umrechnungskurse und Konstanten'!$E$9,0)+IF(AND(B941&gt;='Umrechnungskurse und Konstanten'!$C$10,B941&lt;='Umrechnungskurse und Konstanten'!$D$10),G941*'Umrechnungskurse und Konstanten'!$E$10,0)+IF(AND(B941&gt;='Umrechnungskurse und Konstanten'!$C$11,B941&lt;='Umrechnungskurse und Konstanten'!$D$11),G941*'Umrechnungskurse und Konstanten'!$E$11,0)+IF(AND(B941&gt;='Umrechnungskurse und Konstanten'!$C$12,B941&lt;='Umrechnungskurse und Konstanten'!$D$12),G941*'Umrechnungskurse und Konstanten'!$E$12,0)+IF(AND(B941&gt;='Umrechnungskurse und Konstanten'!$C$13,B941&lt;='Umrechnungskurse und Konstanten'!$D$13),G941*'Umrechnungskurse und Konstanten'!$E$13,0)+IF(AND(B941&gt;='Umrechnungskurse und Konstanten'!$C$14,B941&lt;='Umrechnungskurse und Konstanten'!$D$14),G941*'Umrechnungskurse und Konstanten'!$E$14,0)+IF(AND(B941&gt;='Umrechnungskurse und Konstanten'!$C$15,B941&lt;='Umrechnungskurse und Konstanten'!$D$15),G941*'Umrechnungskurse und Konstanten'!$E$15,0)+IF(AND(B941&gt;='Umrechnungskurse und Konstanten'!$C$16,B941&lt;='Umrechnungskurse und Konstanten'!$D$16),G941*'Umrechnungskurse und Konstanten'!$E$16,0),G941*1)</f>
        <v>0</v>
      </c>
      <c r="K941" s="37">
        <f t="shared" si="28"/>
        <v>0</v>
      </c>
      <c r="L941" s="37">
        <f t="shared" si="29"/>
        <v>0</v>
      </c>
    </row>
    <row r="942" spans="2:12" x14ac:dyDescent="0.3">
      <c r="B942" s="42"/>
      <c r="C942" s="34"/>
      <c r="D942" s="34"/>
      <c r="E942" s="38"/>
      <c r="F942" s="35" t="s">
        <v>38</v>
      </c>
      <c r="G942" s="50"/>
      <c r="H942" s="39">
        <v>3.6999999999999998E-2</v>
      </c>
      <c r="I942" s="51" t="str">
        <f>IF(F942="EUR",Tabelle1327[[#This Row],[Betrag exkl. MwST.]]*Tabelle1327[[#This Row],[MwSt. Satz]],"Rg. nicht in EUR")</f>
        <v>Rg. nicht in EUR</v>
      </c>
      <c r="J942" s="37">
        <f>IF(F942="EUR",IF(AND(B942&gt;='Umrechnungskurse und Konstanten'!$C$5,B942&lt;='Umrechnungskurse und Konstanten'!$D$5),G942*'Umrechnungskurse und Konstanten'!$E$5,0)+IF(AND(B942&gt;='Umrechnungskurse und Konstanten'!$C$6,B942&lt;='Umrechnungskurse und Konstanten'!$D$6),G942*'Umrechnungskurse und Konstanten'!$E$6,0)+IF(AND(B942&gt;='Umrechnungskurse und Konstanten'!$C$7,B942&lt;='Umrechnungskurse und Konstanten'!$D$7),G942*'Umrechnungskurse und Konstanten'!$E$7,0)+IF(AND(B942&gt;='Umrechnungskurse und Konstanten'!$C$8,B942&lt;='Umrechnungskurse und Konstanten'!$D$8),G942*'Umrechnungskurse und Konstanten'!$E$8,0)+IF(AND(B942&gt;='Umrechnungskurse und Konstanten'!$C$9,B942&lt;='Umrechnungskurse und Konstanten'!$D$9),G942*'Umrechnungskurse und Konstanten'!$E$9,0)+IF(AND(B942&gt;='Umrechnungskurse und Konstanten'!$C$10,B942&lt;='Umrechnungskurse und Konstanten'!$D$10),G942*'Umrechnungskurse und Konstanten'!$E$10,0)+IF(AND(B942&gt;='Umrechnungskurse und Konstanten'!$C$11,B942&lt;='Umrechnungskurse und Konstanten'!$D$11),G942*'Umrechnungskurse und Konstanten'!$E$11,0)+IF(AND(B942&gt;='Umrechnungskurse und Konstanten'!$C$12,B942&lt;='Umrechnungskurse und Konstanten'!$D$12),G942*'Umrechnungskurse und Konstanten'!$E$12,0)+IF(AND(B942&gt;='Umrechnungskurse und Konstanten'!$C$13,B942&lt;='Umrechnungskurse und Konstanten'!$D$13),G942*'Umrechnungskurse und Konstanten'!$E$13,0)+IF(AND(B942&gt;='Umrechnungskurse und Konstanten'!$C$14,B942&lt;='Umrechnungskurse und Konstanten'!$D$14),G942*'Umrechnungskurse und Konstanten'!$E$14,0)+IF(AND(B942&gt;='Umrechnungskurse und Konstanten'!$C$15,B942&lt;='Umrechnungskurse und Konstanten'!$D$15),G942*'Umrechnungskurse und Konstanten'!$E$15,0)+IF(AND(B942&gt;='Umrechnungskurse und Konstanten'!$C$16,B942&lt;='Umrechnungskurse und Konstanten'!$D$16),G942*'Umrechnungskurse und Konstanten'!$E$16,0),G942*1)</f>
        <v>0</v>
      </c>
      <c r="K942" s="37">
        <f t="shared" si="28"/>
        <v>0</v>
      </c>
      <c r="L942" s="37">
        <f t="shared" si="29"/>
        <v>0</v>
      </c>
    </row>
    <row r="943" spans="2:12" x14ac:dyDescent="0.3">
      <c r="B943" s="42"/>
      <c r="C943" s="34"/>
      <c r="D943" s="34"/>
      <c r="E943" s="38"/>
      <c r="F943" s="35" t="s">
        <v>38</v>
      </c>
      <c r="G943" s="50"/>
      <c r="H943" s="39">
        <v>3.6999999999999998E-2</v>
      </c>
      <c r="I943" s="51" t="str">
        <f>IF(F943="EUR",Tabelle1327[[#This Row],[Betrag exkl. MwST.]]*Tabelle1327[[#This Row],[MwSt. Satz]],"Rg. nicht in EUR")</f>
        <v>Rg. nicht in EUR</v>
      </c>
      <c r="J943" s="37">
        <f>IF(F943="EUR",IF(AND(B943&gt;='Umrechnungskurse und Konstanten'!$C$5,B943&lt;='Umrechnungskurse und Konstanten'!$D$5),G943*'Umrechnungskurse und Konstanten'!$E$5,0)+IF(AND(B943&gt;='Umrechnungskurse und Konstanten'!$C$6,B943&lt;='Umrechnungskurse und Konstanten'!$D$6),G943*'Umrechnungskurse und Konstanten'!$E$6,0)+IF(AND(B943&gt;='Umrechnungskurse und Konstanten'!$C$7,B943&lt;='Umrechnungskurse und Konstanten'!$D$7),G943*'Umrechnungskurse und Konstanten'!$E$7,0)+IF(AND(B943&gt;='Umrechnungskurse und Konstanten'!$C$8,B943&lt;='Umrechnungskurse und Konstanten'!$D$8),G943*'Umrechnungskurse und Konstanten'!$E$8,0)+IF(AND(B943&gt;='Umrechnungskurse und Konstanten'!$C$9,B943&lt;='Umrechnungskurse und Konstanten'!$D$9),G943*'Umrechnungskurse und Konstanten'!$E$9,0)+IF(AND(B943&gt;='Umrechnungskurse und Konstanten'!$C$10,B943&lt;='Umrechnungskurse und Konstanten'!$D$10),G943*'Umrechnungskurse und Konstanten'!$E$10,0)+IF(AND(B943&gt;='Umrechnungskurse und Konstanten'!$C$11,B943&lt;='Umrechnungskurse und Konstanten'!$D$11),G943*'Umrechnungskurse und Konstanten'!$E$11,0)+IF(AND(B943&gt;='Umrechnungskurse und Konstanten'!$C$12,B943&lt;='Umrechnungskurse und Konstanten'!$D$12),G943*'Umrechnungskurse und Konstanten'!$E$12,0)+IF(AND(B943&gt;='Umrechnungskurse und Konstanten'!$C$13,B943&lt;='Umrechnungskurse und Konstanten'!$D$13),G943*'Umrechnungskurse und Konstanten'!$E$13,0)+IF(AND(B943&gt;='Umrechnungskurse und Konstanten'!$C$14,B943&lt;='Umrechnungskurse und Konstanten'!$D$14),G943*'Umrechnungskurse und Konstanten'!$E$14,0)+IF(AND(B943&gt;='Umrechnungskurse und Konstanten'!$C$15,B943&lt;='Umrechnungskurse und Konstanten'!$D$15),G943*'Umrechnungskurse und Konstanten'!$E$15,0)+IF(AND(B943&gt;='Umrechnungskurse und Konstanten'!$C$16,B943&lt;='Umrechnungskurse und Konstanten'!$D$16),G943*'Umrechnungskurse und Konstanten'!$E$16,0),G943*1)</f>
        <v>0</v>
      </c>
      <c r="K943" s="37">
        <f t="shared" si="28"/>
        <v>0</v>
      </c>
      <c r="L943" s="37">
        <f t="shared" si="29"/>
        <v>0</v>
      </c>
    </row>
    <row r="944" spans="2:12" x14ac:dyDescent="0.3">
      <c r="B944" s="42"/>
      <c r="C944" s="34"/>
      <c r="D944" s="34"/>
      <c r="E944" s="38"/>
      <c r="F944" s="35" t="s">
        <v>38</v>
      </c>
      <c r="G944" s="50"/>
      <c r="H944" s="39">
        <v>3.6999999999999998E-2</v>
      </c>
      <c r="I944" s="51" t="str">
        <f>IF(F944="EUR",Tabelle1327[[#This Row],[Betrag exkl. MwST.]]*Tabelle1327[[#This Row],[MwSt. Satz]],"Rg. nicht in EUR")</f>
        <v>Rg. nicht in EUR</v>
      </c>
      <c r="J944" s="37">
        <f>IF(F944="EUR",IF(AND(B944&gt;='Umrechnungskurse und Konstanten'!$C$5,B944&lt;='Umrechnungskurse und Konstanten'!$D$5),G944*'Umrechnungskurse und Konstanten'!$E$5,0)+IF(AND(B944&gt;='Umrechnungskurse und Konstanten'!$C$6,B944&lt;='Umrechnungskurse und Konstanten'!$D$6),G944*'Umrechnungskurse und Konstanten'!$E$6,0)+IF(AND(B944&gt;='Umrechnungskurse und Konstanten'!$C$7,B944&lt;='Umrechnungskurse und Konstanten'!$D$7),G944*'Umrechnungskurse und Konstanten'!$E$7,0)+IF(AND(B944&gt;='Umrechnungskurse und Konstanten'!$C$8,B944&lt;='Umrechnungskurse und Konstanten'!$D$8),G944*'Umrechnungskurse und Konstanten'!$E$8,0)+IF(AND(B944&gt;='Umrechnungskurse und Konstanten'!$C$9,B944&lt;='Umrechnungskurse und Konstanten'!$D$9),G944*'Umrechnungskurse und Konstanten'!$E$9,0)+IF(AND(B944&gt;='Umrechnungskurse und Konstanten'!$C$10,B944&lt;='Umrechnungskurse und Konstanten'!$D$10),G944*'Umrechnungskurse und Konstanten'!$E$10,0)+IF(AND(B944&gt;='Umrechnungskurse und Konstanten'!$C$11,B944&lt;='Umrechnungskurse und Konstanten'!$D$11),G944*'Umrechnungskurse und Konstanten'!$E$11,0)+IF(AND(B944&gt;='Umrechnungskurse und Konstanten'!$C$12,B944&lt;='Umrechnungskurse und Konstanten'!$D$12),G944*'Umrechnungskurse und Konstanten'!$E$12,0)+IF(AND(B944&gt;='Umrechnungskurse und Konstanten'!$C$13,B944&lt;='Umrechnungskurse und Konstanten'!$D$13),G944*'Umrechnungskurse und Konstanten'!$E$13,0)+IF(AND(B944&gt;='Umrechnungskurse und Konstanten'!$C$14,B944&lt;='Umrechnungskurse und Konstanten'!$D$14),G944*'Umrechnungskurse und Konstanten'!$E$14,0)+IF(AND(B944&gt;='Umrechnungskurse und Konstanten'!$C$15,B944&lt;='Umrechnungskurse und Konstanten'!$D$15),G944*'Umrechnungskurse und Konstanten'!$E$15,0)+IF(AND(B944&gt;='Umrechnungskurse und Konstanten'!$C$16,B944&lt;='Umrechnungskurse und Konstanten'!$D$16),G944*'Umrechnungskurse und Konstanten'!$E$16,0),G944*1)</f>
        <v>0</v>
      </c>
      <c r="K944" s="37">
        <f t="shared" si="28"/>
        <v>0</v>
      </c>
      <c r="L944" s="37">
        <f t="shared" si="29"/>
        <v>0</v>
      </c>
    </row>
    <row r="945" spans="2:12" x14ac:dyDescent="0.3">
      <c r="B945" s="42"/>
      <c r="C945" s="34"/>
      <c r="D945" s="34"/>
      <c r="E945" s="38"/>
      <c r="F945" s="35" t="s">
        <v>38</v>
      </c>
      <c r="G945" s="50"/>
      <c r="H945" s="39">
        <v>3.6999999999999998E-2</v>
      </c>
      <c r="I945" s="51" t="str">
        <f>IF(F945="EUR",Tabelle1327[[#This Row],[Betrag exkl. MwST.]]*Tabelle1327[[#This Row],[MwSt. Satz]],"Rg. nicht in EUR")</f>
        <v>Rg. nicht in EUR</v>
      </c>
      <c r="J945" s="37">
        <f>IF(F945="EUR",IF(AND(B945&gt;='Umrechnungskurse und Konstanten'!$C$5,B945&lt;='Umrechnungskurse und Konstanten'!$D$5),G945*'Umrechnungskurse und Konstanten'!$E$5,0)+IF(AND(B945&gt;='Umrechnungskurse und Konstanten'!$C$6,B945&lt;='Umrechnungskurse und Konstanten'!$D$6),G945*'Umrechnungskurse und Konstanten'!$E$6,0)+IF(AND(B945&gt;='Umrechnungskurse und Konstanten'!$C$7,B945&lt;='Umrechnungskurse und Konstanten'!$D$7),G945*'Umrechnungskurse und Konstanten'!$E$7,0)+IF(AND(B945&gt;='Umrechnungskurse und Konstanten'!$C$8,B945&lt;='Umrechnungskurse und Konstanten'!$D$8),G945*'Umrechnungskurse und Konstanten'!$E$8,0)+IF(AND(B945&gt;='Umrechnungskurse und Konstanten'!$C$9,B945&lt;='Umrechnungskurse und Konstanten'!$D$9),G945*'Umrechnungskurse und Konstanten'!$E$9,0)+IF(AND(B945&gt;='Umrechnungskurse und Konstanten'!$C$10,B945&lt;='Umrechnungskurse und Konstanten'!$D$10),G945*'Umrechnungskurse und Konstanten'!$E$10,0)+IF(AND(B945&gt;='Umrechnungskurse und Konstanten'!$C$11,B945&lt;='Umrechnungskurse und Konstanten'!$D$11),G945*'Umrechnungskurse und Konstanten'!$E$11,0)+IF(AND(B945&gt;='Umrechnungskurse und Konstanten'!$C$12,B945&lt;='Umrechnungskurse und Konstanten'!$D$12),G945*'Umrechnungskurse und Konstanten'!$E$12,0)+IF(AND(B945&gt;='Umrechnungskurse und Konstanten'!$C$13,B945&lt;='Umrechnungskurse und Konstanten'!$D$13),G945*'Umrechnungskurse und Konstanten'!$E$13,0)+IF(AND(B945&gt;='Umrechnungskurse und Konstanten'!$C$14,B945&lt;='Umrechnungskurse und Konstanten'!$D$14),G945*'Umrechnungskurse und Konstanten'!$E$14,0)+IF(AND(B945&gt;='Umrechnungskurse und Konstanten'!$C$15,B945&lt;='Umrechnungskurse und Konstanten'!$D$15),G945*'Umrechnungskurse und Konstanten'!$E$15,0)+IF(AND(B945&gt;='Umrechnungskurse und Konstanten'!$C$16,B945&lt;='Umrechnungskurse und Konstanten'!$D$16),G945*'Umrechnungskurse und Konstanten'!$E$16,0),G945*1)</f>
        <v>0</v>
      </c>
      <c r="K945" s="37">
        <f t="shared" si="28"/>
        <v>0</v>
      </c>
      <c r="L945" s="37">
        <f t="shared" si="29"/>
        <v>0</v>
      </c>
    </row>
    <row r="946" spans="2:12" x14ac:dyDescent="0.3">
      <c r="B946" s="42"/>
      <c r="C946" s="34"/>
      <c r="D946" s="34"/>
      <c r="E946" s="38"/>
      <c r="F946" s="35" t="s">
        <v>38</v>
      </c>
      <c r="G946" s="50"/>
      <c r="H946" s="39">
        <v>3.6999999999999998E-2</v>
      </c>
      <c r="I946" s="51" t="str">
        <f>IF(F946="EUR",Tabelle1327[[#This Row],[Betrag exkl. MwST.]]*Tabelle1327[[#This Row],[MwSt. Satz]],"Rg. nicht in EUR")</f>
        <v>Rg. nicht in EUR</v>
      </c>
      <c r="J946" s="37">
        <f>IF(F946="EUR",IF(AND(B946&gt;='Umrechnungskurse und Konstanten'!$C$5,B946&lt;='Umrechnungskurse und Konstanten'!$D$5),G946*'Umrechnungskurse und Konstanten'!$E$5,0)+IF(AND(B946&gt;='Umrechnungskurse und Konstanten'!$C$6,B946&lt;='Umrechnungskurse und Konstanten'!$D$6),G946*'Umrechnungskurse und Konstanten'!$E$6,0)+IF(AND(B946&gt;='Umrechnungskurse und Konstanten'!$C$7,B946&lt;='Umrechnungskurse und Konstanten'!$D$7),G946*'Umrechnungskurse und Konstanten'!$E$7,0)+IF(AND(B946&gt;='Umrechnungskurse und Konstanten'!$C$8,B946&lt;='Umrechnungskurse und Konstanten'!$D$8),G946*'Umrechnungskurse und Konstanten'!$E$8,0)+IF(AND(B946&gt;='Umrechnungskurse und Konstanten'!$C$9,B946&lt;='Umrechnungskurse und Konstanten'!$D$9),G946*'Umrechnungskurse und Konstanten'!$E$9,0)+IF(AND(B946&gt;='Umrechnungskurse und Konstanten'!$C$10,B946&lt;='Umrechnungskurse und Konstanten'!$D$10),G946*'Umrechnungskurse und Konstanten'!$E$10,0)+IF(AND(B946&gt;='Umrechnungskurse und Konstanten'!$C$11,B946&lt;='Umrechnungskurse und Konstanten'!$D$11),G946*'Umrechnungskurse und Konstanten'!$E$11,0)+IF(AND(B946&gt;='Umrechnungskurse und Konstanten'!$C$12,B946&lt;='Umrechnungskurse und Konstanten'!$D$12),G946*'Umrechnungskurse und Konstanten'!$E$12,0)+IF(AND(B946&gt;='Umrechnungskurse und Konstanten'!$C$13,B946&lt;='Umrechnungskurse und Konstanten'!$D$13),G946*'Umrechnungskurse und Konstanten'!$E$13,0)+IF(AND(B946&gt;='Umrechnungskurse und Konstanten'!$C$14,B946&lt;='Umrechnungskurse und Konstanten'!$D$14),G946*'Umrechnungskurse und Konstanten'!$E$14,0)+IF(AND(B946&gt;='Umrechnungskurse und Konstanten'!$C$15,B946&lt;='Umrechnungskurse und Konstanten'!$D$15),G946*'Umrechnungskurse und Konstanten'!$E$15,0)+IF(AND(B946&gt;='Umrechnungskurse und Konstanten'!$C$16,B946&lt;='Umrechnungskurse und Konstanten'!$D$16),G946*'Umrechnungskurse und Konstanten'!$E$16,0),G946*1)</f>
        <v>0</v>
      </c>
      <c r="K946" s="37">
        <f t="shared" si="28"/>
        <v>0</v>
      </c>
      <c r="L946" s="37">
        <f t="shared" si="29"/>
        <v>0</v>
      </c>
    </row>
    <row r="947" spans="2:12" x14ac:dyDescent="0.3">
      <c r="B947" s="42"/>
      <c r="C947" s="34"/>
      <c r="D947" s="34"/>
      <c r="E947" s="38"/>
      <c r="F947" s="35" t="s">
        <v>38</v>
      </c>
      <c r="G947" s="50"/>
      <c r="H947" s="39">
        <v>3.6999999999999998E-2</v>
      </c>
      <c r="I947" s="51" t="str">
        <f>IF(F947="EUR",Tabelle1327[[#This Row],[Betrag exkl. MwST.]]*Tabelle1327[[#This Row],[MwSt. Satz]],"Rg. nicht in EUR")</f>
        <v>Rg. nicht in EUR</v>
      </c>
      <c r="J947" s="37">
        <f>IF(F947="EUR",IF(AND(B947&gt;='Umrechnungskurse und Konstanten'!$C$5,B947&lt;='Umrechnungskurse und Konstanten'!$D$5),G947*'Umrechnungskurse und Konstanten'!$E$5,0)+IF(AND(B947&gt;='Umrechnungskurse und Konstanten'!$C$6,B947&lt;='Umrechnungskurse und Konstanten'!$D$6),G947*'Umrechnungskurse und Konstanten'!$E$6,0)+IF(AND(B947&gt;='Umrechnungskurse und Konstanten'!$C$7,B947&lt;='Umrechnungskurse und Konstanten'!$D$7),G947*'Umrechnungskurse und Konstanten'!$E$7,0)+IF(AND(B947&gt;='Umrechnungskurse und Konstanten'!$C$8,B947&lt;='Umrechnungskurse und Konstanten'!$D$8),G947*'Umrechnungskurse und Konstanten'!$E$8,0)+IF(AND(B947&gt;='Umrechnungskurse und Konstanten'!$C$9,B947&lt;='Umrechnungskurse und Konstanten'!$D$9),G947*'Umrechnungskurse und Konstanten'!$E$9,0)+IF(AND(B947&gt;='Umrechnungskurse und Konstanten'!$C$10,B947&lt;='Umrechnungskurse und Konstanten'!$D$10),G947*'Umrechnungskurse und Konstanten'!$E$10,0)+IF(AND(B947&gt;='Umrechnungskurse und Konstanten'!$C$11,B947&lt;='Umrechnungskurse und Konstanten'!$D$11),G947*'Umrechnungskurse und Konstanten'!$E$11,0)+IF(AND(B947&gt;='Umrechnungskurse und Konstanten'!$C$12,B947&lt;='Umrechnungskurse und Konstanten'!$D$12),G947*'Umrechnungskurse und Konstanten'!$E$12,0)+IF(AND(B947&gt;='Umrechnungskurse und Konstanten'!$C$13,B947&lt;='Umrechnungskurse und Konstanten'!$D$13),G947*'Umrechnungskurse und Konstanten'!$E$13,0)+IF(AND(B947&gt;='Umrechnungskurse und Konstanten'!$C$14,B947&lt;='Umrechnungskurse und Konstanten'!$D$14),G947*'Umrechnungskurse und Konstanten'!$E$14,0)+IF(AND(B947&gt;='Umrechnungskurse und Konstanten'!$C$15,B947&lt;='Umrechnungskurse und Konstanten'!$D$15),G947*'Umrechnungskurse und Konstanten'!$E$15,0)+IF(AND(B947&gt;='Umrechnungskurse und Konstanten'!$C$16,B947&lt;='Umrechnungskurse und Konstanten'!$D$16),G947*'Umrechnungskurse und Konstanten'!$E$16,0),G947*1)</f>
        <v>0</v>
      </c>
      <c r="K947" s="37">
        <f t="shared" si="28"/>
        <v>0</v>
      </c>
      <c r="L947" s="37">
        <f t="shared" si="29"/>
        <v>0</v>
      </c>
    </row>
    <row r="948" spans="2:12" x14ac:dyDescent="0.3">
      <c r="B948" s="42"/>
      <c r="C948" s="34"/>
      <c r="D948" s="34"/>
      <c r="E948" s="38"/>
      <c r="F948" s="35" t="s">
        <v>38</v>
      </c>
      <c r="G948" s="50"/>
      <c r="H948" s="39">
        <v>3.6999999999999998E-2</v>
      </c>
      <c r="I948" s="51" t="str">
        <f>IF(F948="EUR",Tabelle1327[[#This Row],[Betrag exkl. MwST.]]*Tabelle1327[[#This Row],[MwSt. Satz]],"Rg. nicht in EUR")</f>
        <v>Rg. nicht in EUR</v>
      </c>
      <c r="J948" s="37">
        <f>IF(F948="EUR",IF(AND(B948&gt;='Umrechnungskurse und Konstanten'!$C$5,B948&lt;='Umrechnungskurse und Konstanten'!$D$5),G948*'Umrechnungskurse und Konstanten'!$E$5,0)+IF(AND(B948&gt;='Umrechnungskurse und Konstanten'!$C$6,B948&lt;='Umrechnungskurse und Konstanten'!$D$6),G948*'Umrechnungskurse und Konstanten'!$E$6,0)+IF(AND(B948&gt;='Umrechnungskurse und Konstanten'!$C$7,B948&lt;='Umrechnungskurse und Konstanten'!$D$7),G948*'Umrechnungskurse und Konstanten'!$E$7,0)+IF(AND(B948&gt;='Umrechnungskurse und Konstanten'!$C$8,B948&lt;='Umrechnungskurse und Konstanten'!$D$8),G948*'Umrechnungskurse und Konstanten'!$E$8,0)+IF(AND(B948&gt;='Umrechnungskurse und Konstanten'!$C$9,B948&lt;='Umrechnungskurse und Konstanten'!$D$9),G948*'Umrechnungskurse und Konstanten'!$E$9,0)+IF(AND(B948&gt;='Umrechnungskurse und Konstanten'!$C$10,B948&lt;='Umrechnungskurse und Konstanten'!$D$10),G948*'Umrechnungskurse und Konstanten'!$E$10,0)+IF(AND(B948&gt;='Umrechnungskurse und Konstanten'!$C$11,B948&lt;='Umrechnungskurse und Konstanten'!$D$11),G948*'Umrechnungskurse und Konstanten'!$E$11,0)+IF(AND(B948&gt;='Umrechnungskurse und Konstanten'!$C$12,B948&lt;='Umrechnungskurse und Konstanten'!$D$12),G948*'Umrechnungskurse und Konstanten'!$E$12,0)+IF(AND(B948&gt;='Umrechnungskurse und Konstanten'!$C$13,B948&lt;='Umrechnungskurse und Konstanten'!$D$13),G948*'Umrechnungskurse und Konstanten'!$E$13,0)+IF(AND(B948&gt;='Umrechnungskurse und Konstanten'!$C$14,B948&lt;='Umrechnungskurse und Konstanten'!$D$14),G948*'Umrechnungskurse und Konstanten'!$E$14,0)+IF(AND(B948&gt;='Umrechnungskurse und Konstanten'!$C$15,B948&lt;='Umrechnungskurse und Konstanten'!$D$15),G948*'Umrechnungskurse und Konstanten'!$E$15,0)+IF(AND(B948&gt;='Umrechnungskurse und Konstanten'!$C$16,B948&lt;='Umrechnungskurse und Konstanten'!$D$16),G948*'Umrechnungskurse und Konstanten'!$E$16,0),G948*1)</f>
        <v>0</v>
      </c>
      <c r="K948" s="37">
        <f t="shared" si="28"/>
        <v>0</v>
      </c>
      <c r="L948" s="37">
        <f t="shared" si="29"/>
        <v>0</v>
      </c>
    </row>
    <row r="949" spans="2:12" x14ac:dyDescent="0.3">
      <c r="B949" s="42"/>
      <c r="C949" s="34"/>
      <c r="D949" s="34"/>
      <c r="E949" s="38"/>
      <c r="F949" s="35" t="s">
        <v>38</v>
      </c>
      <c r="G949" s="50"/>
      <c r="H949" s="39">
        <v>3.6999999999999998E-2</v>
      </c>
      <c r="I949" s="51" t="str">
        <f>IF(F949="EUR",Tabelle1327[[#This Row],[Betrag exkl. MwST.]]*Tabelle1327[[#This Row],[MwSt. Satz]],"Rg. nicht in EUR")</f>
        <v>Rg. nicht in EUR</v>
      </c>
      <c r="J949" s="37">
        <f>IF(F949="EUR",IF(AND(B949&gt;='Umrechnungskurse und Konstanten'!$C$5,B949&lt;='Umrechnungskurse und Konstanten'!$D$5),G949*'Umrechnungskurse und Konstanten'!$E$5,0)+IF(AND(B949&gt;='Umrechnungskurse und Konstanten'!$C$6,B949&lt;='Umrechnungskurse und Konstanten'!$D$6),G949*'Umrechnungskurse und Konstanten'!$E$6,0)+IF(AND(B949&gt;='Umrechnungskurse und Konstanten'!$C$7,B949&lt;='Umrechnungskurse und Konstanten'!$D$7),G949*'Umrechnungskurse und Konstanten'!$E$7,0)+IF(AND(B949&gt;='Umrechnungskurse und Konstanten'!$C$8,B949&lt;='Umrechnungskurse und Konstanten'!$D$8),G949*'Umrechnungskurse und Konstanten'!$E$8,0)+IF(AND(B949&gt;='Umrechnungskurse und Konstanten'!$C$9,B949&lt;='Umrechnungskurse und Konstanten'!$D$9),G949*'Umrechnungskurse und Konstanten'!$E$9,0)+IF(AND(B949&gt;='Umrechnungskurse und Konstanten'!$C$10,B949&lt;='Umrechnungskurse und Konstanten'!$D$10),G949*'Umrechnungskurse und Konstanten'!$E$10,0)+IF(AND(B949&gt;='Umrechnungskurse und Konstanten'!$C$11,B949&lt;='Umrechnungskurse und Konstanten'!$D$11),G949*'Umrechnungskurse und Konstanten'!$E$11,0)+IF(AND(B949&gt;='Umrechnungskurse und Konstanten'!$C$12,B949&lt;='Umrechnungskurse und Konstanten'!$D$12),G949*'Umrechnungskurse und Konstanten'!$E$12,0)+IF(AND(B949&gt;='Umrechnungskurse und Konstanten'!$C$13,B949&lt;='Umrechnungskurse und Konstanten'!$D$13),G949*'Umrechnungskurse und Konstanten'!$E$13,0)+IF(AND(B949&gt;='Umrechnungskurse und Konstanten'!$C$14,B949&lt;='Umrechnungskurse und Konstanten'!$D$14),G949*'Umrechnungskurse und Konstanten'!$E$14,0)+IF(AND(B949&gt;='Umrechnungskurse und Konstanten'!$C$15,B949&lt;='Umrechnungskurse und Konstanten'!$D$15),G949*'Umrechnungskurse und Konstanten'!$E$15,0)+IF(AND(B949&gt;='Umrechnungskurse und Konstanten'!$C$16,B949&lt;='Umrechnungskurse und Konstanten'!$D$16),G949*'Umrechnungskurse und Konstanten'!$E$16,0),G949*1)</f>
        <v>0</v>
      </c>
      <c r="K949" s="37">
        <f t="shared" si="28"/>
        <v>0</v>
      </c>
      <c r="L949" s="37">
        <f t="shared" si="29"/>
        <v>0</v>
      </c>
    </row>
    <row r="950" spans="2:12" x14ac:dyDescent="0.3">
      <c r="B950" s="42"/>
      <c r="C950" s="34"/>
      <c r="D950" s="34"/>
      <c r="E950" s="38"/>
      <c r="F950" s="35" t="s">
        <v>38</v>
      </c>
      <c r="G950" s="50"/>
      <c r="H950" s="39">
        <v>3.6999999999999998E-2</v>
      </c>
      <c r="I950" s="51" t="str">
        <f>IF(F950="EUR",Tabelle1327[[#This Row],[Betrag exkl. MwST.]]*Tabelle1327[[#This Row],[MwSt. Satz]],"Rg. nicht in EUR")</f>
        <v>Rg. nicht in EUR</v>
      </c>
      <c r="J950" s="37">
        <f>IF(F950="EUR",IF(AND(B950&gt;='Umrechnungskurse und Konstanten'!$C$5,B950&lt;='Umrechnungskurse und Konstanten'!$D$5),G950*'Umrechnungskurse und Konstanten'!$E$5,0)+IF(AND(B950&gt;='Umrechnungskurse und Konstanten'!$C$6,B950&lt;='Umrechnungskurse und Konstanten'!$D$6),G950*'Umrechnungskurse und Konstanten'!$E$6,0)+IF(AND(B950&gt;='Umrechnungskurse und Konstanten'!$C$7,B950&lt;='Umrechnungskurse und Konstanten'!$D$7),G950*'Umrechnungskurse und Konstanten'!$E$7,0)+IF(AND(B950&gt;='Umrechnungskurse und Konstanten'!$C$8,B950&lt;='Umrechnungskurse und Konstanten'!$D$8),G950*'Umrechnungskurse und Konstanten'!$E$8,0)+IF(AND(B950&gt;='Umrechnungskurse und Konstanten'!$C$9,B950&lt;='Umrechnungskurse und Konstanten'!$D$9),G950*'Umrechnungskurse und Konstanten'!$E$9,0)+IF(AND(B950&gt;='Umrechnungskurse und Konstanten'!$C$10,B950&lt;='Umrechnungskurse und Konstanten'!$D$10),G950*'Umrechnungskurse und Konstanten'!$E$10,0)+IF(AND(B950&gt;='Umrechnungskurse und Konstanten'!$C$11,B950&lt;='Umrechnungskurse und Konstanten'!$D$11),G950*'Umrechnungskurse und Konstanten'!$E$11,0)+IF(AND(B950&gt;='Umrechnungskurse und Konstanten'!$C$12,B950&lt;='Umrechnungskurse und Konstanten'!$D$12),G950*'Umrechnungskurse und Konstanten'!$E$12,0)+IF(AND(B950&gt;='Umrechnungskurse und Konstanten'!$C$13,B950&lt;='Umrechnungskurse und Konstanten'!$D$13),G950*'Umrechnungskurse und Konstanten'!$E$13,0)+IF(AND(B950&gt;='Umrechnungskurse und Konstanten'!$C$14,B950&lt;='Umrechnungskurse und Konstanten'!$D$14),G950*'Umrechnungskurse und Konstanten'!$E$14,0)+IF(AND(B950&gt;='Umrechnungskurse und Konstanten'!$C$15,B950&lt;='Umrechnungskurse und Konstanten'!$D$15),G950*'Umrechnungskurse und Konstanten'!$E$15,0)+IF(AND(B950&gt;='Umrechnungskurse und Konstanten'!$C$16,B950&lt;='Umrechnungskurse und Konstanten'!$D$16),G950*'Umrechnungskurse und Konstanten'!$E$16,0),G950*1)</f>
        <v>0</v>
      </c>
      <c r="K950" s="37">
        <f t="shared" si="28"/>
        <v>0</v>
      </c>
      <c r="L950" s="37">
        <f t="shared" si="29"/>
        <v>0</v>
      </c>
    </row>
    <row r="951" spans="2:12" x14ac:dyDescent="0.3">
      <c r="B951" s="42"/>
      <c r="C951" s="34"/>
      <c r="D951" s="34"/>
      <c r="E951" s="38"/>
      <c r="F951" s="35" t="s">
        <v>38</v>
      </c>
      <c r="G951" s="50"/>
      <c r="H951" s="39">
        <v>3.6999999999999998E-2</v>
      </c>
      <c r="I951" s="51" t="str">
        <f>IF(F951="EUR",Tabelle1327[[#This Row],[Betrag exkl. MwST.]]*Tabelle1327[[#This Row],[MwSt. Satz]],"Rg. nicht in EUR")</f>
        <v>Rg. nicht in EUR</v>
      </c>
      <c r="J951" s="37">
        <f>IF(F951="EUR",IF(AND(B951&gt;='Umrechnungskurse und Konstanten'!$C$5,B951&lt;='Umrechnungskurse und Konstanten'!$D$5),G951*'Umrechnungskurse und Konstanten'!$E$5,0)+IF(AND(B951&gt;='Umrechnungskurse und Konstanten'!$C$6,B951&lt;='Umrechnungskurse und Konstanten'!$D$6),G951*'Umrechnungskurse und Konstanten'!$E$6,0)+IF(AND(B951&gt;='Umrechnungskurse und Konstanten'!$C$7,B951&lt;='Umrechnungskurse und Konstanten'!$D$7),G951*'Umrechnungskurse und Konstanten'!$E$7,0)+IF(AND(B951&gt;='Umrechnungskurse und Konstanten'!$C$8,B951&lt;='Umrechnungskurse und Konstanten'!$D$8),G951*'Umrechnungskurse und Konstanten'!$E$8,0)+IF(AND(B951&gt;='Umrechnungskurse und Konstanten'!$C$9,B951&lt;='Umrechnungskurse und Konstanten'!$D$9),G951*'Umrechnungskurse und Konstanten'!$E$9,0)+IF(AND(B951&gt;='Umrechnungskurse und Konstanten'!$C$10,B951&lt;='Umrechnungskurse und Konstanten'!$D$10),G951*'Umrechnungskurse und Konstanten'!$E$10,0)+IF(AND(B951&gt;='Umrechnungskurse und Konstanten'!$C$11,B951&lt;='Umrechnungskurse und Konstanten'!$D$11),G951*'Umrechnungskurse und Konstanten'!$E$11,0)+IF(AND(B951&gt;='Umrechnungskurse und Konstanten'!$C$12,B951&lt;='Umrechnungskurse und Konstanten'!$D$12),G951*'Umrechnungskurse und Konstanten'!$E$12,0)+IF(AND(B951&gt;='Umrechnungskurse und Konstanten'!$C$13,B951&lt;='Umrechnungskurse und Konstanten'!$D$13),G951*'Umrechnungskurse und Konstanten'!$E$13,0)+IF(AND(B951&gt;='Umrechnungskurse und Konstanten'!$C$14,B951&lt;='Umrechnungskurse und Konstanten'!$D$14),G951*'Umrechnungskurse und Konstanten'!$E$14,0)+IF(AND(B951&gt;='Umrechnungskurse und Konstanten'!$C$15,B951&lt;='Umrechnungskurse und Konstanten'!$D$15),G951*'Umrechnungskurse und Konstanten'!$E$15,0)+IF(AND(B951&gt;='Umrechnungskurse und Konstanten'!$C$16,B951&lt;='Umrechnungskurse und Konstanten'!$D$16),G951*'Umrechnungskurse und Konstanten'!$E$16,0),G951*1)</f>
        <v>0</v>
      </c>
      <c r="K951" s="37">
        <f t="shared" si="28"/>
        <v>0</v>
      </c>
      <c r="L951" s="37">
        <f t="shared" si="29"/>
        <v>0</v>
      </c>
    </row>
    <row r="952" spans="2:12" x14ac:dyDescent="0.3">
      <c r="B952" s="42"/>
      <c r="C952" s="34"/>
      <c r="D952" s="34"/>
      <c r="E952" s="38"/>
      <c r="F952" s="35" t="s">
        <v>38</v>
      </c>
      <c r="G952" s="50"/>
      <c r="H952" s="39">
        <v>3.6999999999999998E-2</v>
      </c>
      <c r="I952" s="51" t="str">
        <f>IF(F952="EUR",Tabelle1327[[#This Row],[Betrag exkl. MwST.]]*Tabelle1327[[#This Row],[MwSt. Satz]],"Rg. nicht in EUR")</f>
        <v>Rg. nicht in EUR</v>
      </c>
      <c r="J952" s="37">
        <f>IF(F952="EUR",IF(AND(B952&gt;='Umrechnungskurse und Konstanten'!$C$5,B952&lt;='Umrechnungskurse und Konstanten'!$D$5),G952*'Umrechnungskurse und Konstanten'!$E$5,0)+IF(AND(B952&gt;='Umrechnungskurse und Konstanten'!$C$6,B952&lt;='Umrechnungskurse und Konstanten'!$D$6),G952*'Umrechnungskurse und Konstanten'!$E$6,0)+IF(AND(B952&gt;='Umrechnungskurse und Konstanten'!$C$7,B952&lt;='Umrechnungskurse und Konstanten'!$D$7),G952*'Umrechnungskurse und Konstanten'!$E$7,0)+IF(AND(B952&gt;='Umrechnungskurse und Konstanten'!$C$8,B952&lt;='Umrechnungskurse und Konstanten'!$D$8),G952*'Umrechnungskurse und Konstanten'!$E$8,0)+IF(AND(B952&gt;='Umrechnungskurse und Konstanten'!$C$9,B952&lt;='Umrechnungskurse und Konstanten'!$D$9),G952*'Umrechnungskurse und Konstanten'!$E$9,0)+IF(AND(B952&gt;='Umrechnungskurse und Konstanten'!$C$10,B952&lt;='Umrechnungskurse und Konstanten'!$D$10),G952*'Umrechnungskurse und Konstanten'!$E$10,0)+IF(AND(B952&gt;='Umrechnungskurse und Konstanten'!$C$11,B952&lt;='Umrechnungskurse und Konstanten'!$D$11),G952*'Umrechnungskurse und Konstanten'!$E$11,0)+IF(AND(B952&gt;='Umrechnungskurse und Konstanten'!$C$12,B952&lt;='Umrechnungskurse und Konstanten'!$D$12),G952*'Umrechnungskurse und Konstanten'!$E$12,0)+IF(AND(B952&gt;='Umrechnungskurse und Konstanten'!$C$13,B952&lt;='Umrechnungskurse und Konstanten'!$D$13),G952*'Umrechnungskurse und Konstanten'!$E$13,0)+IF(AND(B952&gt;='Umrechnungskurse und Konstanten'!$C$14,B952&lt;='Umrechnungskurse und Konstanten'!$D$14),G952*'Umrechnungskurse und Konstanten'!$E$14,0)+IF(AND(B952&gt;='Umrechnungskurse und Konstanten'!$C$15,B952&lt;='Umrechnungskurse und Konstanten'!$D$15),G952*'Umrechnungskurse und Konstanten'!$E$15,0)+IF(AND(B952&gt;='Umrechnungskurse und Konstanten'!$C$16,B952&lt;='Umrechnungskurse und Konstanten'!$D$16),G952*'Umrechnungskurse und Konstanten'!$E$16,0),G952*1)</f>
        <v>0</v>
      </c>
      <c r="K952" s="37">
        <f t="shared" si="28"/>
        <v>0</v>
      </c>
      <c r="L952" s="37">
        <f t="shared" si="29"/>
        <v>0</v>
      </c>
    </row>
    <row r="953" spans="2:12" x14ac:dyDescent="0.3">
      <c r="B953" s="42"/>
      <c r="C953" s="34"/>
      <c r="D953" s="34"/>
      <c r="E953" s="38"/>
      <c r="F953" s="35" t="s">
        <v>38</v>
      </c>
      <c r="G953" s="50"/>
      <c r="H953" s="39">
        <v>3.6999999999999998E-2</v>
      </c>
      <c r="I953" s="51" t="str">
        <f>IF(F953="EUR",Tabelle1327[[#This Row],[Betrag exkl. MwST.]]*Tabelle1327[[#This Row],[MwSt. Satz]],"Rg. nicht in EUR")</f>
        <v>Rg. nicht in EUR</v>
      </c>
      <c r="J953" s="37">
        <f>IF(F953="EUR",IF(AND(B953&gt;='Umrechnungskurse und Konstanten'!$C$5,B953&lt;='Umrechnungskurse und Konstanten'!$D$5),G953*'Umrechnungskurse und Konstanten'!$E$5,0)+IF(AND(B953&gt;='Umrechnungskurse und Konstanten'!$C$6,B953&lt;='Umrechnungskurse und Konstanten'!$D$6),G953*'Umrechnungskurse und Konstanten'!$E$6,0)+IF(AND(B953&gt;='Umrechnungskurse und Konstanten'!$C$7,B953&lt;='Umrechnungskurse und Konstanten'!$D$7),G953*'Umrechnungskurse und Konstanten'!$E$7,0)+IF(AND(B953&gt;='Umrechnungskurse und Konstanten'!$C$8,B953&lt;='Umrechnungskurse und Konstanten'!$D$8),G953*'Umrechnungskurse und Konstanten'!$E$8,0)+IF(AND(B953&gt;='Umrechnungskurse und Konstanten'!$C$9,B953&lt;='Umrechnungskurse und Konstanten'!$D$9),G953*'Umrechnungskurse und Konstanten'!$E$9,0)+IF(AND(B953&gt;='Umrechnungskurse und Konstanten'!$C$10,B953&lt;='Umrechnungskurse und Konstanten'!$D$10),G953*'Umrechnungskurse und Konstanten'!$E$10,0)+IF(AND(B953&gt;='Umrechnungskurse und Konstanten'!$C$11,B953&lt;='Umrechnungskurse und Konstanten'!$D$11),G953*'Umrechnungskurse und Konstanten'!$E$11,0)+IF(AND(B953&gt;='Umrechnungskurse und Konstanten'!$C$12,B953&lt;='Umrechnungskurse und Konstanten'!$D$12),G953*'Umrechnungskurse und Konstanten'!$E$12,0)+IF(AND(B953&gt;='Umrechnungskurse und Konstanten'!$C$13,B953&lt;='Umrechnungskurse und Konstanten'!$D$13),G953*'Umrechnungskurse und Konstanten'!$E$13,0)+IF(AND(B953&gt;='Umrechnungskurse und Konstanten'!$C$14,B953&lt;='Umrechnungskurse und Konstanten'!$D$14),G953*'Umrechnungskurse und Konstanten'!$E$14,0)+IF(AND(B953&gt;='Umrechnungskurse und Konstanten'!$C$15,B953&lt;='Umrechnungskurse und Konstanten'!$D$15),G953*'Umrechnungskurse und Konstanten'!$E$15,0)+IF(AND(B953&gt;='Umrechnungskurse und Konstanten'!$C$16,B953&lt;='Umrechnungskurse und Konstanten'!$D$16),G953*'Umrechnungskurse und Konstanten'!$E$16,0),G953*1)</f>
        <v>0</v>
      </c>
      <c r="K953" s="37">
        <f t="shared" si="28"/>
        <v>0</v>
      </c>
      <c r="L953" s="37">
        <f t="shared" si="29"/>
        <v>0</v>
      </c>
    </row>
    <row r="954" spans="2:12" x14ac:dyDescent="0.3">
      <c r="B954" s="42"/>
      <c r="C954" s="34"/>
      <c r="D954" s="34"/>
      <c r="E954" s="38"/>
      <c r="F954" s="35" t="s">
        <v>38</v>
      </c>
      <c r="G954" s="50"/>
      <c r="H954" s="39">
        <v>3.6999999999999998E-2</v>
      </c>
      <c r="I954" s="51" t="str">
        <f>IF(F954="EUR",Tabelle1327[[#This Row],[Betrag exkl. MwST.]]*Tabelle1327[[#This Row],[MwSt. Satz]],"Rg. nicht in EUR")</f>
        <v>Rg. nicht in EUR</v>
      </c>
      <c r="J954" s="37">
        <f>IF(F954="EUR",IF(AND(B954&gt;='Umrechnungskurse und Konstanten'!$C$5,B954&lt;='Umrechnungskurse und Konstanten'!$D$5),G954*'Umrechnungskurse und Konstanten'!$E$5,0)+IF(AND(B954&gt;='Umrechnungskurse und Konstanten'!$C$6,B954&lt;='Umrechnungskurse und Konstanten'!$D$6),G954*'Umrechnungskurse und Konstanten'!$E$6,0)+IF(AND(B954&gt;='Umrechnungskurse und Konstanten'!$C$7,B954&lt;='Umrechnungskurse und Konstanten'!$D$7),G954*'Umrechnungskurse und Konstanten'!$E$7,0)+IF(AND(B954&gt;='Umrechnungskurse und Konstanten'!$C$8,B954&lt;='Umrechnungskurse und Konstanten'!$D$8),G954*'Umrechnungskurse und Konstanten'!$E$8,0)+IF(AND(B954&gt;='Umrechnungskurse und Konstanten'!$C$9,B954&lt;='Umrechnungskurse und Konstanten'!$D$9),G954*'Umrechnungskurse und Konstanten'!$E$9,0)+IF(AND(B954&gt;='Umrechnungskurse und Konstanten'!$C$10,B954&lt;='Umrechnungskurse und Konstanten'!$D$10),G954*'Umrechnungskurse und Konstanten'!$E$10,0)+IF(AND(B954&gt;='Umrechnungskurse und Konstanten'!$C$11,B954&lt;='Umrechnungskurse und Konstanten'!$D$11),G954*'Umrechnungskurse und Konstanten'!$E$11,0)+IF(AND(B954&gt;='Umrechnungskurse und Konstanten'!$C$12,B954&lt;='Umrechnungskurse und Konstanten'!$D$12),G954*'Umrechnungskurse und Konstanten'!$E$12,0)+IF(AND(B954&gt;='Umrechnungskurse und Konstanten'!$C$13,B954&lt;='Umrechnungskurse und Konstanten'!$D$13),G954*'Umrechnungskurse und Konstanten'!$E$13,0)+IF(AND(B954&gt;='Umrechnungskurse und Konstanten'!$C$14,B954&lt;='Umrechnungskurse und Konstanten'!$D$14),G954*'Umrechnungskurse und Konstanten'!$E$14,0)+IF(AND(B954&gt;='Umrechnungskurse und Konstanten'!$C$15,B954&lt;='Umrechnungskurse und Konstanten'!$D$15),G954*'Umrechnungskurse und Konstanten'!$E$15,0)+IF(AND(B954&gt;='Umrechnungskurse und Konstanten'!$C$16,B954&lt;='Umrechnungskurse und Konstanten'!$D$16),G954*'Umrechnungskurse und Konstanten'!$E$16,0),G954*1)</f>
        <v>0</v>
      </c>
      <c r="K954" s="37">
        <f t="shared" si="28"/>
        <v>0</v>
      </c>
      <c r="L954" s="37">
        <f t="shared" si="29"/>
        <v>0</v>
      </c>
    </row>
    <row r="955" spans="2:12" x14ac:dyDescent="0.3">
      <c r="B955" s="42"/>
      <c r="C955" s="34"/>
      <c r="D955" s="34"/>
      <c r="E955" s="38"/>
      <c r="F955" s="35" t="s">
        <v>38</v>
      </c>
      <c r="G955" s="50"/>
      <c r="H955" s="39">
        <v>3.6999999999999998E-2</v>
      </c>
      <c r="I955" s="51" t="str">
        <f>IF(F955="EUR",Tabelle1327[[#This Row],[Betrag exkl. MwST.]]*Tabelle1327[[#This Row],[MwSt. Satz]],"Rg. nicht in EUR")</f>
        <v>Rg. nicht in EUR</v>
      </c>
      <c r="J955" s="37">
        <f>IF(F955="EUR",IF(AND(B955&gt;='Umrechnungskurse und Konstanten'!$C$5,B955&lt;='Umrechnungskurse und Konstanten'!$D$5),G955*'Umrechnungskurse und Konstanten'!$E$5,0)+IF(AND(B955&gt;='Umrechnungskurse und Konstanten'!$C$6,B955&lt;='Umrechnungskurse und Konstanten'!$D$6),G955*'Umrechnungskurse und Konstanten'!$E$6,0)+IF(AND(B955&gt;='Umrechnungskurse und Konstanten'!$C$7,B955&lt;='Umrechnungskurse und Konstanten'!$D$7),G955*'Umrechnungskurse und Konstanten'!$E$7,0)+IF(AND(B955&gt;='Umrechnungskurse und Konstanten'!$C$8,B955&lt;='Umrechnungskurse und Konstanten'!$D$8),G955*'Umrechnungskurse und Konstanten'!$E$8,0)+IF(AND(B955&gt;='Umrechnungskurse und Konstanten'!$C$9,B955&lt;='Umrechnungskurse und Konstanten'!$D$9),G955*'Umrechnungskurse und Konstanten'!$E$9,0)+IF(AND(B955&gt;='Umrechnungskurse und Konstanten'!$C$10,B955&lt;='Umrechnungskurse und Konstanten'!$D$10),G955*'Umrechnungskurse und Konstanten'!$E$10,0)+IF(AND(B955&gt;='Umrechnungskurse und Konstanten'!$C$11,B955&lt;='Umrechnungskurse und Konstanten'!$D$11),G955*'Umrechnungskurse und Konstanten'!$E$11,0)+IF(AND(B955&gt;='Umrechnungskurse und Konstanten'!$C$12,B955&lt;='Umrechnungskurse und Konstanten'!$D$12),G955*'Umrechnungskurse und Konstanten'!$E$12,0)+IF(AND(B955&gt;='Umrechnungskurse und Konstanten'!$C$13,B955&lt;='Umrechnungskurse und Konstanten'!$D$13),G955*'Umrechnungskurse und Konstanten'!$E$13,0)+IF(AND(B955&gt;='Umrechnungskurse und Konstanten'!$C$14,B955&lt;='Umrechnungskurse und Konstanten'!$D$14),G955*'Umrechnungskurse und Konstanten'!$E$14,0)+IF(AND(B955&gt;='Umrechnungskurse und Konstanten'!$C$15,B955&lt;='Umrechnungskurse und Konstanten'!$D$15),G955*'Umrechnungskurse und Konstanten'!$E$15,0)+IF(AND(B955&gt;='Umrechnungskurse und Konstanten'!$C$16,B955&lt;='Umrechnungskurse und Konstanten'!$D$16),G955*'Umrechnungskurse und Konstanten'!$E$16,0),G955*1)</f>
        <v>0</v>
      </c>
      <c r="K955" s="37">
        <f t="shared" si="28"/>
        <v>0</v>
      </c>
      <c r="L955" s="37">
        <f t="shared" si="29"/>
        <v>0</v>
      </c>
    </row>
    <row r="956" spans="2:12" x14ac:dyDescent="0.3">
      <c r="B956" s="42"/>
      <c r="C956" s="34"/>
      <c r="D956" s="34"/>
      <c r="E956" s="38"/>
      <c r="F956" s="35" t="s">
        <v>38</v>
      </c>
      <c r="G956" s="50"/>
      <c r="H956" s="39">
        <v>3.6999999999999998E-2</v>
      </c>
      <c r="I956" s="51" t="str">
        <f>IF(F956="EUR",Tabelle1327[[#This Row],[Betrag exkl. MwST.]]*Tabelle1327[[#This Row],[MwSt. Satz]],"Rg. nicht in EUR")</f>
        <v>Rg. nicht in EUR</v>
      </c>
      <c r="J956" s="37">
        <f>IF(F956="EUR",IF(AND(B956&gt;='Umrechnungskurse und Konstanten'!$C$5,B956&lt;='Umrechnungskurse und Konstanten'!$D$5),G956*'Umrechnungskurse und Konstanten'!$E$5,0)+IF(AND(B956&gt;='Umrechnungskurse und Konstanten'!$C$6,B956&lt;='Umrechnungskurse und Konstanten'!$D$6),G956*'Umrechnungskurse und Konstanten'!$E$6,0)+IF(AND(B956&gt;='Umrechnungskurse und Konstanten'!$C$7,B956&lt;='Umrechnungskurse und Konstanten'!$D$7),G956*'Umrechnungskurse und Konstanten'!$E$7,0)+IF(AND(B956&gt;='Umrechnungskurse und Konstanten'!$C$8,B956&lt;='Umrechnungskurse und Konstanten'!$D$8),G956*'Umrechnungskurse und Konstanten'!$E$8,0)+IF(AND(B956&gt;='Umrechnungskurse und Konstanten'!$C$9,B956&lt;='Umrechnungskurse und Konstanten'!$D$9),G956*'Umrechnungskurse und Konstanten'!$E$9,0)+IF(AND(B956&gt;='Umrechnungskurse und Konstanten'!$C$10,B956&lt;='Umrechnungskurse und Konstanten'!$D$10),G956*'Umrechnungskurse und Konstanten'!$E$10,0)+IF(AND(B956&gt;='Umrechnungskurse und Konstanten'!$C$11,B956&lt;='Umrechnungskurse und Konstanten'!$D$11),G956*'Umrechnungskurse und Konstanten'!$E$11,0)+IF(AND(B956&gt;='Umrechnungskurse und Konstanten'!$C$12,B956&lt;='Umrechnungskurse und Konstanten'!$D$12),G956*'Umrechnungskurse und Konstanten'!$E$12,0)+IF(AND(B956&gt;='Umrechnungskurse und Konstanten'!$C$13,B956&lt;='Umrechnungskurse und Konstanten'!$D$13),G956*'Umrechnungskurse und Konstanten'!$E$13,0)+IF(AND(B956&gt;='Umrechnungskurse und Konstanten'!$C$14,B956&lt;='Umrechnungskurse und Konstanten'!$D$14),G956*'Umrechnungskurse und Konstanten'!$E$14,0)+IF(AND(B956&gt;='Umrechnungskurse und Konstanten'!$C$15,B956&lt;='Umrechnungskurse und Konstanten'!$D$15),G956*'Umrechnungskurse und Konstanten'!$E$15,0)+IF(AND(B956&gt;='Umrechnungskurse und Konstanten'!$C$16,B956&lt;='Umrechnungskurse und Konstanten'!$D$16),G956*'Umrechnungskurse und Konstanten'!$E$16,0),G956*1)</f>
        <v>0</v>
      </c>
      <c r="K956" s="37">
        <f t="shared" si="28"/>
        <v>0</v>
      </c>
      <c r="L956" s="37">
        <f t="shared" si="29"/>
        <v>0</v>
      </c>
    </row>
    <row r="957" spans="2:12" x14ac:dyDescent="0.3">
      <c r="B957" s="42"/>
      <c r="C957" s="34"/>
      <c r="D957" s="34"/>
      <c r="E957" s="38"/>
      <c r="F957" s="35" t="s">
        <v>38</v>
      </c>
      <c r="G957" s="50"/>
      <c r="H957" s="39">
        <v>3.6999999999999998E-2</v>
      </c>
      <c r="I957" s="51" t="str">
        <f>IF(F957="EUR",Tabelle1327[[#This Row],[Betrag exkl. MwST.]]*Tabelle1327[[#This Row],[MwSt. Satz]],"Rg. nicht in EUR")</f>
        <v>Rg. nicht in EUR</v>
      </c>
      <c r="J957" s="37">
        <f>IF(F957="EUR",IF(AND(B957&gt;='Umrechnungskurse und Konstanten'!$C$5,B957&lt;='Umrechnungskurse und Konstanten'!$D$5),G957*'Umrechnungskurse und Konstanten'!$E$5,0)+IF(AND(B957&gt;='Umrechnungskurse und Konstanten'!$C$6,B957&lt;='Umrechnungskurse und Konstanten'!$D$6),G957*'Umrechnungskurse und Konstanten'!$E$6,0)+IF(AND(B957&gt;='Umrechnungskurse und Konstanten'!$C$7,B957&lt;='Umrechnungskurse und Konstanten'!$D$7),G957*'Umrechnungskurse und Konstanten'!$E$7,0)+IF(AND(B957&gt;='Umrechnungskurse und Konstanten'!$C$8,B957&lt;='Umrechnungskurse und Konstanten'!$D$8),G957*'Umrechnungskurse und Konstanten'!$E$8,0)+IF(AND(B957&gt;='Umrechnungskurse und Konstanten'!$C$9,B957&lt;='Umrechnungskurse und Konstanten'!$D$9),G957*'Umrechnungskurse und Konstanten'!$E$9,0)+IF(AND(B957&gt;='Umrechnungskurse und Konstanten'!$C$10,B957&lt;='Umrechnungskurse und Konstanten'!$D$10),G957*'Umrechnungskurse und Konstanten'!$E$10,0)+IF(AND(B957&gt;='Umrechnungskurse und Konstanten'!$C$11,B957&lt;='Umrechnungskurse und Konstanten'!$D$11),G957*'Umrechnungskurse und Konstanten'!$E$11,0)+IF(AND(B957&gt;='Umrechnungskurse und Konstanten'!$C$12,B957&lt;='Umrechnungskurse und Konstanten'!$D$12),G957*'Umrechnungskurse und Konstanten'!$E$12,0)+IF(AND(B957&gt;='Umrechnungskurse und Konstanten'!$C$13,B957&lt;='Umrechnungskurse und Konstanten'!$D$13),G957*'Umrechnungskurse und Konstanten'!$E$13,0)+IF(AND(B957&gt;='Umrechnungskurse und Konstanten'!$C$14,B957&lt;='Umrechnungskurse und Konstanten'!$D$14),G957*'Umrechnungskurse und Konstanten'!$E$14,0)+IF(AND(B957&gt;='Umrechnungskurse und Konstanten'!$C$15,B957&lt;='Umrechnungskurse und Konstanten'!$D$15),G957*'Umrechnungskurse und Konstanten'!$E$15,0)+IF(AND(B957&gt;='Umrechnungskurse und Konstanten'!$C$16,B957&lt;='Umrechnungskurse und Konstanten'!$D$16),G957*'Umrechnungskurse und Konstanten'!$E$16,0),G957*1)</f>
        <v>0</v>
      </c>
      <c r="K957" s="37">
        <f t="shared" si="28"/>
        <v>0</v>
      </c>
      <c r="L957" s="37">
        <f t="shared" si="29"/>
        <v>0</v>
      </c>
    </row>
    <row r="958" spans="2:12" x14ac:dyDescent="0.3">
      <c r="B958" s="42"/>
      <c r="C958" s="34"/>
      <c r="D958" s="34"/>
      <c r="E958" s="38"/>
      <c r="F958" s="35" t="s">
        <v>38</v>
      </c>
      <c r="G958" s="50"/>
      <c r="H958" s="39">
        <v>3.6999999999999998E-2</v>
      </c>
      <c r="I958" s="51" t="str">
        <f>IF(F958="EUR",Tabelle1327[[#This Row],[Betrag exkl. MwST.]]*Tabelle1327[[#This Row],[MwSt. Satz]],"Rg. nicht in EUR")</f>
        <v>Rg. nicht in EUR</v>
      </c>
      <c r="J958" s="37">
        <f>IF(F958="EUR",IF(AND(B958&gt;='Umrechnungskurse und Konstanten'!$C$5,B958&lt;='Umrechnungskurse und Konstanten'!$D$5),G958*'Umrechnungskurse und Konstanten'!$E$5,0)+IF(AND(B958&gt;='Umrechnungskurse und Konstanten'!$C$6,B958&lt;='Umrechnungskurse und Konstanten'!$D$6),G958*'Umrechnungskurse und Konstanten'!$E$6,0)+IF(AND(B958&gt;='Umrechnungskurse und Konstanten'!$C$7,B958&lt;='Umrechnungskurse und Konstanten'!$D$7),G958*'Umrechnungskurse und Konstanten'!$E$7,0)+IF(AND(B958&gt;='Umrechnungskurse und Konstanten'!$C$8,B958&lt;='Umrechnungskurse und Konstanten'!$D$8),G958*'Umrechnungskurse und Konstanten'!$E$8,0)+IF(AND(B958&gt;='Umrechnungskurse und Konstanten'!$C$9,B958&lt;='Umrechnungskurse und Konstanten'!$D$9),G958*'Umrechnungskurse und Konstanten'!$E$9,0)+IF(AND(B958&gt;='Umrechnungskurse und Konstanten'!$C$10,B958&lt;='Umrechnungskurse und Konstanten'!$D$10),G958*'Umrechnungskurse und Konstanten'!$E$10,0)+IF(AND(B958&gt;='Umrechnungskurse und Konstanten'!$C$11,B958&lt;='Umrechnungskurse und Konstanten'!$D$11),G958*'Umrechnungskurse und Konstanten'!$E$11,0)+IF(AND(B958&gt;='Umrechnungskurse und Konstanten'!$C$12,B958&lt;='Umrechnungskurse und Konstanten'!$D$12),G958*'Umrechnungskurse und Konstanten'!$E$12,0)+IF(AND(B958&gt;='Umrechnungskurse und Konstanten'!$C$13,B958&lt;='Umrechnungskurse und Konstanten'!$D$13),G958*'Umrechnungskurse und Konstanten'!$E$13,0)+IF(AND(B958&gt;='Umrechnungskurse und Konstanten'!$C$14,B958&lt;='Umrechnungskurse und Konstanten'!$D$14),G958*'Umrechnungskurse und Konstanten'!$E$14,0)+IF(AND(B958&gt;='Umrechnungskurse und Konstanten'!$C$15,B958&lt;='Umrechnungskurse und Konstanten'!$D$15),G958*'Umrechnungskurse und Konstanten'!$E$15,0)+IF(AND(B958&gt;='Umrechnungskurse und Konstanten'!$C$16,B958&lt;='Umrechnungskurse und Konstanten'!$D$16),G958*'Umrechnungskurse und Konstanten'!$E$16,0),G958*1)</f>
        <v>0</v>
      </c>
      <c r="K958" s="37">
        <f t="shared" si="28"/>
        <v>0</v>
      </c>
      <c r="L958" s="37">
        <f t="shared" si="29"/>
        <v>0</v>
      </c>
    </row>
    <row r="959" spans="2:12" x14ac:dyDescent="0.3">
      <c r="B959" s="42"/>
      <c r="C959" s="34"/>
      <c r="D959" s="34"/>
      <c r="E959" s="38"/>
      <c r="F959" s="35" t="s">
        <v>38</v>
      </c>
      <c r="G959" s="50"/>
      <c r="H959" s="39">
        <v>3.6999999999999998E-2</v>
      </c>
      <c r="I959" s="51" t="str">
        <f>IF(F959="EUR",Tabelle1327[[#This Row],[Betrag exkl. MwST.]]*Tabelle1327[[#This Row],[MwSt. Satz]],"Rg. nicht in EUR")</f>
        <v>Rg. nicht in EUR</v>
      </c>
      <c r="J959" s="37">
        <f>IF(F959="EUR",IF(AND(B959&gt;='Umrechnungskurse und Konstanten'!$C$5,B959&lt;='Umrechnungskurse und Konstanten'!$D$5),G959*'Umrechnungskurse und Konstanten'!$E$5,0)+IF(AND(B959&gt;='Umrechnungskurse und Konstanten'!$C$6,B959&lt;='Umrechnungskurse und Konstanten'!$D$6),G959*'Umrechnungskurse und Konstanten'!$E$6,0)+IF(AND(B959&gt;='Umrechnungskurse und Konstanten'!$C$7,B959&lt;='Umrechnungskurse und Konstanten'!$D$7),G959*'Umrechnungskurse und Konstanten'!$E$7,0)+IF(AND(B959&gt;='Umrechnungskurse und Konstanten'!$C$8,B959&lt;='Umrechnungskurse und Konstanten'!$D$8),G959*'Umrechnungskurse und Konstanten'!$E$8,0)+IF(AND(B959&gt;='Umrechnungskurse und Konstanten'!$C$9,B959&lt;='Umrechnungskurse und Konstanten'!$D$9),G959*'Umrechnungskurse und Konstanten'!$E$9,0)+IF(AND(B959&gt;='Umrechnungskurse und Konstanten'!$C$10,B959&lt;='Umrechnungskurse und Konstanten'!$D$10),G959*'Umrechnungskurse und Konstanten'!$E$10,0)+IF(AND(B959&gt;='Umrechnungskurse und Konstanten'!$C$11,B959&lt;='Umrechnungskurse und Konstanten'!$D$11),G959*'Umrechnungskurse und Konstanten'!$E$11,0)+IF(AND(B959&gt;='Umrechnungskurse und Konstanten'!$C$12,B959&lt;='Umrechnungskurse und Konstanten'!$D$12),G959*'Umrechnungskurse und Konstanten'!$E$12,0)+IF(AND(B959&gt;='Umrechnungskurse und Konstanten'!$C$13,B959&lt;='Umrechnungskurse und Konstanten'!$D$13),G959*'Umrechnungskurse und Konstanten'!$E$13,0)+IF(AND(B959&gt;='Umrechnungskurse und Konstanten'!$C$14,B959&lt;='Umrechnungskurse und Konstanten'!$D$14),G959*'Umrechnungskurse und Konstanten'!$E$14,0)+IF(AND(B959&gt;='Umrechnungskurse und Konstanten'!$C$15,B959&lt;='Umrechnungskurse und Konstanten'!$D$15),G959*'Umrechnungskurse und Konstanten'!$E$15,0)+IF(AND(B959&gt;='Umrechnungskurse und Konstanten'!$C$16,B959&lt;='Umrechnungskurse und Konstanten'!$D$16),G959*'Umrechnungskurse und Konstanten'!$E$16,0),G959*1)</f>
        <v>0</v>
      </c>
      <c r="K959" s="37">
        <f t="shared" si="28"/>
        <v>0</v>
      </c>
      <c r="L959" s="37">
        <f t="shared" si="29"/>
        <v>0</v>
      </c>
    </row>
    <row r="960" spans="2:12" x14ac:dyDescent="0.3">
      <c r="B960" s="42"/>
      <c r="C960" s="34"/>
      <c r="D960" s="34"/>
      <c r="E960" s="38"/>
      <c r="F960" s="35" t="s">
        <v>38</v>
      </c>
      <c r="G960" s="50"/>
      <c r="H960" s="39">
        <v>3.6999999999999998E-2</v>
      </c>
      <c r="I960" s="51" t="str">
        <f>IF(F960="EUR",Tabelle1327[[#This Row],[Betrag exkl. MwST.]]*Tabelle1327[[#This Row],[MwSt. Satz]],"Rg. nicht in EUR")</f>
        <v>Rg. nicht in EUR</v>
      </c>
      <c r="J960" s="37">
        <f>IF(F960="EUR",IF(AND(B960&gt;='Umrechnungskurse und Konstanten'!$C$5,B960&lt;='Umrechnungskurse und Konstanten'!$D$5),G960*'Umrechnungskurse und Konstanten'!$E$5,0)+IF(AND(B960&gt;='Umrechnungskurse und Konstanten'!$C$6,B960&lt;='Umrechnungskurse und Konstanten'!$D$6),G960*'Umrechnungskurse und Konstanten'!$E$6,0)+IF(AND(B960&gt;='Umrechnungskurse und Konstanten'!$C$7,B960&lt;='Umrechnungskurse und Konstanten'!$D$7),G960*'Umrechnungskurse und Konstanten'!$E$7,0)+IF(AND(B960&gt;='Umrechnungskurse und Konstanten'!$C$8,B960&lt;='Umrechnungskurse und Konstanten'!$D$8),G960*'Umrechnungskurse und Konstanten'!$E$8,0)+IF(AND(B960&gt;='Umrechnungskurse und Konstanten'!$C$9,B960&lt;='Umrechnungskurse und Konstanten'!$D$9),G960*'Umrechnungskurse und Konstanten'!$E$9,0)+IF(AND(B960&gt;='Umrechnungskurse und Konstanten'!$C$10,B960&lt;='Umrechnungskurse und Konstanten'!$D$10),G960*'Umrechnungskurse und Konstanten'!$E$10,0)+IF(AND(B960&gt;='Umrechnungskurse und Konstanten'!$C$11,B960&lt;='Umrechnungskurse und Konstanten'!$D$11),G960*'Umrechnungskurse und Konstanten'!$E$11,0)+IF(AND(B960&gt;='Umrechnungskurse und Konstanten'!$C$12,B960&lt;='Umrechnungskurse und Konstanten'!$D$12),G960*'Umrechnungskurse und Konstanten'!$E$12,0)+IF(AND(B960&gt;='Umrechnungskurse und Konstanten'!$C$13,B960&lt;='Umrechnungskurse und Konstanten'!$D$13),G960*'Umrechnungskurse und Konstanten'!$E$13,0)+IF(AND(B960&gt;='Umrechnungskurse und Konstanten'!$C$14,B960&lt;='Umrechnungskurse und Konstanten'!$D$14),G960*'Umrechnungskurse und Konstanten'!$E$14,0)+IF(AND(B960&gt;='Umrechnungskurse und Konstanten'!$C$15,B960&lt;='Umrechnungskurse und Konstanten'!$D$15),G960*'Umrechnungskurse und Konstanten'!$E$15,0)+IF(AND(B960&gt;='Umrechnungskurse und Konstanten'!$C$16,B960&lt;='Umrechnungskurse und Konstanten'!$D$16),G960*'Umrechnungskurse und Konstanten'!$E$16,0),G960*1)</f>
        <v>0</v>
      </c>
      <c r="K960" s="37">
        <f t="shared" si="28"/>
        <v>0</v>
      </c>
      <c r="L960" s="37">
        <f t="shared" si="29"/>
        <v>0</v>
      </c>
    </row>
    <row r="961" spans="2:12" x14ac:dyDescent="0.3">
      <c r="B961" s="42"/>
      <c r="C961" s="34"/>
      <c r="D961" s="34"/>
      <c r="E961" s="38"/>
      <c r="F961" s="35" t="s">
        <v>38</v>
      </c>
      <c r="G961" s="50"/>
      <c r="H961" s="39">
        <v>3.6999999999999998E-2</v>
      </c>
      <c r="I961" s="51" t="str">
        <f>IF(F961="EUR",Tabelle1327[[#This Row],[Betrag exkl. MwST.]]*Tabelle1327[[#This Row],[MwSt. Satz]],"Rg. nicht in EUR")</f>
        <v>Rg. nicht in EUR</v>
      </c>
      <c r="J961" s="37">
        <f>IF(F961="EUR",IF(AND(B961&gt;='Umrechnungskurse und Konstanten'!$C$5,B961&lt;='Umrechnungskurse und Konstanten'!$D$5),G961*'Umrechnungskurse und Konstanten'!$E$5,0)+IF(AND(B961&gt;='Umrechnungskurse und Konstanten'!$C$6,B961&lt;='Umrechnungskurse und Konstanten'!$D$6),G961*'Umrechnungskurse und Konstanten'!$E$6,0)+IF(AND(B961&gt;='Umrechnungskurse und Konstanten'!$C$7,B961&lt;='Umrechnungskurse und Konstanten'!$D$7),G961*'Umrechnungskurse und Konstanten'!$E$7,0)+IF(AND(B961&gt;='Umrechnungskurse und Konstanten'!$C$8,B961&lt;='Umrechnungskurse und Konstanten'!$D$8),G961*'Umrechnungskurse und Konstanten'!$E$8,0)+IF(AND(B961&gt;='Umrechnungskurse und Konstanten'!$C$9,B961&lt;='Umrechnungskurse und Konstanten'!$D$9),G961*'Umrechnungskurse und Konstanten'!$E$9,0)+IF(AND(B961&gt;='Umrechnungskurse und Konstanten'!$C$10,B961&lt;='Umrechnungskurse und Konstanten'!$D$10),G961*'Umrechnungskurse und Konstanten'!$E$10,0)+IF(AND(B961&gt;='Umrechnungskurse und Konstanten'!$C$11,B961&lt;='Umrechnungskurse und Konstanten'!$D$11),G961*'Umrechnungskurse und Konstanten'!$E$11,0)+IF(AND(B961&gt;='Umrechnungskurse und Konstanten'!$C$12,B961&lt;='Umrechnungskurse und Konstanten'!$D$12),G961*'Umrechnungskurse und Konstanten'!$E$12,0)+IF(AND(B961&gt;='Umrechnungskurse und Konstanten'!$C$13,B961&lt;='Umrechnungskurse und Konstanten'!$D$13),G961*'Umrechnungskurse und Konstanten'!$E$13,0)+IF(AND(B961&gt;='Umrechnungskurse und Konstanten'!$C$14,B961&lt;='Umrechnungskurse und Konstanten'!$D$14),G961*'Umrechnungskurse und Konstanten'!$E$14,0)+IF(AND(B961&gt;='Umrechnungskurse und Konstanten'!$C$15,B961&lt;='Umrechnungskurse und Konstanten'!$D$15),G961*'Umrechnungskurse und Konstanten'!$E$15,0)+IF(AND(B961&gt;='Umrechnungskurse und Konstanten'!$C$16,B961&lt;='Umrechnungskurse und Konstanten'!$D$16),G961*'Umrechnungskurse und Konstanten'!$E$16,0),G961*1)</f>
        <v>0</v>
      </c>
      <c r="K961" s="37">
        <f t="shared" si="28"/>
        <v>0</v>
      </c>
      <c r="L961" s="37">
        <f t="shared" si="29"/>
        <v>0</v>
      </c>
    </row>
    <row r="962" spans="2:12" x14ac:dyDescent="0.3">
      <c r="B962" s="42"/>
      <c r="C962" s="34"/>
      <c r="D962" s="34"/>
      <c r="E962" s="38"/>
      <c r="F962" s="35" t="s">
        <v>38</v>
      </c>
      <c r="G962" s="50"/>
      <c r="H962" s="39">
        <v>3.6999999999999998E-2</v>
      </c>
      <c r="I962" s="51" t="str">
        <f>IF(F962="EUR",Tabelle1327[[#This Row],[Betrag exkl. MwST.]]*Tabelle1327[[#This Row],[MwSt. Satz]],"Rg. nicht in EUR")</f>
        <v>Rg. nicht in EUR</v>
      </c>
      <c r="J962" s="37">
        <f>IF(F962="EUR",IF(AND(B962&gt;='Umrechnungskurse und Konstanten'!$C$5,B962&lt;='Umrechnungskurse und Konstanten'!$D$5),G962*'Umrechnungskurse und Konstanten'!$E$5,0)+IF(AND(B962&gt;='Umrechnungskurse und Konstanten'!$C$6,B962&lt;='Umrechnungskurse und Konstanten'!$D$6),G962*'Umrechnungskurse und Konstanten'!$E$6,0)+IF(AND(B962&gt;='Umrechnungskurse und Konstanten'!$C$7,B962&lt;='Umrechnungskurse und Konstanten'!$D$7),G962*'Umrechnungskurse und Konstanten'!$E$7,0)+IF(AND(B962&gt;='Umrechnungskurse und Konstanten'!$C$8,B962&lt;='Umrechnungskurse und Konstanten'!$D$8),G962*'Umrechnungskurse und Konstanten'!$E$8,0)+IF(AND(B962&gt;='Umrechnungskurse und Konstanten'!$C$9,B962&lt;='Umrechnungskurse und Konstanten'!$D$9),G962*'Umrechnungskurse und Konstanten'!$E$9,0)+IF(AND(B962&gt;='Umrechnungskurse und Konstanten'!$C$10,B962&lt;='Umrechnungskurse und Konstanten'!$D$10),G962*'Umrechnungskurse und Konstanten'!$E$10,0)+IF(AND(B962&gt;='Umrechnungskurse und Konstanten'!$C$11,B962&lt;='Umrechnungskurse und Konstanten'!$D$11),G962*'Umrechnungskurse und Konstanten'!$E$11,0)+IF(AND(B962&gt;='Umrechnungskurse und Konstanten'!$C$12,B962&lt;='Umrechnungskurse und Konstanten'!$D$12),G962*'Umrechnungskurse und Konstanten'!$E$12,0)+IF(AND(B962&gt;='Umrechnungskurse und Konstanten'!$C$13,B962&lt;='Umrechnungskurse und Konstanten'!$D$13),G962*'Umrechnungskurse und Konstanten'!$E$13,0)+IF(AND(B962&gt;='Umrechnungskurse und Konstanten'!$C$14,B962&lt;='Umrechnungskurse und Konstanten'!$D$14),G962*'Umrechnungskurse und Konstanten'!$E$14,0)+IF(AND(B962&gt;='Umrechnungskurse und Konstanten'!$C$15,B962&lt;='Umrechnungskurse und Konstanten'!$D$15),G962*'Umrechnungskurse und Konstanten'!$E$15,0)+IF(AND(B962&gt;='Umrechnungskurse und Konstanten'!$C$16,B962&lt;='Umrechnungskurse und Konstanten'!$D$16),G962*'Umrechnungskurse und Konstanten'!$E$16,0),G962*1)</f>
        <v>0</v>
      </c>
      <c r="K962" s="37">
        <f t="shared" si="28"/>
        <v>0</v>
      </c>
      <c r="L962" s="37">
        <f t="shared" si="29"/>
        <v>0</v>
      </c>
    </row>
    <row r="963" spans="2:12" x14ac:dyDescent="0.3">
      <c r="B963" s="42"/>
      <c r="C963" s="34"/>
      <c r="D963" s="34"/>
      <c r="E963" s="38"/>
      <c r="F963" s="35" t="s">
        <v>38</v>
      </c>
      <c r="G963" s="50"/>
      <c r="H963" s="39">
        <v>3.6999999999999998E-2</v>
      </c>
      <c r="I963" s="51" t="str">
        <f>IF(F963="EUR",Tabelle1327[[#This Row],[Betrag exkl. MwST.]]*Tabelle1327[[#This Row],[MwSt. Satz]],"Rg. nicht in EUR")</f>
        <v>Rg. nicht in EUR</v>
      </c>
      <c r="J963" s="37">
        <f>IF(F963="EUR",IF(AND(B963&gt;='Umrechnungskurse und Konstanten'!$C$5,B963&lt;='Umrechnungskurse und Konstanten'!$D$5),G963*'Umrechnungskurse und Konstanten'!$E$5,0)+IF(AND(B963&gt;='Umrechnungskurse und Konstanten'!$C$6,B963&lt;='Umrechnungskurse und Konstanten'!$D$6),G963*'Umrechnungskurse und Konstanten'!$E$6,0)+IF(AND(B963&gt;='Umrechnungskurse und Konstanten'!$C$7,B963&lt;='Umrechnungskurse und Konstanten'!$D$7),G963*'Umrechnungskurse und Konstanten'!$E$7,0)+IF(AND(B963&gt;='Umrechnungskurse und Konstanten'!$C$8,B963&lt;='Umrechnungskurse und Konstanten'!$D$8),G963*'Umrechnungskurse und Konstanten'!$E$8,0)+IF(AND(B963&gt;='Umrechnungskurse und Konstanten'!$C$9,B963&lt;='Umrechnungskurse und Konstanten'!$D$9),G963*'Umrechnungskurse und Konstanten'!$E$9,0)+IF(AND(B963&gt;='Umrechnungskurse und Konstanten'!$C$10,B963&lt;='Umrechnungskurse und Konstanten'!$D$10),G963*'Umrechnungskurse und Konstanten'!$E$10,0)+IF(AND(B963&gt;='Umrechnungskurse und Konstanten'!$C$11,B963&lt;='Umrechnungskurse und Konstanten'!$D$11),G963*'Umrechnungskurse und Konstanten'!$E$11,0)+IF(AND(B963&gt;='Umrechnungskurse und Konstanten'!$C$12,B963&lt;='Umrechnungskurse und Konstanten'!$D$12),G963*'Umrechnungskurse und Konstanten'!$E$12,0)+IF(AND(B963&gt;='Umrechnungskurse und Konstanten'!$C$13,B963&lt;='Umrechnungskurse und Konstanten'!$D$13),G963*'Umrechnungskurse und Konstanten'!$E$13,0)+IF(AND(B963&gt;='Umrechnungskurse und Konstanten'!$C$14,B963&lt;='Umrechnungskurse und Konstanten'!$D$14),G963*'Umrechnungskurse und Konstanten'!$E$14,0)+IF(AND(B963&gt;='Umrechnungskurse und Konstanten'!$C$15,B963&lt;='Umrechnungskurse und Konstanten'!$D$15),G963*'Umrechnungskurse und Konstanten'!$E$15,0)+IF(AND(B963&gt;='Umrechnungskurse und Konstanten'!$C$16,B963&lt;='Umrechnungskurse und Konstanten'!$D$16),G963*'Umrechnungskurse und Konstanten'!$E$16,0),G963*1)</f>
        <v>0</v>
      </c>
      <c r="K963" s="37">
        <f t="shared" si="28"/>
        <v>0</v>
      </c>
      <c r="L963" s="37">
        <f t="shared" si="29"/>
        <v>0</v>
      </c>
    </row>
    <row r="964" spans="2:12" x14ac:dyDescent="0.3">
      <c r="B964" s="42"/>
      <c r="C964" s="34"/>
      <c r="D964" s="34"/>
      <c r="E964" s="38"/>
      <c r="F964" s="35" t="s">
        <v>38</v>
      </c>
      <c r="G964" s="50"/>
      <c r="H964" s="39">
        <v>3.6999999999999998E-2</v>
      </c>
      <c r="I964" s="51" t="str">
        <f>IF(F964="EUR",Tabelle1327[[#This Row],[Betrag exkl. MwST.]]*Tabelle1327[[#This Row],[MwSt. Satz]],"Rg. nicht in EUR")</f>
        <v>Rg. nicht in EUR</v>
      </c>
      <c r="J964" s="37">
        <f>IF(F964="EUR",IF(AND(B964&gt;='Umrechnungskurse und Konstanten'!$C$5,B964&lt;='Umrechnungskurse und Konstanten'!$D$5),G964*'Umrechnungskurse und Konstanten'!$E$5,0)+IF(AND(B964&gt;='Umrechnungskurse und Konstanten'!$C$6,B964&lt;='Umrechnungskurse und Konstanten'!$D$6),G964*'Umrechnungskurse und Konstanten'!$E$6,0)+IF(AND(B964&gt;='Umrechnungskurse und Konstanten'!$C$7,B964&lt;='Umrechnungskurse und Konstanten'!$D$7),G964*'Umrechnungskurse und Konstanten'!$E$7,0)+IF(AND(B964&gt;='Umrechnungskurse und Konstanten'!$C$8,B964&lt;='Umrechnungskurse und Konstanten'!$D$8),G964*'Umrechnungskurse und Konstanten'!$E$8,0)+IF(AND(B964&gt;='Umrechnungskurse und Konstanten'!$C$9,B964&lt;='Umrechnungskurse und Konstanten'!$D$9),G964*'Umrechnungskurse und Konstanten'!$E$9,0)+IF(AND(B964&gt;='Umrechnungskurse und Konstanten'!$C$10,B964&lt;='Umrechnungskurse und Konstanten'!$D$10),G964*'Umrechnungskurse und Konstanten'!$E$10,0)+IF(AND(B964&gt;='Umrechnungskurse und Konstanten'!$C$11,B964&lt;='Umrechnungskurse und Konstanten'!$D$11),G964*'Umrechnungskurse und Konstanten'!$E$11,0)+IF(AND(B964&gt;='Umrechnungskurse und Konstanten'!$C$12,B964&lt;='Umrechnungskurse und Konstanten'!$D$12),G964*'Umrechnungskurse und Konstanten'!$E$12,0)+IF(AND(B964&gt;='Umrechnungskurse und Konstanten'!$C$13,B964&lt;='Umrechnungskurse und Konstanten'!$D$13),G964*'Umrechnungskurse und Konstanten'!$E$13,0)+IF(AND(B964&gt;='Umrechnungskurse und Konstanten'!$C$14,B964&lt;='Umrechnungskurse und Konstanten'!$D$14),G964*'Umrechnungskurse und Konstanten'!$E$14,0)+IF(AND(B964&gt;='Umrechnungskurse und Konstanten'!$C$15,B964&lt;='Umrechnungskurse und Konstanten'!$D$15),G964*'Umrechnungskurse und Konstanten'!$E$15,0)+IF(AND(B964&gt;='Umrechnungskurse und Konstanten'!$C$16,B964&lt;='Umrechnungskurse und Konstanten'!$D$16),G964*'Umrechnungskurse und Konstanten'!$E$16,0),G964*1)</f>
        <v>0</v>
      </c>
      <c r="K964" s="37">
        <f t="shared" si="28"/>
        <v>0</v>
      </c>
      <c r="L964" s="37">
        <f t="shared" si="29"/>
        <v>0</v>
      </c>
    </row>
    <row r="965" spans="2:12" x14ac:dyDescent="0.3">
      <c r="B965" s="42"/>
      <c r="C965" s="34"/>
      <c r="D965" s="34"/>
      <c r="E965" s="38"/>
      <c r="F965" s="35" t="s">
        <v>38</v>
      </c>
      <c r="G965" s="50"/>
      <c r="H965" s="39">
        <v>3.6999999999999998E-2</v>
      </c>
      <c r="I965" s="51" t="str">
        <f>IF(F965="EUR",Tabelle1327[[#This Row],[Betrag exkl. MwST.]]*Tabelle1327[[#This Row],[MwSt. Satz]],"Rg. nicht in EUR")</f>
        <v>Rg. nicht in EUR</v>
      </c>
      <c r="J965" s="37">
        <f>IF(F965="EUR",IF(AND(B965&gt;='Umrechnungskurse und Konstanten'!$C$5,B965&lt;='Umrechnungskurse und Konstanten'!$D$5),G965*'Umrechnungskurse und Konstanten'!$E$5,0)+IF(AND(B965&gt;='Umrechnungskurse und Konstanten'!$C$6,B965&lt;='Umrechnungskurse und Konstanten'!$D$6),G965*'Umrechnungskurse und Konstanten'!$E$6,0)+IF(AND(B965&gt;='Umrechnungskurse und Konstanten'!$C$7,B965&lt;='Umrechnungskurse und Konstanten'!$D$7),G965*'Umrechnungskurse und Konstanten'!$E$7,0)+IF(AND(B965&gt;='Umrechnungskurse und Konstanten'!$C$8,B965&lt;='Umrechnungskurse und Konstanten'!$D$8),G965*'Umrechnungskurse und Konstanten'!$E$8,0)+IF(AND(B965&gt;='Umrechnungskurse und Konstanten'!$C$9,B965&lt;='Umrechnungskurse und Konstanten'!$D$9),G965*'Umrechnungskurse und Konstanten'!$E$9,0)+IF(AND(B965&gt;='Umrechnungskurse und Konstanten'!$C$10,B965&lt;='Umrechnungskurse und Konstanten'!$D$10),G965*'Umrechnungskurse und Konstanten'!$E$10,0)+IF(AND(B965&gt;='Umrechnungskurse und Konstanten'!$C$11,B965&lt;='Umrechnungskurse und Konstanten'!$D$11),G965*'Umrechnungskurse und Konstanten'!$E$11,0)+IF(AND(B965&gt;='Umrechnungskurse und Konstanten'!$C$12,B965&lt;='Umrechnungskurse und Konstanten'!$D$12),G965*'Umrechnungskurse und Konstanten'!$E$12,0)+IF(AND(B965&gt;='Umrechnungskurse und Konstanten'!$C$13,B965&lt;='Umrechnungskurse und Konstanten'!$D$13),G965*'Umrechnungskurse und Konstanten'!$E$13,0)+IF(AND(B965&gt;='Umrechnungskurse und Konstanten'!$C$14,B965&lt;='Umrechnungskurse und Konstanten'!$D$14),G965*'Umrechnungskurse und Konstanten'!$E$14,0)+IF(AND(B965&gt;='Umrechnungskurse und Konstanten'!$C$15,B965&lt;='Umrechnungskurse und Konstanten'!$D$15),G965*'Umrechnungskurse und Konstanten'!$E$15,0)+IF(AND(B965&gt;='Umrechnungskurse und Konstanten'!$C$16,B965&lt;='Umrechnungskurse und Konstanten'!$D$16),G965*'Umrechnungskurse und Konstanten'!$E$16,0),G965*1)</f>
        <v>0</v>
      </c>
      <c r="K965" s="37">
        <f t="shared" si="28"/>
        <v>0</v>
      </c>
      <c r="L965" s="37">
        <f t="shared" si="29"/>
        <v>0</v>
      </c>
    </row>
    <row r="966" spans="2:12" x14ac:dyDescent="0.3">
      <c r="B966" s="42"/>
      <c r="C966" s="34"/>
      <c r="D966" s="34"/>
      <c r="E966" s="38"/>
      <c r="F966" s="35" t="s">
        <v>38</v>
      </c>
      <c r="G966" s="50"/>
      <c r="H966" s="39">
        <v>3.6999999999999998E-2</v>
      </c>
      <c r="I966" s="51" t="str">
        <f>IF(F966="EUR",Tabelle1327[[#This Row],[Betrag exkl. MwST.]]*Tabelle1327[[#This Row],[MwSt. Satz]],"Rg. nicht in EUR")</f>
        <v>Rg. nicht in EUR</v>
      </c>
      <c r="J966" s="37">
        <f>IF(F966="EUR",IF(AND(B966&gt;='Umrechnungskurse und Konstanten'!$C$5,B966&lt;='Umrechnungskurse und Konstanten'!$D$5),G966*'Umrechnungskurse und Konstanten'!$E$5,0)+IF(AND(B966&gt;='Umrechnungskurse und Konstanten'!$C$6,B966&lt;='Umrechnungskurse und Konstanten'!$D$6),G966*'Umrechnungskurse und Konstanten'!$E$6,0)+IF(AND(B966&gt;='Umrechnungskurse und Konstanten'!$C$7,B966&lt;='Umrechnungskurse und Konstanten'!$D$7),G966*'Umrechnungskurse und Konstanten'!$E$7,0)+IF(AND(B966&gt;='Umrechnungskurse und Konstanten'!$C$8,B966&lt;='Umrechnungskurse und Konstanten'!$D$8),G966*'Umrechnungskurse und Konstanten'!$E$8,0)+IF(AND(B966&gt;='Umrechnungskurse und Konstanten'!$C$9,B966&lt;='Umrechnungskurse und Konstanten'!$D$9),G966*'Umrechnungskurse und Konstanten'!$E$9,0)+IF(AND(B966&gt;='Umrechnungskurse und Konstanten'!$C$10,B966&lt;='Umrechnungskurse und Konstanten'!$D$10),G966*'Umrechnungskurse und Konstanten'!$E$10,0)+IF(AND(B966&gt;='Umrechnungskurse und Konstanten'!$C$11,B966&lt;='Umrechnungskurse und Konstanten'!$D$11),G966*'Umrechnungskurse und Konstanten'!$E$11,0)+IF(AND(B966&gt;='Umrechnungskurse und Konstanten'!$C$12,B966&lt;='Umrechnungskurse und Konstanten'!$D$12),G966*'Umrechnungskurse und Konstanten'!$E$12,0)+IF(AND(B966&gt;='Umrechnungskurse und Konstanten'!$C$13,B966&lt;='Umrechnungskurse und Konstanten'!$D$13),G966*'Umrechnungskurse und Konstanten'!$E$13,0)+IF(AND(B966&gt;='Umrechnungskurse und Konstanten'!$C$14,B966&lt;='Umrechnungskurse und Konstanten'!$D$14),G966*'Umrechnungskurse und Konstanten'!$E$14,0)+IF(AND(B966&gt;='Umrechnungskurse und Konstanten'!$C$15,B966&lt;='Umrechnungskurse und Konstanten'!$D$15),G966*'Umrechnungskurse und Konstanten'!$E$15,0)+IF(AND(B966&gt;='Umrechnungskurse und Konstanten'!$C$16,B966&lt;='Umrechnungskurse und Konstanten'!$D$16),G966*'Umrechnungskurse und Konstanten'!$E$16,0),G966*1)</f>
        <v>0</v>
      </c>
      <c r="K966" s="37">
        <f t="shared" si="28"/>
        <v>0</v>
      </c>
      <c r="L966" s="37">
        <f t="shared" si="29"/>
        <v>0</v>
      </c>
    </row>
    <row r="967" spans="2:12" x14ac:dyDescent="0.3">
      <c r="B967" s="42"/>
      <c r="C967" s="34"/>
      <c r="D967" s="34"/>
      <c r="E967" s="38"/>
      <c r="F967" s="35" t="s">
        <v>38</v>
      </c>
      <c r="G967" s="50"/>
      <c r="H967" s="39">
        <v>3.6999999999999998E-2</v>
      </c>
      <c r="I967" s="51" t="str">
        <f>IF(F967="EUR",Tabelle1327[[#This Row],[Betrag exkl. MwST.]]*Tabelle1327[[#This Row],[MwSt. Satz]],"Rg. nicht in EUR")</f>
        <v>Rg. nicht in EUR</v>
      </c>
      <c r="J967" s="37">
        <f>IF(F967="EUR",IF(AND(B967&gt;='Umrechnungskurse und Konstanten'!$C$5,B967&lt;='Umrechnungskurse und Konstanten'!$D$5),G967*'Umrechnungskurse und Konstanten'!$E$5,0)+IF(AND(B967&gt;='Umrechnungskurse und Konstanten'!$C$6,B967&lt;='Umrechnungskurse und Konstanten'!$D$6),G967*'Umrechnungskurse und Konstanten'!$E$6,0)+IF(AND(B967&gt;='Umrechnungskurse und Konstanten'!$C$7,B967&lt;='Umrechnungskurse und Konstanten'!$D$7),G967*'Umrechnungskurse und Konstanten'!$E$7,0)+IF(AND(B967&gt;='Umrechnungskurse und Konstanten'!$C$8,B967&lt;='Umrechnungskurse und Konstanten'!$D$8),G967*'Umrechnungskurse und Konstanten'!$E$8,0)+IF(AND(B967&gt;='Umrechnungskurse und Konstanten'!$C$9,B967&lt;='Umrechnungskurse und Konstanten'!$D$9),G967*'Umrechnungskurse und Konstanten'!$E$9,0)+IF(AND(B967&gt;='Umrechnungskurse und Konstanten'!$C$10,B967&lt;='Umrechnungskurse und Konstanten'!$D$10),G967*'Umrechnungskurse und Konstanten'!$E$10,0)+IF(AND(B967&gt;='Umrechnungskurse und Konstanten'!$C$11,B967&lt;='Umrechnungskurse und Konstanten'!$D$11),G967*'Umrechnungskurse und Konstanten'!$E$11,0)+IF(AND(B967&gt;='Umrechnungskurse und Konstanten'!$C$12,B967&lt;='Umrechnungskurse und Konstanten'!$D$12),G967*'Umrechnungskurse und Konstanten'!$E$12,0)+IF(AND(B967&gt;='Umrechnungskurse und Konstanten'!$C$13,B967&lt;='Umrechnungskurse und Konstanten'!$D$13),G967*'Umrechnungskurse und Konstanten'!$E$13,0)+IF(AND(B967&gt;='Umrechnungskurse und Konstanten'!$C$14,B967&lt;='Umrechnungskurse und Konstanten'!$D$14),G967*'Umrechnungskurse und Konstanten'!$E$14,0)+IF(AND(B967&gt;='Umrechnungskurse und Konstanten'!$C$15,B967&lt;='Umrechnungskurse und Konstanten'!$D$15),G967*'Umrechnungskurse und Konstanten'!$E$15,0)+IF(AND(B967&gt;='Umrechnungskurse und Konstanten'!$C$16,B967&lt;='Umrechnungskurse und Konstanten'!$D$16),G967*'Umrechnungskurse und Konstanten'!$E$16,0),G967*1)</f>
        <v>0</v>
      </c>
      <c r="K967" s="37">
        <f t="shared" si="28"/>
        <v>0</v>
      </c>
      <c r="L967" s="37">
        <f t="shared" si="29"/>
        <v>0</v>
      </c>
    </row>
    <row r="968" spans="2:12" x14ac:dyDescent="0.3">
      <c r="B968" s="42"/>
      <c r="C968" s="34"/>
      <c r="D968" s="34"/>
      <c r="E968" s="38"/>
      <c r="F968" s="35" t="s">
        <v>38</v>
      </c>
      <c r="G968" s="50"/>
      <c r="H968" s="39">
        <v>3.6999999999999998E-2</v>
      </c>
      <c r="I968" s="51" t="str">
        <f>IF(F968="EUR",Tabelle1327[[#This Row],[Betrag exkl. MwST.]]*Tabelle1327[[#This Row],[MwSt. Satz]],"Rg. nicht in EUR")</f>
        <v>Rg. nicht in EUR</v>
      </c>
      <c r="J968" s="37">
        <f>IF(F968="EUR",IF(AND(B968&gt;='Umrechnungskurse und Konstanten'!$C$5,B968&lt;='Umrechnungskurse und Konstanten'!$D$5),G968*'Umrechnungskurse und Konstanten'!$E$5,0)+IF(AND(B968&gt;='Umrechnungskurse und Konstanten'!$C$6,B968&lt;='Umrechnungskurse und Konstanten'!$D$6),G968*'Umrechnungskurse und Konstanten'!$E$6,0)+IF(AND(B968&gt;='Umrechnungskurse und Konstanten'!$C$7,B968&lt;='Umrechnungskurse und Konstanten'!$D$7),G968*'Umrechnungskurse und Konstanten'!$E$7,0)+IF(AND(B968&gt;='Umrechnungskurse und Konstanten'!$C$8,B968&lt;='Umrechnungskurse und Konstanten'!$D$8),G968*'Umrechnungskurse und Konstanten'!$E$8,0)+IF(AND(B968&gt;='Umrechnungskurse und Konstanten'!$C$9,B968&lt;='Umrechnungskurse und Konstanten'!$D$9),G968*'Umrechnungskurse und Konstanten'!$E$9,0)+IF(AND(B968&gt;='Umrechnungskurse und Konstanten'!$C$10,B968&lt;='Umrechnungskurse und Konstanten'!$D$10),G968*'Umrechnungskurse und Konstanten'!$E$10,0)+IF(AND(B968&gt;='Umrechnungskurse und Konstanten'!$C$11,B968&lt;='Umrechnungskurse und Konstanten'!$D$11),G968*'Umrechnungskurse und Konstanten'!$E$11,0)+IF(AND(B968&gt;='Umrechnungskurse und Konstanten'!$C$12,B968&lt;='Umrechnungskurse und Konstanten'!$D$12),G968*'Umrechnungskurse und Konstanten'!$E$12,0)+IF(AND(B968&gt;='Umrechnungskurse und Konstanten'!$C$13,B968&lt;='Umrechnungskurse und Konstanten'!$D$13),G968*'Umrechnungskurse und Konstanten'!$E$13,0)+IF(AND(B968&gt;='Umrechnungskurse und Konstanten'!$C$14,B968&lt;='Umrechnungskurse und Konstanten'!$D$14),G968*'Umrechnungskurse und Konstanten'!$E$14,0)+IF(AND(B968&gt;='Umrechnungskurse und Konstanten'!$C$15,B968&lt;='Umrechnungskurse und Konstanten'!$D$15),G968*'Umrechnungskurse und Konstanten'!$E$15,0)+IF(AND(B968&gt;='Umrechnungskurse und Konstanten'!$C$16,B968&lt;='Umrechnungskurse und Konstanten'!$D$16),G968*'Umrechnungskurse und Konstanten'!$E$16,0),G968*1)</f>
        <v>0</v>
      </c>
      <c r="K968" s="37">
        <f t="shared" si="28"/>
        <v>0</v>
      </c>
      <c r="L968" s="37">
        <f t="shared" si="29"/>
        <v>0</v>
      </c>
    </row>
    <row r="969" spans="2:12" x14ac:dyDescent="0.3">
      <c r="B969" s="42"/>
      <c r="C969" s="34"/>
      <c r="D969" s="34"/>
      <c r="E969" s="38"/>
      <c r="F969" s="35" t="s">
        <v>38</v>
      </c>
      <c r="G969" s="50"/>
      <c r="H969" s="39">
        <v>3.6999999999999998E-2</v>
      </c>
      <c r="I969" s="51" t="str">
        <f>IF(F969="EUR",Tabelle1327[[#This Row],[Betrag exkl. MwST.]]*Tabelle1327[[#This Row],[MwSt. Satz]],"Rg. nicht in EUR")</f>
        <v>Rg. nicht in EUR</v>
      </c>
      <c r="J969" s="37">
        <f>IF(F969="EUR",IF(AND(B969&gt;='Umrechnungskurse und Konstanten'!$C$5,B969&lt;='Umrechnungskurse und Konstanten'!$D$5),G969*'Umrechnungskurse und Konstanten'!$E$5,0)+IF(AND(B969&gt;='Umrechnungskurse und Konstanten'!$C$6,B969&lt;='Umrechnungskurse und Konstanten'!$D$6),G969*'Umrechnungskurse und Konstanten'!$E$6,0)+IF(AND(B969&gt;='Umrechnungskurse und Konstanten'!$C$7,B969&lt;='Umrechnungskurse und Konstanten'!$D$7),G969*'Umrechnungskurse und Konstanten'!$E$7,0)+IF(AND(B969&gt;='Umrechnungskurse und Konstanten'!$C$8,B969&lt;='Umrechnungskurse und Konstanten'!$D$8),G969*'Umrechnungskurse und Konstanten'!$E$8,0)+IF(AND(B969&gt;='Umrechnungskurse und Konstanten'!$C$9,B969&lt;='Umrechnungskurse und Konstanten'!$D$9),G969*'Umrechnungskurse und Konstanten'!$E$9,0)+IF(AND(B969&gt;='Umrechnungskurse und Konstanten'!$C$10,B969&lt;='Umrechnungskurse und Konstanten'!$D$10),G969*'Umrechnungskurse und Konstanten'!$E$10,0)+IF(AND(B969&gt;='Umrechnungskurse und Konstanten'!$C$11,B969&lt;='Umrechnungskurse und Konstanten'!$D$11),G969*'Umrechnungskurse und Konstanten'!$E$11,0)+IF(AND(B969&gt;='Umrechnungskurse und Konstanten'!$C$12,B969&lt;='Umrechnungskurse und Konstanten'!$D$12),G969*'Umrechnungskurse und Konstanten'!$E$12,0)+IF(AND(B969&gt;='Umrechnungskurse und Konstanten'!$C$13,B969&lt;='Umrechnungskurse und Konstanten'!$D$13),G969*'Umrechnungskurse und Konstanten'!$E$13,0)+IF(AND(B969&gt;='Umrechnungskurse und Konstanten'!$C$14,B969&lt;='Umrechnungskurse und Konstanten'!$D$14),G969*'Umrechnungskurse und Konstanten'!$E$14,0)+IF(AND(B969&gt;='Umrechnungskurse und Konstanten'!$C$15,B969&lt;='Umrechnungskurse und Konstanten'!$D$15),G969*'Umrechnungskurse und Konstanten'!$E$15,0)+IF(AND(B969&gt;='Umrechnungskurse und Konstanten'!$C$16,B969&lt;='Umrechnungskurse und Konstanten'!$D$16),G969*'Umrechnungskurse und Konstanten'!$E$16,0),G969*1)</f>
        <v>0</v>
      </c>
      <c r="K969" s="37">
        <f t="shared" si="28"/>
        <v>0</v>
      </c>
      <c r="L969" s="37">
        <f t="shared" si="29"/>
        <v>0</v>
      </c>
    </row>
    <row r="970" spans="2:12" x14ac:dyDescent="0.3">
      <c r="B970" s="42"/>
      <c r="C970" s="34"/>
      <c r="D970" s="34"/>
      <c r="E970" s="38"/>
      <c r="F970" s="35" t="s">
        <v>38</v>
      </c>
      <c r="G970" s="50"/>
      <c r="H970" s="39">
        <v>3.6999999999999998E-2</v>
      </c>
      <c r="I970" s="51" t="str">
        <f>IF(F970="EUR",Tabelle1327[[#This Row],[Betrag exkl. MwST.]]*Tabelle1327[[#This Row],[MwSt. Satz]],"Rg. nicht in EUR")</f>
        <v>Rg. nicht in EUR</v>
      </c>
      <c r="J970" s="37">
        <f>IF(F970="EUR",IF(AND(B970&gt;='Umrechnungskurse und Konstanten'!$C$5,B970&lt;='Umrechnungskurse und Konstanten'!$D$5),G970*'Umrechnungskurse und Konstanten'!$E$5,0)+IF(AND(B970&gt;='Umrechnungskurse und Konstanten'!$C$6,B970&lt;='Umrechnungskurse und Konstanten'!$D$6),G970*'Umrechnungskurse und Konstanten'!$E$6,0)+IF(AND(B970&gt;='Umrechnungskurse und Konstanten'!$C$7,B970&lt;='Umrechnungskurse und Konstanten'!$D$7),G970*'Umrechnungskurse und Konstanten'!$E$7,0)+IF(AND(B970&gt;='Umrechnungskurse und Konstanten'!$C$8,B970&lt;='Umrechnungskurse und Konstanten'!$D$8),G970*'Umrechnungskurse und Konstanten'!$E$8,0)+IF(AND(B970&gt;='Umrechnungskurse und Konstanten'!$C$9,B970&lt;='Umrechnungskurse und Konstanten'!$D$9),G970*'Umrechnungskurse und Konstanten'!$E$9,0)+IF(AND(B970&gt;='Umrechnungskurse und Konstanten'!$C$10,B970&lt;='Umrechnungskurse und Konstanten'!$D$10),G970*'Umrechnungskurse und Konstanten'!$E$10,0)+IF(AND(B970&gt;='Umrechnungskurse und Konstanten'!$C$11,B970&lt;='Umrechnungskurse und Konstanten'!$D$11),G970*'Umrechnungskurse und Konstanten'!$E$11,0)+IF(AND(B970&gt;='Umrechnungskurse und Konstanten'!$C$12,B970&lt;='Umrechnungskurse und Konstanten'!$D$12),G970*'Umrechnungskurse und Konstanten'!$E$12,0)+IF(AND(B970&gt;='Umrechnungskurse und Konstanten'!$C$13,B970&lt;='Umrechnungskurse und Konstanten'!$D$13),G970*'Umrechnungskurse und Konstanten'!$E$13,0)+IF(AND(B970&gt;='Umrechnungskurse und Konstanten'!$C$14,B970&lt;='Umrechnungskurse und Konstanten'!$D$14),G970*'Umrechnungskurse und Konstanten'!$E$14,0)+IF(AND(B970&gt;='Umrechnungskurse und Konstanten'!$C$15,B970&lt;='Umrechnungskurse und Konstanten'!$D$15),G970*'Umrechnungskurse und Konstanten'!$E$15,0)+IF(AND(B970&gt;='Umrechnungskurse und Konstanten'!$C$16,B970&lt;='Umrechnungskurse und Konstanten'!$D$16),G970*'Umrechnungskurse und Konstanten'!$E$16,0),G970*1)</f>
        <v>0</v>
      </c>
      <c r="K970" s="37">
        <f t="shared" ref="K970:K999" si="30">H970*J970</f>
        <v>0</v>
      </c>
      <c r="L970" s="37">
        <f t="shared" ref="L970:L999" si="31">J970+K970</f>
        <v>0</v>
      </c>
    </row>
    <row r="971" spans="2:12" x14ac:dyDescent="0.3">
      <c r="B971" s="42"/>
      <c r="C971" s="34"/>
      <c r="D971" s="34"/>
      <c r="E971" s="38"/>
      <c r="F971" s="35" t="s">
        <v>38</v>
      </c>
      <c r="G971" s="50"/>
      <c r="H971" s="39">
        <v>3.6999999999999998E-2</v>
      </c>
      <c r="I971" s="51" t="str">
        <f>IF(F971="EUR",Tabelle1327[[#This Row],[Betrag exkl. MwST.]]*Tabelle1327[[#This Row],[MwSt. Satz]],"Rg. nicht in EUR")</f>
        <v>Rg. nicht in EUR</v>
      </c>
      <c r="J971" s="37">
        <f>IF(F971="EUR",IF(AND(B971&gt;='Umrechnungskurse und Konstanten'!$C$5,B971&lt;='Umrechnungskurse und Konstanten'!$D$5),G971*'Umrechnungskurse und Konstanten'!$E$5,0)+IF(AND(B971&gt;='Umrechnungskurse und Konstanten'!$C$6,B971&lt;='Umrechnungskurse und Konstanten'!$D$6),G971*'Umrechnungskurse und Konstanten'!$E$6,0)+IF(AND(B971&gt;='Umrechnungskurse und Konstanten'!$C$7,B971&lt;='Umrechnungskurse und Konstanten'!$D$7),G971*'Umrechnungskurse und Konstanten'!$E$7,0)+IF(AND(B971&gt;='Umrechnungskurse und Konstanten'!$C$8,B971&lt;='Umrechnungskurse und Konstanten'!$D$8),G971*'Umrechnungskurse und Konstanten'!$E$8,0)+IF(AND(B971&gt;='Umrechnungskurse und Konstanten'!$C$9,B971&lt;='Umrechnungskurse und Konstanten'!$D$9),G971*'Umrechnungskurse und Konstanten'!$E$9,0)+IF(AND(B971&gt;='Umrechnungskurse und Konstanten'!$C$10,B971&lt;='Umrechnungskurse und Konstanten'!$D$10),G971*'Umrechnungskurse und Konstanten'!$E$10,0)+IF(AND(B971&gt;='Umrechnungskurse und Konstanten'!$C$11,B971&lt;='Umrechnungskurse und Konstanten'!$D$11),G971*'Umrechnungskurse und Konstanten'!$E$11,0)+IF(AND(B971&gt;='Umrechnungskurse und Konstanten'!$C$12,B971&lt;='Umrechnungskurse und Konstanten'!$D$12),G971*'Umrechnungskurse und Konstanten'!$E$12,0)+IF(AND(B971&gt;='Umrechnungskurse und Konstanten'!$C$13,B971&lt;='Umrechnungskurse und Konstanten'!$D$13),G971*'Umrechnungskurse und Konstanten'!$E$13,0)+IF(AND(B971&gt;='Umrechnungskurse und Konstanten'!$C$14,B971&lt;='Umrechnungskurse und Konstanten'!$D$14),G971*'Umrechnungskurse und Konstanten'!$E$14,0)+IF(AND(B971&gt;='Umrechnungskurse und Konstanten'!$C$15,B971&lt;='Umrechnungskurse und Konstanten'!$D$15),G971*'Umrechnungskurse und Konstanten'!$E$15,0)+IF(AND(B971&gt;='Umrechnungskurse und Konstanten'!$C$16,B971&lt;='Umrechnungskurse und Konstanten'!$D$16),G971*'Umrechnungskurse und Konstanten'!$E$16,0),G971*1)</f>
        <v>0</v>
      </c>
      <c r="K971" s="37">
        <f t="shared" si="30"/>
        <v>0</v>
      </c>
      <c r="L971" s="37">
        <f t="shared" si="31"/>
        <v>0</v>
      </c>
    </row>
    <row r="972" spans="2:12" x14ac:dyDescent="0.3">
      <c r="B972" s="42"/>
      <c r="C972" s="34"/>
      <c r="D972" s="34"/>
      <c r="E972" s="38"/>
      <c r="F972" s="35" t="s">
        <v>38</v>
      </c>
      <c r="G972" s="50"/>
      <c r="H972" s="39">
        <v>3.6999999999999998E-2</v>
      </c>
      <c r="I972" s="51" t="str">
        <f>IF(F972="EUR",Tabelle1327[[#This Row],[Betrag exkl. MwST.]]*Tabelle1327[[#This Row],[MwSt. Satz]],"Rg. nicht in EUR")</f>
        <v>Rg. nicht in EUR</v>
      </c>
      <c r="J972" s="37">
        <f>IF(F972="EUR",IF(AND(B972&gt;='Umrechnungskurse und Konstanten'!$C$5,B972&lt;='Umrechnungskurse und Konstanten'!$D$5),G972*'Umrechnungskurse und Konstanten'!$E$5,0)+IF(AND(B972&gt;='Umrechnungskurse und Konstanten'!$C$6,B972&lt;='Umrechnungskurse und Konstanten'!$D$6),G972*'Umrechnungskurse und Konstanten'!$E$6,0)+IF(AND(B972&gt;='Umrechnungskurse und Konstanten'!$C$7,B972&lt;='Umrechnungskurse und Konstanten'!$D$7),G972*'Umrechnungskurse und Konstanten'!$E$7,0)+IF(AND(B972&gt;='Umrechnungskurse und Konstanten'!$C$8,B972&lt;='Umrechnungskurse und Konstanten'!$D$8),G972*'Umrechnungskurse und Konstanten'!$E$8,0)+IF(AND(B972&gt;='Umrechnungskurse und Konstanten'!$C$9,B972&lt;='Umrechnungskurse und Konstanten'!$D$9),G972*'Umrechnungskurse und Konstanten'!$E$9,0)+IF(AND(B972&gt;='Umrechnungskurse und Konstanten'!$C$10,B972&lt;='Umrechnungskurse und Konstanten'!$D$10),G972*'Umrechnungskurse und Konstanten'!$E$10,0)+IF(AND(B972&gt;='Umrechnungskurse und Konstanten'!$C$11,B972&lt;='Umrechnungskurse und Konstanten'!$D$11),G972*'Umrechnungskurse und Konstanten'!$E$11,0)+IF(AND(B972&gt;='Umrechnungskurse und Konstanten'!$C$12,B972&lt;='Umrechnungskurse und Konstanten'!$D$12),G972*'Umrechnungskurse und Konstanten'!$E$12,0)+IF(AND(B972&gt;='Umrechnungskurse und Konstanten'!$C$13,B972&lt;='Umrechnungskurse und Konstanten'!$D$13),G972*'Umrechnungskurse und Konstanten'!$E$13,0)+IF(AND(B972&gt;='Umrechnungskurse und Konstanten'!$C$14,B972&lt;='Umrechnungskurse und Konstanten'!$D$14),G972*'Umrechnungskurse und Konstanten'!$E$14,0)+IF(AND(B972&gt;='Umrechnungskurse und Konstanten'!$C$15,B972&lt;='Umrechnungskurse und Konstanten'!$D$15),G972*'Umrechnungskurse und Konstanten'!$E$15,0)+IF(AND(B972&gt;='Umrechnungskurse und Konstanten'!$C$16,B972&lt;='Umrechnungskurse und Konstanten'!$D$16),G972*'Umrechnungskurse und Konstanten'!$E$16,0),G972*1)</f>
        <v>0</v>
      </c>
      <c r="K972" s="37">
        <f t="shared" si="30"/>
        <v>0</v>
      </c>
      <c r="L972" s="37">
        <f t="shared" si="31"/>
        <v>0</v>
      </c>
    </row>
    <row r="973" spans="2:12" x14ac:dyDescent="0.3">
      <c r="B973" s="42"/>
      <c r="C973" s="34"/>
      <c r="D973" s="34"/>
      <c r="E973" s="38"/>
      <c r="F973" s="35" t="s">
        <v>38</v>
      </c>
      <c r="G973" s="50"/>
      <c r="H973" s="39">
        <v>3.6999999999999998E-2</v>
      </c>
      <c r="I973" s="51" t="str">
        <f>IF(F973="EUR",Tabelle1327[[#This Row],[Betrag exkl. MwST.]]*Tabelle1327[[#This Row],[MwSt. Satz]],"Rg. nicht in EUR")</f>
        <v>Rg. nicht in EUR</v>
      </c>
      <c r="J973" s="37">
        <f>IF(F973="EUR",IF(AND(B973&gt;='Umrechnungskurse und Konstanten'!$C$5,B973&lt;='Umrechnungskurse und Konstanten'!$D$5),G973*'Umrechnungskurse und Konstanten'!$E$5,0)+IF(AND(B973&gt;='Umrechnungskurse und Konstanten'!$C$6,B973&lt;='Umrechnungskurse und Konstanten'!$D$6),G973*'Umrechnungskurse und Konstanten'!$E$6,0)+IF(AND(B973&gt;='Umrechnungskurse und Konstanten'!$C$7,B973&lt;='Umrechnungskurse und Konstanten'!$D$7),G973*'Umrechnungskurse und Konstanten'!$E$7,0)+IF(AND(B973&gt;='Umrechnungskurse und Konstanten'!$C$8,B973&lt;='Umrechnungskurse und Konstanten'!$D$8),G973*'Umrechnungskurse und Konstanten'!$E$8,0)+IF(AND(B973&gt;='Umrechnungskurse und Konstanten'!$C$9,B973&lt;='Umrechnungskurse und Konstanten'!$D$9),G973*'Umrechnungskurse und Konstanten'!$E$9,0)+IF(AND(B973&gt;='Umrechnungskurse und Konstanten'!$C$10,B973&lt;='Umrechnungskurse und Konstanten'!$D$10),G973*'Umrechnungskurse und Konstanten'!$E$10,0)+IF(AND(B973&gt;='Umrechnungskurse und Konstanten'!$C$11,B973&lt;='Umrechnungskurse und Konstanten'!$D$11),G973*'Umrechnungskurse und Konstanten'!$E$11,0)+IF(AND(B973&gt;='Umrechnungskurse und Konstanten'!$C$12,B973&lt;='Umrechnungskurse und Konstanten'!$D$12),G973*'Umrechnungskurse und Konstanten'!$E$12,0)+IF(AND(B973&gt;='Umrechnungskurse und Konstanten'!$C$13,B973&lt;='Umrechnungskurse und Konstanten'!$D$13),G973*'Umrechnungskurse und Konstanten'!$E$13,0)+IF(AND(B973&gt;='Umrechnungskurse und Konstanten'!$C$14,B973&lt;='Umrechnungskurse und Konstanten'!$D$14),G973*'Umrechnungskurse und Konstanten'!$E$14,0)+IF(AND(B973&gt;='Umrechnungskurse und Konstanten'!$C$15,B973&lt;='Umrechnungskurse und Konstanten'!$D$15),G973*'Umrechnungskurse und Konstanten'!$E$15,0)+IF(AND(B973&gt;='Umrechnungskurse und Konstanten'!$C$16,B973&lt;='Umrechnungskurse und Konstanten'!$D$16),G973*'Umrechnungskurse und Konstanten'!$E$16,0),G973*1)</f>
        <v>0</v>
      </c>
      <c r="K973" s="37">
        <f t="shared" si="30"/>
        <v>0</v>
      </c>
      <c r="L973" s="37">
        <f t="shared" si="31"/>
        <v>0</v>
      </c>
    </row>
    <row r="974" spans="2:12" x14ac:dyDescent="0.3">
      <c r="B974" s="42"/>
      <c r="C974" s="34"/>
      <c r="D974" s="34"/>
      <c r="E974" s="38"/>
      <c r="F974" s="35" t="s">
        <v>38</v>
      </c>
      <c r="G974" s="50"/>
      <c r="H974" s="39">
        <v>3.6999999999999998E-2</v>
      </c>
      <c r="I974" s="51" t="str">
        <f>IF(F974="EUR",Tabelle1327[[#This Row],[Betrag exkl. MwST.]]*Tabelle1327[[#This Row],[MwSt. Satz]],"Rg. nicht in EUR")</f>
        <v>Rg. nicht in EUR</v>
      </c>
      <c r="J974" s="37">
        <f>IF(F974="EUR",IF(AND(B974&gt;='Umrechnungskurse und Konstanten'!$C$5,B974&lt;='Umrechnungskurse und Konstanten'!$D$5),G974*'Umrechnungskurse und Konstanten'!$E$5,0)+IF(AND(B974&gt;='Umrechnungskurse und Konstanten'!$C$6,B974&lt;='Umrechnungskurse und Konstanten'!$D$6),G974*'Umrechnungskurse und Konstanten'!$E$6,0)+IF(AND(B974&gt;='Umrechnungskurse und Konstanten'!$C$7,B974&lt;='Umrechnungskurse und Konstanten'!$D$7),G974*'Umrechnungskurse und Konstanten'!$E$7,0)+IF(AND(B974&gt;='Umrechnungskurse und Konstanten'!$C$8,B974&lt;='Umrechnungskurse und Konstanten'!$D$8),G974*'Umrechnungskurse und Konstanten'!$E$8,0)+IF(AND(B974&gt;='Umrechnungskurse und Konstanten'!$C$9,B974&lt;='Umrechnungskurse und Konstanten'!$D$9),G974*'Umrechnungskurse und Konstanten'!$E$9,0)+IF(AND(B974&gt;='Umrechnungskurse und Konstanten'!$C$10,B974&lt;='Umrechnungskurse und Konstanten'!$D$10),G974*'Umrechnungskurse und Konstanten'!$E$10,0)+IF(AND(B974&gt;='Umrechnungskurse und Konstanten'!$C$11,B974&lt;='Umrechnungskurse und Konstanten'!$D$11),G974*'Umrechnungskurse und Konstanten'!$E$11,0)+IF(AND(B974&gt;='Umrechnungskurse und Konstanten'!$C$12,B974&lt;='Umrechnungskurse und Konstanten'!$D$12),G974*'Umrechnungskurse und Konstanten'!$E$12,0)+IF(AND(B974&gt;='Umrechnungskurse und Konstanten'!$C$13,B974&lt;='Umrechnungskurse und Konstanten'!$D$13),G974*'Umrechnungskurse und Konstanten'!$E$13,0)+IF(AND(B974&gt;='Umrechnungskurse und Konstanten'!$C$14,B974&lt;='Umrechnungskurse und Konstanten'!$D$14),G974*'Umrechnungskurse und Konstanten'!$E$14,0)+IF(AND(B974&gt;='Umrechnungskurse und Konstanten'!$C$15,B974&lt;='Umrechnungskurse und Konstanten'!$D$15),G974*'Umrechnungskurse und Konstanten'!$E$15,0)+IF(AND(B974&gt;='Umrechnungskurse und Konstanten'!$C$16,B974&lt;='Umrechnungskurse und Konstanten'!$D$16),G974*'Umrechnungskurse und Konstanten'!$E$16,0),G974*1)</f>
        <v>0</v>
      </c>
      <c r="K974" s="37">
        <f t="shared" si="30"/>
        <v>0</v>
      </c>
      <c r="L974" s="37">
        <f t="shared" si="31"/>
        <v>0</v>
      </c>
    </row>
    <row r="975" spans="2:12" x14ac:dyDescent="0.3">
      <c r="B975" s="42"/>
      <c r="C975" s="34"/>
      <c r="D975" s="34"/>
      <c r="E975" s="38"/>
      <c r="F975" s="35" t="s">
        <v>38</v>
      </c>
      <c r="G975" s="50"/>
      <c r="H975" s="39">
        <v>3.6999999999999998E-2</v>
      </c>
      <c r="I975" s="51" t="str">
        <f>IF(F975="EUR",Tabelle1327[[#This Row],[Betrag exkl. MwST.]]*Tabelle1327[[#This Row],[MwSt. Satz]],"Rg. nicht in EUR")</f>
        <v>Rg. nicht in EUR</v>
      </c>
      <c r="J975" s="37">
        <f>IF(F975="EUR",IF(AND(B975&gt;='Umrechnungskurse und Konstanten'!$C$5,B975&lt;='Umrechnungskurse und Konstanten'!$D$5),G975*'Umrechnungskurse und Konstanten'!$E$5,0)+IF(AND(B975&gt;='Umrechnungskurse und Konstanten'!$C$6,B975&lt;='Umrechnungskurse und Konstanten'!$D$6),G975*'Umrechnungskurse und Konstanten'!$E$6,0)+IF(AND(B975&gt;='Umrechnungskurse und Konstanten'!$C$7,B975&lt;='Umrechnungskurse und Konstanten'!$D$7),G975*'Umrechnungskurse und Konstanten'!$E$7,0)+IF(AND(B975&gt;='Umrechnungskurse und Konstanten'!$C$8,B975&lt;='Umrechnungskurse und Konstanten'!$D$8),G975*'Umrechnungskurse und Konstanten'!$E$8,0)+IF(AND(B975&gt;='Umrechnungskurse und Konstanten'!$C$9,B975&lt;='Umrechnungskurse und Konstanten'!$D$9),G975*'Umrechnungskurse und Konstanten'!$E$9,0)+IF(AND(B975&gt;='Umrechnungskurse und Konstanten'!$C$10,B975&lt;='Umrechnungskurse und Konstanten'!$D$10),G975*'Umrechnungskurse und Konstanten'!$E$10,0)+IF(AND(B975&gt;='Umrechnungskurse und Konstanten'!$C$11,B975&lt;='Umrechnungskurse und Konstanten'!$D$11),G975*'Umrechnungskurse und Konstanten'!$E$11,0)+IF(AND(B975&gt;='Umrechnungskurse und Konstanten'!$C$12,B975&lt;='Umrechnungskurse und Konstanten'!$D$12),G975*'Umrechnungskurse und Konstanten'!$E$12,0)+IF(AND(B975&gt;='Umrechnungskurse und Konstanten'!$C$13,B975&lt;='Umrechnungskurse und Konstanten'!$D$13),G975*'Umrechnungskurse und Konstanten'!$E$13,0)+IF(AND(B975&gt;='Umrechnungskurse und Konstanten'!$C$14,B975&lt;='Umrechnungskurse und Konstanten'!$D$14),G975*'Umrechnungskurse und Konstanten'!$E$14,0)+IF(AND(B975&gt;='Umrechnungskurse und Konstanten'!$C$15,B975&lt;='Umrechnungskurse und Konstanten'!$D$15),G975*'Umrechnungskurse und Konstanten'!$E$15,0)+IF(AND(B975&gt;='Umrechnungskurse und Konstanten'!$C$16,B975&lt;='Umrechnungskurse und Konstanten'!$D$16),G975*'Umrechnungskurse und Konstanten'!$E$16,0),G975*1)</f>
        <v>0</v>
      </c>
      <c r="K975" s="37">
        <f t="shared" si="30"/>
        <v>0</v>
      </c>
      <c r="L975" s="37">
        <f t="shared" si="31"/>
        <v>0</v>
      </c>
    </row>
    <row r="976" spans="2:12" x14ac:dyDescent="0.3">
      <c r="B976" s="42"/>
      <c r="C976" s="34"/>
      <c r="D976" s="34"/>
      <c r="E976" s="38"/>
      <c r="F976" s="35" t="s">
        <v>38</v>
      </c>
      <c r="G976" s="50"/>
      <c r="H976" s="39">
        <v>3.6999999999999998E-2</v>
      </c>
      <c r="I976" s="51" t="str">
        <f>IF(F976="EUR",Tabelle1327[[#This Row],[Betrag exkl. MwST.]]*Tabelle1327[[#This Row],[MwSt. Satz]],"Rg. nicht in EUR")</f>
        <v>Rg. nicht in EUR</v>
      </c>
      <c r="J976" s="37">
        <f>IF(F976="EUR",IF(AND(B976&gt;='Umrechnungskurse und Konstanten'!$C$5,B976&lt;='Umrechnungskurse und Konstanten'!$D$5),G976*'Umrechnungskurse und Konstanten'!$E$5,0)+IF(AND(B976&gt;='Umrechnungskurse und Konstanten'!$C$6,B976&lt;='Umrechnungskurse und Konstanten'!$D$6),G976*'Umrechnungskurse und Konstanten'!$E$6,0)+IF(AND(B976&gt;='Umrechnungskurse und Konstanten'!$C$7,B976&lt;='Umrechnungskurse und Konstanten'!$D$7),G976*'Umrechnungskurse und Konstanten'!$E$7,0)+IF(AND(B976&gt;='Umrechnungskurse und Konstanten'!$C$8,B976&lt;='Umrechnungskurse und Konstanten'!$D$8),G976*'Umrechnungskurse und Konstanten'!$E$8,0)+IF(AND(B976&gt;='Umrechnungskurse und Konstanten'!$C$9,B976&lt;='Umrechnungskurse und Konstanten'!$D$9),G976*'Umrechnungskurse und Konstanten'!$E$9,0)+IF(AND(B976&gt;='Umrechnungskurse und Konstanten'!$C$10,B976&lt;='Umrechnungskurse und Konstanten'!$D$10),G976*'Umrechnungskurse und Konstanten'!$E$10,0)+IF(AND(B976&gt;='Umrechnungskurse und Konstanten'!$C$11,B976&lt;='Umrechnungskurse und Konstanten'!$D$11),G976*'Umrechnungskurse und Konstanten'!$E$11,0)+IF(AND(B976&gt;='Umrechnungskurse und Konstanten'!$C$12,B976&lt;='Umrechnungskurse und Konstanten'!$D$12),G976*'Umrechnungskurse und Konstanten'!$E$12,0)+IF(AND(B976&gt;='Umrechnungskurse und Konstanten'!$C$13,B976&lt;='Umrechnungskurse und Konstanten'!$D$13),G976*'Umrechnungskurse und Konstanten'!$E$13,0)+IF(AND(B976&gt;='Umrechnungskurse und Konstanten'!$C$14,B976&lt;='Umrechnungskurse und Konstanten'!$D$14),G976*'Umrechnungskurse und Konstanten'!$E$14,0)+IF(AND(B976&gt;='Umrechnungskurse und Konstanten'!$C$15,B976&lt;='Umrechnungskurse und Konstanten'!$D$15),G976*'Umrechnungskurse und Konstanten'!$E$15,0)+IF(AND(B976&gt;='Umrechnungskurse und Konstanten'!$C$16,B976&lt;='Umrechnungskurse und Konstanten'!$D$16),G976*'Umrechnungskurse und Konstanten'!$E$16,0),G976*1)</f>
        <v>0</v>
      </c>
      <c r="K976" s="37">
        <f t="shared" si="30"/>
        <v>0</v>
      </c>
      <c r="L976" s="37">
        <f t="shared" si="31"/>
        <v>0</v>
      </c>
    </row>
    <row r="977" spans="2:12" x14ac:dyDescent="0.3">
      <c r="B977" s="42"/>
      <c r="C977" s="34"/>
      <c r="D977" s="34"/>
      <c r="E977" s="38"/>
      <c r="F977" s="35" t="s">
        <v>38</v>
      </c>
      <c r="G977" s="50"/>
      <c r="H977" s="39">
        <v>3.6999999999999998E-2</v>
      </c>
      <c r="I977" s="51" t="str">
        <f>IF(F977="EUR",Tabelle1327[[#This Row],[Betrag exkl. MwST.]]*Tabelle1327[[#This Row],[MwSt. Satz]],"Rg. nicht in EUR")</f>
        <v>Rg. nicht in EUR</v>
      </c>
      <c r="J977" s="37">
        <f>IF(F977="EUR",IF(AND(B977&gt;='Umrechnungskurse und Konstanten'!$C$5,B977&lt;='Umrechnungskurse und Konstanten'!$D$5),G977*'Umrechnungskurse und Konstanten'!$E$5,0)+IF(AND(B977&gt;='Umrechnungskurse und Konstanten'!$C$6,B977&lt;='Umrechnungskurse und Konstanten'!$D$6),G977*'Umrechnungskurse und Konstanten'!$E$6,0)+IF(AND(B977&gt;='Umrechnungskurse und Konstanten'!$C$7,B977&lt;='Umrechnungskurse und Konstanten'!$D$7),G977*'Umrechnungskurse und Konstanten'!$E$7,0)+IF(AND(B977&gt;='Umrechnungskurse und Konstanten'!$C$8,B977&lt;='Umrechnungskurse und Konstanten'!$D$8),G977*'Umrechnungskurse und Konstanten'!$E$8,0)+IF(AND(B977&gt;='Umrechnungskurse und Konstanten'!$C$9,B977&lt;='Umrechnungskurse und Konstanten'!$D$9),G977*'Umrechnungskurse und Konstanten'!$E$9,0)+IF(AND(B977&gt;='Umrechnungskurse und Konstanten'!$C$10,B977&lt;='Umrechnungskurse und Konstanten'!$D$10),G977*'Umrechnungskurse und Konstanten'!$E$10,0)+IF(AND(B977&gt;='Umrechnungskurse und Konstanten'!$C$11,B977&lt;='Umrechnungskurse und Konstanten'!$D$11),G977*'Umrechnungskurse und Konstanten'!$E$11,0)+IF(AND(B977&gt;='Umrechnungskurse und Konstanten'!$C$12,B977&lt;='Umrechnungskurse und Konstanten'!$D$12),G977*'Umrechnungskurse und Konstanten'!$E$12,0)+IF(AND(B977&gt;='Umrechnungskurse und Konstanten'!$C$13,B977&lt;='Umrechnungskurse und Konstanten'!$D$13),G977*'Umrechnungskurse und Konstanten'!$E$13,0)+IF(AND(B977&gt;='Umrechnungskurse und Konstanten'!$C$14,B977&lt;='Umrechnungskurse und Konstanten'!$D$14),G977*'Umrechnungskurse und Konstanten'!$E$14,0)+IF(AND(B977&gt;='Umrechnungskurse und Konstanten'!$C$15,B977&lt;='Umrechnungskurse und Konstanten'!$D$15),G977*'Umrechnungskurse und Konstanten'!$E$15,0)+IF(AND(B977&gt;='Umrechnungskurse und Konstanten'!$C$16,B977&lt;='Umrechnungskurse und Konstanten'!$D$16),G977*'Umrechnungskurse und Konstanten'!$E$16,0),G977*1)</f>
        <v>0</v>
      </c>
      <c r="K977" s="37">
        <f t="shared" si="30"/>
        <v>0</v>
      </c>
      <c r="L977" s="37">
        <f t="shared" si="31"/>
        <v>0</v>
      </c>
    </row>
    <row r="978" spans="2:12" x14ac:dyDescent="0.3">
      <c r="B978" s="42"/>
      <c r="C978" s="34"/>
      <c r="D978" s="34"/>
      <c r="E978" s="38"/>
      <c r="F978" s="35" t="s">
        <v>38</v>
      </c>
      <c r="G978" s="50"/>
      <c r="H978" s="39">
        <v>3.6999999999999998E-2</v>
      </c>
      <c r="I978" s="51" t="str">
        <f>IF(F978="EUR",Tabelle1327[[#This Row],[Betrag exkl. MwST.]]*Tabelle1327[[#This Row],[MwSt. Satz]],"Rg. nicht in EUR")</f>
        <v>Rg. nicht in EUR</v>
      </c>
      <c r="J978" s="37">
        <f>IF(F978="EUR",IF(AND(B978&gt;='Umrechnungskurse und Konstanten'!$C$5,B978&lt;='Umrechnungskurse und Konstanten'!$D$5),G978*'Umrechnungskurse und Konstanten'!$E$5,0)+IF(AND(B978&gt;='Umrechnungskurse und Konstanten'!$C$6,B978&lt;='Umrechnungskurse und Konstanten'!$D$6),G978*'Umrechnungskurse und Konstanten'!$E$6,0)+IF(AND(B978&gt;='Umrechnungskurse und Konstanten'!$C$7,B978&lt;='Umrechnungskurse und Konstanten'!$D$7),G978*'Umrechnungskurse und Konstanten'!$E$7,0)+IF(AND(B978&gt;='Umrechnungskurse und Konstanten'!$C$8,B978&lt;='Umrechnungskurse und Konstanten'!$D$8),G978*'Umrechnungskurse und Konstanten'!$E$8,0)+IF(AND(B978&gt;='Umrechnungskurse und Konstanten'!$C$9,B978&lt;='Umrechnungskurse und Konstanten'!$D$9),G978*'Umrechnungskurse und Konstanten'!$E$9,0)+IF(AND(B978&gt;='Umrechnungskurse und Konstanten'!$C$10,B978&lt;='Umrechnungskurse und Konstanten'!$D$10),G978*'Umrechnungskurse und Konstanten'!$E$10,0)+IF(AND(B978&gt;='Umrechnungskurse und Konstanten'!$C$11,B978&lt;='Umrechnungskurse und Konstanten'!$D$11),G978*'Umrechnungskurse und Konstanten'!$E$11,0)+IF(AND(B978&gt;='Umrechnungskurse und Konstanten'!$C$12,B978&lt;='Umrechnungskurse und Konstanten'!$D$12),G978*'Umrechnungskurse und Konstanten'!$E$12,0)+IF(AND(B978&gt;='Umrechnungskurse und Konstanten'!$C$13,B978&lt;='Umrechnungskurse und Konstanten'!$D$13),G978*'Umrechnungskurse und Konstanten'!$E$13,0)+IF(AND(B978&gt;='Umrechnungskurse und Konstanten'!$C$14,B978&lt;='Umrechnungskurse und Konstanten'!$D$14),G978*'Umrechnungskurse und Konstanten'!$E$14,0)+IF(AND(B978&gt;='Umrechnungskurse und Konstanten'!$C$15,B978&lt;='Umrechnungskurse und Konstanten'!$D$15),G978*'Umrechnungskurse und Konstanten'!$E$15,0)+IF(AND(B978&gt;='Umrechnungskurse und Konstanten'!$C$16,B978&lt;='Umrechnungskurse und Konstanten'!$D$16),G978*'Umrechnungskurse und Konstanten'!$E$16,0),G978*1)</f>
        <v>0</v>
      </c>
      <c r="K978" s="37">
        <f t="shared" si="30"/>
        <v>0</v>
      </c>
      <c r="L978" s="37">
        <f t="shared" si="31"/>
        <v>0</v>
      </c>
    </row>
    <row r="979" spans="2:12" x14ac:dyDescent="0.3">
      <c r="B979" s="42"/>
      <c r="C979" s="34"/>
      <c r="D979" s="34"/>
      <c r="E979" s="38"/>
      <c r="F979" s="35" t="s">
        <v>38</v>
      </c>
      <c r="G979" s="50"/>
      <c r="H979" s="39">
        <v>3.6999999999999998E-2</v>
      </c>
      <c r="I979" s="51" t="str">
        <f>IF(F979="EUR",Tabelle1327[[#This Row],[Betrag exkl. MwST.]]*Tabelle1327[[#This Row],[MwSt. Satz]],"Rg. nicht in EUR")</f>
        <v>Rg. nicht in EUR</v>
      </c>
      <c r="J979" s="37">
        <f>IF(F979="EUR",IF(AND(B979&gt;='Umrechnungskurse und Konstanten'!$C$5,B979&lt;='Umrechnungskurse und Konstanten'!$D$5),G979*'Umrechnungskurse und Konstanten'!$E$5,0)+IF(AND(B979&gt;='Umrechnungskurse und Konstanten'!$C$6,B979&lt;='Umrechnungskurse und Konstanten'!$D$6),G979*'Umrechnungskurse und Konstanten'!$E$6,0)+IF(AND(B979&gt;='Umrechnungskurse und Konstanten'!$C$7,B979&lt;='Umrechnungskurse und Konstanten'!$D$7),G979*'Umrechnungskurse und Konstanten'!$E$7,0)+IF(AND(B979&gt;='Umrechnungskurse und Konstanten'!$C$8,B979&lt;='Umrechnungskurse und Konstanten'!$D$8),G979*'Umrechnungskurse und Konstanten'!$E$8,0)+IF(AND(B979&gt;='Umrechnungskurse und Konstanten'!$C$9,B979&lt;='Umrechnungskurse und Konstanten'!$D$9),G979*'Umrechnungskurse und Konstanten'!$E$9,0)+IF(AND(B979&gt;='Umrechnungskurse und Konstanten'!$C$10,B979&lt;='Umrechnungskurse und Konstanten'!$D$10),G979*'Umrechnungskurse und Konstanten'!$E$10,0)+IF(AND(B979&gt;='Umrechnungskurse und Konstanten'!$C$11,B979&lt;='Umrechnungskurse und Konstanten'!$D$11),G979*'Umrechnungskurse und Konstanten'!$E$11,0)+IF(AND(B979&gt;='Umrechnungskurse und Konstanten'!$C$12,B979&lt;='Umrechnungskurse und Konstanten'!$D$12),G979*'Umrechnungskurse und Konstanten'!$E$12,0)+IF(AND(B979&gt;='Umrechnungskurse und Konstanten'!$C$13,B979&lt;='Umrechnungskurse und Konstanten'!$D$13),G979*'Umrechnungskurse und Konstanten'!$E$13,0)+IF(AND(B979&gt;='Umrechnungskurse und Konstanten'!$C$14,B979&lt;='Umrechnungskurse und Konstanten'!$D$14),G979*'Umrechnungskurse und Konstanten'!$E$14,0)+IF(AND(B979&gt;='Umrechnungskurse und Konstanten'!$C$15,B979&lt;='Umrechnungskurse und Konstanten'!$D$15),G979*'Umrechnungskurse und Konstanten'!$E$15,0)+IF(AND(B979&gt;='Umrechnungskurse und Konstanten'!$C$16,B979&lt;='Umrechnungskurse und Konstanten'!$D$16),G979*'Umrechnungskurse und Konstanten'!$E$16,0),G979*1)</f>
        <v>0</v>
      </c>
      <c r="K979" s="37">
        <f t="shared" si="30"/>
        <v>0</v>
      </c>
      <c r="L979" s="37">
        <f t="shared" si="31"/>
        <v>0</v>
      </c>
    </row>
    <row r="980" spans="2:12" x14ac:dyDescent="0.3">
      <c r="B980" s="42"/>
      <c r="C980" s="34"/>
      <c r="D980" s="34"/>
      <c r="E980" s="38"/>
      <c r="F980" s="35" t="s">
        <v>38</v>
      </c>
      <c r="G980" s="50"/>
      <c r="H980" s="39">
        <v>3.6999999999999998E-2</v>
      </c>
      <c r="I980" s="51" t="str">
        <f>IF(F980="EUR",Tabelle1327[[#This Row],[Betrag exkl. MwST.]]*Tabelle1327[[#This Row],[MwSt. Satz]],"Rg. nicht in EUR")</f>
        <v>Rg. nicht in EUR</v>
      </c>
      <c r="J980" s="37">
        <f>IF(F980="EUR",IF(AND(B980&gt;='Umrechnungskurse und Konstanten'!$C$5,B980&lt;='Umrechnungskurse und Konstanten'!$D$5),G980*'Umrechnungskurse und Konstanten'!$E$5,0)+IF(AND(B980&gt;='Umrechnungskurse und Konstanten'!$C$6,B980&lt;='Umrechnungskurse und Konstanten'!$D$6),G980*'Umrechnungskurse und Konstanten'!$E$6,0)+IF(AND(B980&gt;='Umrechnungskurse und Konstanten'!$C$7,B980&lt;='Umrechnungskurse und Konstanten'!$D$7),G980*'Umrechnungskurse und Konstanten'!$E$7,0)+IF(AND(B980&gt;='Umrechnungskurse und Konstanten'!$C$8,B980&lt;='Umrechnungskurse und Konstanten'!$D$8),G980*'Umrechnungskurse und Konstanten'!$E$8,0)+IF(AND(B980&gt;='Umrechnungskurse und Konstanten'!$C$9,B980&lt;='Umrechnungskurse und Konstanten'!$D$9),G980*'Umrechnungskurse und Konstanten'!$E$9,0)+IF(AND(B980&gt;='Umrechnungskurse und Konstanten'!$C$10,B980&lt;='Umrechnungskurse und Konstanten'!$D$10),G980*'Umrechnungskurse und Konstanten'!$E$10,0)+IF(AND(B980&gt;='Umrechnungskurse und Konstanten'!$C$11,B980&lt;='Umrechnungskurse und Konstanten'!$D$11),G980*'Umrechnungskurse und Konstanten'!$E$11,0)+IF(AND(B980&gt;='Umrechnungskurse und Konstanten'!$C$12,B980&lt;='Umrechnungskurse und Konstanten'!$D$12),G980*'Umrechnungskurse und Konstanten'!$E$12,0)+IF(AND(B980&gt;='Umrechnungskurse und Konstanten'!$C$13,B980&lt;='Umrechnungskurse und Konstanten'!$D$13),G980*'Umrechnungskurse und Konstanten'!$E$13,0)+IF(AND(B980&gt;='Umrechnungskurse und Konstanten'!$C$14,B980&lt;='Umrechnungskurse und Konstanten'!$D$14),G980*'Umrechnungskurse und Konstanten'!$E$14,0)+IF(AND(B980&gt;='Umrechnungskurse und Konstanten'!$C$15,B980&lt;='Umrechnungskurse und Konstanten'!$D$15),G980*'Umrechnungskurse und Konstanten'!$E$15,0)+IF(AND(B980&gt;='Umrechnungskurse und Konstanten'!$C$16,B980&lt;='Umrechnungskurse und Konstanten'!$D$16),G980*'Umrechnungskurse und Konstanten'!$E$16,0),G980*1)</f>
        <v>0</v>
      </c>
      <c r="K980" s="37">
        <f t="shared" si="30"/>
        <v>0</v>
      </c>
      <c r="L980" s="37">
        <f t="shared" si="31"/>
        <v>0</v>
      </c>
    </row>
    <row r="981" spans="2:12" x14ac:dyDescent="0.3">
      <c r="B981" s="42"/>
      <c r="C981" s="34"/>
      <c r="D981" s="34"/>
      <c r="E981" s="38"/>
      <c r="F981" s="35" t="s">
        <v>38</v>
      </c>
      <c r="G981" s="50"/>
      <c r="H981" s="39">
        <v>3.6999999999999998E-2</v>
      </c>
      <c r="I981" s="51" t="str">
        <f>IF(F981="EUR",Tabelle1327[[#This Row],[Betrag exkl. MwST.]]*Tabelle1327[[#This Row],[MwSt. Satz]],"Rg. nicht in EUR")</f>
        <v>Rg. nicht in EUR</v>
      </c>
      <c r="J981" s="37">
        <f>IF(F981="EUR",IF(AND(B981&gt;='Umrechnungskurse und Konstanten'!$C$5,B981&lt;='Umrechnungskurse und Konstanten'!$D$5),G981*'Umrechnungskurse und Konstanten'!$E$5,0)+IF(AND(B981&gt;='Umrechnungskurse und Konstanten'!$C$6,B981&lt;='Umrechnungskurse und Konstanten'!$D$6),G981*'Umrechnungskurse und Konstanten'!$E$6,0)+IF(AND(B981&gt;='Umrechnungskurse und Konstanten'!$C$7,B981&lt;='Umrechnungskurse und Konstanten'!$D$7),G981*'Umrechnungskurse und Konstanten'!$E$7,0)+IF(AND(B981&gt;='Umrechnungskurse und Konstanten'!$C$8,B981&lt;='Umrechnungskurse und Konstanten'!$D$8),G981*'Umrechnungskurse und Konstanten'!$E$8,0)+IF(AND(B981&gt;='Umrechnungskurse und Konstanten'!$C$9,B981&lt;='Umrechnungskurse und Konstanten'!$D$9),G981*'Umrechnungskurse und Konstanten'!$E$9,0)+IF(AND(B981&gt;='Umrechnungskurse und Konstanten'!$C$10,B981&lt;='Umrechnungskurse und Konstanten'!$D$10),G981*'Umrechnungskurse und Konstanten'!$E$10,0)+IF(AND(B981&gt;='Umrechnungskurse und Konstanten'!$C$11,B981&lt;='Umrechnungskurse und Konstanten'!$D$11),G981*'Umrechnungskurse und Konstanten'!$E$11,0)+IF(AND(B981&gt;='Umrechnungskurse und Konstanten'!$C$12,B981&lt;='Umrechnungskurse und Konstanten'!$D$12),G981*'Umrechnungskurse und Konstanten'!$E$12,0)+IF(AND(B981&gt;='Umrechnungskurse und Konstanten'!$C$13,B981&lt;='Umrechnungskurse und Konstanten'!$D$13),G981*'Umrechnungskurse und Konstanten'!$E$13,0)+IF(AND(B981&gt;='Umrechnungskurse und Konstanten'!$C$14,B981&lt;='Umrechnungskurse und Konstanten'!$D$14),G981*'Umrechnungskurse und Konstanten'!$E$14,0)+IF(AND(B981&gt;='Umrechnungskurse und Konstanten'!$C$15,B981&lt;='Umrechnungskurse und Konstanten'!$D$15),G981*'Umrechnungskurse und Konstanten'!$E$15,0)+IF(AND(B981&gt;='Umrechnungskurse und Konstanten'!$C$16,B981&lt;='Umrechnungskurse und Konstanten'!$D$16),G981*'Umrechnungskurse und Konstanten'!$E$16,0),G981*1)</f>
        <v>0</v>
      </c>
      <c r="K981" s="37">
        <f t="shared" si="30"/>
        <v>0</v>
      </c>
      <c r="L981" s="37">
        <f t="shared" si="31"/>
        <v>0</v>
      </c>
    </row>
    <row r="982" spans="2:12" x14ac:dyDescent="0.3">
      <c r="B982" s="42"/>
      <c r="C982" s="34"/>
      <c r="D982" s="34"/>
      <c r="E982" s="38"/>
      <c r="F982" s="35" t="s">
        <v>38</v>
      </c>
      <c r="G982" s="50"/>
      <c r="H982" s="39">
        <v>3.6999999999999998E-2</v>
      </c>
      <c r="I982" s="51" t="str">
        <f>IF(F982="EUR",Tabelle1327[[#This Row],[Betrag exkl. MwST.]]*Tabelle1327[[#This Row],[MwSt. Satz]],"Rg. nicht in EUR")</f>
        <v>Rg. nicht in EUR</v>
      </c>
      <c r="J982" s="37">
        <f>IF(F982="EUR",IF(AND(B982&gt;='Umrechnungskurse und Konstanten'!$C$5,B982&lt;='Umrechnungskurse und Konstanten'!$D$5),G982*'Umrechnungskurse und Konstanten'!$E$5,0)+IF(AND(B982&gt;='Umrechnungskurse und Konstanten'!$C$6,B982&lt;='Umrechnungskurse und Konstanten'!$D$6),G982*'Umrechnungskurse und Konstanten'!$E$6,0)+IF(AND(B982&gt;='Umrechnungskurse und Konstanten'!$C$7,B982&lt;='Umrechnungskurse und Konstanten'!$D$7),G982*'Umrechnungskurse und Konstanten'!$E$7,0)+IF(AND(B982&gt;='Umrechnungskurse und Konstanten'!$C$8,B982&lt;='Umrechnungskurse und Konstanten'!$D$8),G982*'Umrechnungskurse und Konstanten'!$E$8,0)+IF(AND(B982&gt;='Umrechnungskurse und Konstanten'!$C$9,B982&lt;='Umrechnungskurse und Konstanten'!$D$9),G982*'Umrechnungskurse und Konstanten'!$E$9,0)+IF(AND(B982&gt;='Umrechnungskurse und Konstanten'!$C$10,B982&lt;='Umrechnungskurse und Konstanten'!$D$10),G982*'Umrechnungskurse und Konstanten'!$E$10,0)+IF(AND(B982&gt;='Umrechnungskurse und Konstanten'!$C$11,B982&lt;='Umrechnungskurse und Konstanten'!$D$11),G982*'Umrechnungskurse und Konstanten'!$E$11,0)+IF(AND(B982&gt;='Umrechnungskurse und Konstanten'!$C$12,B982&lt;='Umrechnungskurse und Konstanten'!$D$12),G982*'Umrechnungskurse und Konstanten'!$E$12,0)+IF(AND(B982&gt;='Umrechnungskurse und Konstanten'!$C$13,B982&lt;='Umrechnungskurse und Konstanten'!$D$13),G982*'Umrechnungskurse und Konstanten'!$E$13,0)+IF(AND(B982&gt;='Umrechnungskurse und Konstanten'!$C$14,B982&lt;='Umrechnungskurse und Konstanten'!$D$14),G982*'Umrechnungskurse und Konstanten'!$E$14,0)+IF(AND(B982&gt;='Umrechnungskurse und Konstanten'!$C$15,B982&lt;='Umrechnungskurse und Konstanten'!$D$15),G982*'Umrechnungskurse und Konstanten'!$E$15,0)+IF(AND(B982&gt;='Umrechnungskurse und Konstanten'!$C$16,B982&lt;='Umrechnungskurse und Konstanten'!$D$16),G982*'Umrechnungskurse und Konstanten'!$E$16,0),G982*1)</f>
        <v>0</v>
      </c>
      <c r="K982" s="37">
        <f t="shared" si="30"/>
        <v>0</v>
      </c>
      <c r="L982" s="37">
        <f t="shared" si="31"/>
        <v>0</v>
      </c>
    </row>
    <row r="983" spans="2:12" x14ac:dyDescent="0.3">
      <c r="B983" s="42"/>
      <c r="C983" s="34"/>
      <c r="D983" s="34"/>
      <c r="E983" s="38"/>
      <c r="F983" s="35" t="s">
        <v>38</v>
      </c>
      <c r="G983" s="50"/>
      <c r="H983" s="39">
        <v>3.6999999999999998E-2</v>
      </c>
      <c r="I983" s="51" t="str">
        <f>IF(F983="EUR",Tabelle1327[[#This Row],[Betrag exkl. MwST.]]*Tabelle1327[[#This Row],[MwSt. Satz]],"Rg. nicht in EUR")</f>
        <v>Rg. nicht in EUR</v>
      </c>
      <c r="J983" s="37">
        <f>IF(F983="EUR",IF(AND(B983&gt;='Umrechnungskurse und Konstanten'!$C$5,B983&lt;='Umrechnungskurse und Konstanten'!$D$5),G983*'Umrechnungskurse und Konstanten'!$E$5,0)+IF(AND(B983&gt;='Umrechnungskurse und Konstanten'!$C$6,B983&lt;='Umrechnungskurse und Konstanten'!$D$6),G983*'Umrechnungskurse und Konstanten'!$E$6,0)+IF(AND(B983&gt;='Umrechnungskurse und Konstanten'!$C$7,B983&lt;='Umrechnungskurse und Konstanten'!$D$7),G983*'Umrechnungskurse und Konstanten'!$E$7,0)+IF(AND(B983&gt;='Umrechnungskurse und Konstanten'!$C$8,B983&lt;='Umrechnungskurse und Konstanten'!$D$8),G983*'Umrechnungskurse und Konstanten'!$E$8,0)+IF(AND(B983&gt;='Umrechnungskurse und Konstanten'!$C$9,B983&lt;='Umrechnungskurse und Konstanten'!$D$9),G983*'Umrechnungskurse und Konstanten'!$E$9,0)+IF(AND(B983&gt;='Umrechnungskurse und Konstanten'!$C$10,B983&lt;='Umrechnungskurse und Konstanten'!$D$10),G983*'Umrechnungskurse und Konstanten'!$E$10,0)+IF(AND(B983&gt;='Umrechnungskurse und Konstanten'!$C$11,B983&lt;='Umrechnungskurse und Konstanten'!$D$11),G983*'Umrechnungskurse und Konstanten'!$E$11,0)+IF(AND(B983&gt;='Umrechnungskurse und Konstanten'!$C$12,B983&lt;='Umrechnungskurse und Konstanten'!$D$12),G983*'Umrechnungskurse und Konstanten'!$E$12,0)+IF(AND(B983&gt;='Umrechnungskurse und Konstanten'!$C$13,B983&lt;='Umrechnungskurse und Konstanten'!$D$13),G983*'Umrechnungskurse und Konstanten'!$E$13,0)+IF(AND(B983&gt;='Umrechnungskurse und Konstanten'!$C$14,B983&lt;='Umrechnungskurse und Konstanten'!$D$14),G983*'Umrechnungskurse und Konstanten'!$E$14,0)+IF(AND(B983&gt;='Umrechnungskurse und Konstanten'!$C$15,B983&lt;='Umrechnungskurse und Konstanten'!$D$15),G983*'Umrechnungskurse und Konstanten'!$E$15,0)+IF(AND(B983&gt;='Umrechnungskurse und Konstanten'!$C$16,B983&lt;='Umrechnungskurse und Konstanten'!$D$16),G983*'Umrechnungskurse und Konstanten'!$E$16,0),G983*1)</f>
        <v>0</v>
      </c>
      <c r="K983" s="37">
        <f t="shared" si="30"/>
        <v>0</v>
      </c>
      <c r="L983" s="37">
        <f t="shared" si="31"/>
        <v>0</v>
      </c>
    </row>
    <row r="984" spans="2:12" x14ac:dyDescent="0.3">
      <c r="B984" s="42"/>
      <c r="C984" s="34"/>
      <c r="D984" s="34"/>
      <c r="E984" s="38"/>
      <c r="F984" s="35" t="s">
        <v>38</v>
      </c>
      <c r="G984" s="50"/>
      <c r="H984" s="39">
        <v>3.6999999999999998E-2</v>
      </c>
      <c r="I984" s="51" t="str">
        <f>IF(F984="EUR",Tabelle1327[[#This Row],[Betrag exkl. MwST.]]*Tabelle1327[[#This Row],[MwSt. Satz]],"Rg. nicht in EUR")</f>
        <v>Rg. nicht in EUR</v>
      </c>
      <c r="J984" s="37">
        <f>IF(F984="EUR",IF(AND(B984&gt;='Umrechnungskurse und Konstanten'!$C$5,B984&lt;='Umrechnungskurse und Konstanten'!$D$5),G984*'Umrechnungskurse und Konstanten'!$E$5,0)+IF(AND(B984&gt;='Umrechnungskurse und Konstanten'!$C$6,B984&lt;='Umrechnungskurse und Konstanten'!$D$6),G984*'Umrechnungskurse und Konstanten'!$E$6,0)+IF(AND(B984&gt;='Umrechnungskurse und Konstanten'!$C$7,B984&lt;='Umrechnungskurse und Konstanten'!$D$7),G984*'Umrechnungskurse und Konstanten'!$E$7,0)+IF(AND(B984&gt;='Umrechnungskurse und Konstanten'!$C$8,B984&lt;='Umrechnungskurse und Konstanten'!$D$8),G984*'Umrechnungskurse und Konstanten'!$E$8,0)+IF(AND(B984&gt;='Umrechnungskurse und Konstanten'!$C$9,B984&lt;='Umrechnungskurse und Konstanten'!$D$9),G984*'Umrechnungskurse und Konstanten'!$E$9,0)+IF(AND(B984&gt;='Umrechnungskurse und Konstanten'!$C$10,B984&lt;='Umrechnungskurse und Konstanten'!$D$10),G984*'Umrechnungskurse und Konstanten'!$E$10,0)+IF(AND(B984&gt;='Umrechnungskurse und Konstanten'!$C$11,B984&lt;='Umrechnungskurse und Konstanten'!$D$11),G984*'Umrechnungskurse und Konstanten'!$E$11,0)+IF(AND(B984&gt;='Umrechnungskurse und Konstanten'!$C$12,B984&lt;='Umrechnungskurse und Konstanten'!$D$12),G984*'Umrechnungskurse und Konstanten'!$E$12,0)+IF(AND(B984&gt;='Umrechnungskurse und Konstanten'!$C$13,B984&lt;='Umrechnungskurse und Konstanten'!$D$13),G984*'Umrechnungskurse und Konstanten'!$E$13,0)+IF(AND(B984&gt;='Umrechnungskurse und Konstanten'!$C$14,B984&lt;='Umrechnungskurse und Konstanten'!$D$14),G984*'Umrechnungskurse und Konstanten'!$E$14,0)+IF(AND(B984&gt;='Umrechnungskurse und Konstanten'!$C$15,B984&lt;='Umrechnungskurse und Konstanten'!$D$15),G984*'Umrechnungskurse und Konstanten'!$E$15,0)+IF(AND(B984&gt;='Umrechnungskurse und Konstanten'!$C$16,B984&lt;='Umrechnungskurse und Konstanten'!$D$16),G984*'Umrechnungskurse und Konstanten'!$E$16,0),G984*1)</f>
        <v>0</v>
      </c>
      <c r="K984" s="37">
        <f t="shared" si="30"/>
        <v>0</v>
      </c>
      <c r="L984" s="37">
        <f t="shared" si="31"/>
        <v>0</v>
      </c>
    </row>
    <row r="985" spans="2:12" x14ac:dyDescent="0.3">
      <c r="B985" s="42"/>
      <c r="C985" s="34"/>
      <c r="D985" s="34"/>
      <c r="E985" s="38"/>
      <c r="F985" s="35" t="s">
        <v>38</v>
      </c>
      <c r="G985" s="50"/>
      <c r="H985" s="39">
        <v>3.6999999999999998E-2</v>
      </c>
      <c r="I985" s="51" t="str">
        <f>IF(F985="EUR",Tabelle1327[[#This Row],[Betrag exkl. MwST.]]*Tabelle1327[[#This Row],[MwSt. Satz]],"Rg. nicht in EUR")</f>
        <v>Rg. nicht in EUR</v>
      </c>
      <c r="J985" s="37">
        <f>IF(F985="EUR",IF(AND(B985&gt;='Umrechnungskurse und Konstanten'!$C$5,B985&lt;='Umrechnungskurse und Konstanten'!$D$5),G985*'Umrechnungskurse und Konstanten'!$E$5,0)+IF(AND(B985&gt;='Umrechnungskurse und Konstanten'!$C$6,B985&lt;='Umrechnungskurse und Konstanten'!$D$6),G985*'Umrechnungskurse und Konstanten'!$E$6,0)+IF(AND(B985&gt;='Umrechnungskurse und Konstanten'!$C$7,B985&lt;='Umrechnungskurse und Konstanten'!$D$7),G985*'Umrechnungskurse und Konstanten'!$E$7,0)+IF(AND(B985&gt;='Umrechnungskurse und Konstanten'!$C$8,B985&lt;='Umrechnungskurse und Konstanten'!$D$8),G985*'Umrechnungskurse und Konstanten'!$E$8,0)+IF(AND(B985&gt;='Umrechnungskurse und Konstanten'!$C$9,B985&lt;='Umrechnungskurse und Konstanten'!$D$9),G985*'Umrechnungskurse und Konstanten'!$E$9,0)+IF(AND(B985&gt;='Umrechnungskurse und Konstanten'!$C$10,B985&lt;='Umrechnungskurse und Konstanten'!$D$10),G985*'Umrechnungskurse und Konstanten'!$E$10,0)+IF(AND(B985&gt;='Umrechnungskurse und Konstanten'!$C$11,B985&lt;='Umrechnungskurse und Konstanten'!$D$11),G985*'Umrechnungskurse und Konstanten'!$E$11,0)+IF(AND(B985&gt;='Umrechnungskurse und Konstanten'!$C$12,B985&lt;='Umrechnungskurse und Konstanten'!$D$12),G985*'Umrechnungskurse und Konstanten'!$E$12,0)+IF(AND(B985&gt;='Umrechnungskurse und Konstanten'!$C$13,B985&lt;='Umrechnungskurse und Konstanten'!$D$13),G985*'Umrechnungskurse und Konstanten'!$E$13,0)+IF(AND(B985&gt;='Umrechnungskurse und Konstanten'!$C$14,B985&lt;='Umrechnungskurse und Konstanten'!$D$14),G985*'Umrechnungskurse und Konstanten'!$E$14,0)+IF(AND(B985&gt;='Umrechnungskurse und Konstanten'!$C$15,B985&lt;='Umrechnungskurse und Konstanten'!$D$15),G985*'Umrechnungskurse und Konstanten'!$E$15,0)+IF(AND(B985&gt;='Umrechnungskurse und Konstanten'!$C$16,B985&lt;='Umrechnungskurse und Konstanten'!$D$16),G985*'Umrechnungskurse und Konstanten'!$E$16,0),G985*1)</f>
        <v>0</v>
      </c>
      <c r="K985" s="37">
        <f t="shared" si="30"/>
        <v>0</v>
      </c>
      <c r="L985" s="37">
        <f t="shared" si="31"/>
        <v>0</v>
      </c>
    </row>
    <row r="986" spans="2:12" x14ac:dyDescent="0.3">
      <c r="B986" s="42"/>
      <c r="C986" s="34"/>
      <c r="D986" s="34"/>
      <c r="E986" s="38"/>
      <c r="F986" s="35" t="s">
        <v>38</v>
      </c>
      <c r="G986" s="50"/>
      <c r="H986" s="39">
        <v>3.6999999999999998E-2</v>
      </c>
      <c r="I986" s="51" t="str">
        <f>IF(F986="EUR",Tabelle1327[[#This Row],[Betrag exkl. MwST.]]*Tabelle1327[[#This Row],[MwSt. Satz]],"Rg. nicht in EUR")</f>
        <v>Rg. nicht in EUR</v>
      </c>
      <c r="J986" s="37">
        <f>IF(F986="EUR",IF(AND(B986&gt;='Umrechnungskurse und Konstanten'!$C$5,B986&lt;='Umrechnungskurse und Konstanten'!$D$5),G986*'Umrechnungskurse und Konstanten'!$E$5,0)+IF(AND(B986&gt;='Umrechnungskurse und Konstanten'!$C$6,B986&lt;='Umrechnungskurse und Konstanten'!$D$6),G986*'Umrechnungskurse und Konstanten'!$E$6,0)+IF(AND(B986&gt;='Umrechnungskurse und Konstanten'!$C$7,B986&lt;='Umrechnungskurse und Konstanten'!$D$7),G986*'Umrechnungskurse und Konstanten'!$E$7,0)+IF(AND(B986&gt;='Umrechnungskurse und Konstanten'!$C$8,B986&lt;='Umrechnungskurse und Konstanten'!$D$8),G986*'Umrechnungskurse und Konstanten'!$E$8,0)+IF(AND(B986&gt;='Umrechnungskurse und Konstanten'!$C$9,B986&lt;='Umrechnungskurse und Konstanten'!$D$9),G986*'Umrechnungskurse und Konstanten'!$E$9,0)+IF(AND(B986&gt;='Umrechnungskurse und Konstanten'!$C$10,B986&lt;='Umrechnungskurse und Konstanten'!$D$10),G986*'Umrechnungskurse und Konstanten'!$E$10,0)+IF(AND(B986&gt;='Umrechnungskurse und Konstanten'!$C$11,B986&lt;='Umrechnungskurse und Konstanten'!$D$11),G986*'Umrechnungskurse und Konstanten'!$E$11,0)+IF(AND(B986&gt;='Umrechnungskurse und Konstanten'!$C$12,B986&lt;='Umrechnungskurse und Konstanten'!$D$12),G986*'Umrechnungskurse und Konstanten'!$E$12,0)+IF(AND(B986&gt;='Umrechnungskurse und Konstanten'!$C$13,B986&lt;='Umrechnungskurse und Konstanten'!$D$13),G986*'Umrechnungskurse und Konstanten'!$E$13,0)+IF(AND(B986&gt;='Umrechnungskurse und Konstanten'!$C$14,B986&lt;='Umrechnungskurse und Konstanten'!$D$14),G986*'Umrechnungskurse und Konstanten'!$E$14,0)+IF(AND(B986&gt;='Umrechnungskurse und Konstanten'!$C$15,B986&lt;='Umrechnungskurse und Konstanten'!$D$15),G986*'Umrechnungskurse und Konstanten'!$E$15,0)+IF(AND(B986&gt;='Umrechnungskurse und Konstanten'!$C$16,B986&lt;='Umrechnungskurse und Konstanten'!$D$16),G986*'Umrechnungskurse und Konstanten'!$E$16,0),G986*1)</f>
        <v>0</v>
      </c>
      <c r="K986" s="37">
        <f t="shared" si="30"/>
        <v>0</v>
      </c>
      <c r="L986" s="37">
        <f t="shared" si="31"/>
        <v>0</v>
      </c>
    </row>
    <row r="987" spans="2:12" x14ac:dyDescent="0.3">
      <c r="B987" s="42"/>
      <c r="C987" s="34"/>
      <c r="D987" s="34"/>
      <c r="E987" s="38"/>
      <c r="F987" s="35" t="s">
        <v>38</v>
      </c>
      <c r="G987" s="50"/>
      <c r="H987" s="39">
        <v>3.6999999999999998E-2</v>
      </c>
      <c r="I987" s="51" t="str">
        <f>IF(F987="EUR",Tabelle1327[[#This Row],[Betrag exkl. MwST.]]*Tabelle1327[[#This Row],[MwSt. Satz]],"Rg. nicht in EUR")</f>
        <v>Rg. nicht in EUR</v>
      </c>
      <c r="J987" s="37">
        <f>IF(F987="EUR",IF(AND(B987&gt;='Umrechnungskurse und Konstanten'!$C$5,B987&lt;='Umrechnungskurse und Konstanten'!$D$5),G987*'Umrechnungskurse und Konstanten'!$E$5,0)+IF(AND(B987&gt;='Umrechnungskurse und Konstanten'!$C$6,B987&lt;='Umrechnungskurse und Konstanten'!$D$6),G987*'Umrechnungskurse und Konstanten'!$E$6,0)+IF(AND(B987&gt;='Umrechnungskurse und Konstanten'!$C$7,B987&lt;='Umrechnungskurse und Konstanten'!$D$7),G987*'Umrechnungskurse und Konstanten'!$E$7,0)+IF(AND(B987&gt;='Umrechnungskurse und Konstanten'!$C$8,B987&lt;='Umrechnungskurse und Konstanten'!$D$8),G987*'Umrechnungskurse und Konstanten'!$E$8,0)+IF(AND(B987&gt;='Umrechnungskurse und Konstanten'!$C$9,B987&lt;='Umrechnungskurse und Konstanten'!$D$9),G987*'Umrechnungskurse und Konstanten'!$E$9,0)+IF(AND(B987&gt;='Umrechnungskurse und Konstanten'!$C$10,B987&lt;='Umrechnungskurse und Konstanten'!$D$10),G987*'Umrechnungskurse und Konstanten'!$E$10,0)+IF(AND(B987&gt;='Umrechnungskurse und Konstanten'!$C$11,B987&lt;='Umrechnungskurse und Konstanten'!$D$11),G987*'Umrechnungskurse und Konstanten'!$E$11,0)+IF(AND(B987&gt;='Umrechnungskurse und Konstanten'!$C$12,B987&lt;='Umrechnungskurse und Konstanten'!$D$12),G987*'Umrechnungskurse und Konstanten'!$E$12,0)+IF(AND(B987&gt;='Umrechnungskurse und Konstanten'!$C$13,B987&lt;='Umrechnungskurse und Konstanten'!$D$13),G987*'Umrechnungskurse und Konstanten'!$E$13,0)+IF(AND(B987&gt;='Umrechnungskurse und Konstanten'!$C$14,B987&lt;='Umrechnungskurse und Konstanten'!$D$14),G987*'Umrechnungskurse und Konstanten'!$E$14,0)+IF(AND(B987&gt;='Umrechnungskurse und Konstanten'!$C$15,B987&lt;='Umrechnungskurse und Konstanten'!$D$15),G987*'Umrechnungskurse und Konstanten'!$E$15,0)+IF(AND(B987&gt;='Umrechnungskurse und Konstanten'!$C$16,B987&lt;='Umrechnungskurse und Konstanten'!$D$16),G987*'Umrechnungskurse und Konstanten'!$E$16,0),G987*1)</f>
        <v>0</v>
      </c>
      <c r="K987" s="37">
        <f t="shared" si="30"/>
        <v>0</v>
      </c>
      <c r="L987" s="37">
        <f t="shared" si="31"/>
        <v>0</v>
      </c>
    </row>
    <row r="988" spans="2:12" x14ac:dyDescent="0.3">
      <c r="B988" s="42"/>
      <c r="C988" s="34"/>
      <c r="D988" s="34"/>
      <c r="E988" s="38"/>
      <c r="F988" s="35" t="s">
        <v>38</v>
      </c>
      <c r="G988" s="50"/>
      <c r="H988" s="39">
        <v>3.6999999999999998E-2</v>
      </c>
      <c r="I988" s="51" t="str">
        <f>IF(F988="EUR",Tabelle1327[[#This Row],[Betrag exkl. MwST.]]*Tabelle1327[[#This Row],[MwSt. Satz]],"Rg. nicht in EUR")</f>
        <v>Rg. nicht in EUR</v>
      </c>
      <c r="J988" s="37">
        <f>IF(F988="EUR",IF(AND(B988&gt;='Umrechnungskurse und Konstanten'!$C$5,B988&lt;='Umrechnungskurse und Konstanten'!$D$5),G988*'Umrechnungskurse und Konstanten'!$E$5,0)+IF(AND(B988&gt;='Umrechnungskurse und Konstanten'!$C$6,B988&lt;='Umrechnungskurse und Konstanten'!$D$6),G988*'Umrechnungskurse und Konstanten'!$E$6,0)+IF(AND(B988&gt;='Umrechnungskurse und Konstanten'!$C$7,B988&lt;='Umrechnungskurse und Konstanten'!$D$7),G988*'Umrechnungskurse und Konstanten'!$E$7,0)+IF(AND(B988&gt;='Umrechnungskurse und Konstanten'!$C$8,B988&lt;='Umrechnungskurse und Konstanten'!$D$8),G988*'Umrechnungskurse und Konstanten'!$E$8,0)+IF(AND(B988&gt;='Umrechnungskurse und Konstanten'!$C$9,B988&lt;='Umrechnungskurse und Konstanten'!$D$9),G988*'Umrechnungskurse und Konstanten'!$E$9,0)+IF(AND(B988&gt;='Umrechnungskurse und Konstanten'!$C$10,B988&lt;='Umrechnungskurse und Konstanten'!$D$10),G988*'Umrechnungskurse und Konstanten'!$E$10,0)+IF(AND(B988&gt;='Umrechnungskurse und Konstanten'!$C$11,B988&lt;='Umrechnungskurse und Konstanten'!$D$11),G988*'Umrechnungskurse und Konstanten'!$E$11,0)+IF(AND(B988&gt;='Umrechnungskurse und Konstanten'!$C$12,B988&lt;='Umrechnungskurse und Konstanten'!$D$12),G988*'Umrechnungskurse und Konstanten'!$E$12,0)+IF(AND(B988&gt;='Umrechnungskurse und Konstanten'!$C$13,B988&lt;='Umrechnungskurse und Konstanten'!$D$13),G988*'Umrechnungskurse und Konstanten'!$E$13,0)+IF(AND(B988&gt;='Umrechnungskurse und Konstanten'!$C$14,B988&lt;='Umrechnungskurse und Konstanten'!$D$14),G988*'Umrechnungskurse und Konstanten'!$E$14,0)+IF(AND(B988&gt;='Umrechnungskurse und Konstanten'!$C$15,B988&lt;='Umrechnungskurse und Konstanten'!$D$15),G988*'Umrechnungskurse und Konstanten'!$E$15,0)+IF(AND(B988&gt;='Umrechnungskurse und Konstanten'!$C$16,B988&lt;='Umrechnungskurse und Konstanten'!$D$16),G988*'Umrechnungskurse und Konstanten'!$E$16,0),G988*1)</f>
        <v>0</v>
      </c>
      <c r="K988" s="37">
        <f t="shared" si="30"/>
        <v>0</v>
      </c>
      <c r="L988" s="37">
        <f t="shared" si="31"/>
        <v>0</v>
      </c>
    </row>
    <row r="989" spans="2:12" x14ac:dyDescent="0.3">
      <c r="B989" s="42"/>
      <c r="C989" s="34"/>
      <c r="D989" s="34"/>
      <c r="E989" s="38"/>
      <c r="F989" s="35" t="s">
        <v>38</v>
      </c>
      <c r="G989" s="50"/>
      <c r="H989" s="39">
        <v>3.6999999999999998E-2</v>
      </c>
      <c r="I989" s="51" t="str">
        <f>IF(F989="EUR",Tabelle1327[[#This Row],[Betrag exkl. MwST.]]*Tabelle1327[[#This Row],[MwSt. Satz]],"Rg. nicht in EUR")</f>
        <v>Rg. nicht in EUR</v>
      </c>
      <c r="J989" s="37">
        <f>IF(F989="EUR",IF(AND(B989&gt;='Umrechnungskurse und Konstanten'!$C$5,B989&lt;='Umrechnungskurse und Konstanten'!$D$5),G989*'Umrechnungskurse und Konstanten'!$E$5,0)+IF(AND(B989&gt;='Umrechnungskurse und Konstanten'!$C$6,B989&lt;='Umrechnungskurse und Konstanten'!$D$6),G989*'Umrechnungskurse und Konstanten'!$E$6,0)+IF(AND(B989&gt;='Umrechnungskurse und Konstanten'!$C$7,B989&lt;='Umrechnungskurse und Konstanten'!$D$7),G989*'Umrechnungskurse und Konstanten'!$E$7,0)+IF(AND(B989&gt;='Umrechnungskurse und Konstanten'!$C$8,B989&lt;='Umrechnungskurse und Konstanten'!$D$8),G989*'Umrechnungskurse und Konstanten'!$E$8,0)+IF(AND(B989&gt;='Umrechnungskurse und Konstanten'!$C$9,B989&lt;='Umrechnungskurse und Konstanten'!$D$9),G989*'Umrechnungskurse und Konstanten'!$E$9,0)+IF(AND(B989&gt;='Umrechnungskurse und Konstanten'!$C$10,B989&lt;='Umrechnungskurse und Konstanten'!$D$10),G989*'Umrechnungskurse und Konstanten'!$E$10,0)+IF(AND(B989&gt;='Umrechnungskurse und Konstanten'!$C$11,B989&lt;='Umrechnungskurse und Konstanten'!$D$11),G989*'Umrechnungskurse und Konstanten'!$E$11,0)+IF(AND(B989&gt;='Umrechnungskurse und Konstanten'!$C$12,B989&lt;='Umrechnungskurse und Konstanten'!$D$12),G989*'Umrechnungskurse und Konstanten'!$E$12,0)+IF(AND(B989&gt;='Umrechnungskurse und Konstanten'!$C$13,B989&lt;='Umrechnungskurse und Konstanten'!$D$13),G989*'Umrechnungskurse und Konstanten'!$E$13,0)+IF(AND(B989&gt;='Umrechnungskurse und Konstanten'!$C$14,B989&lt;='Umrechnungskurse und Konstanten'!$D$14),G989*'Umrechnungskurse und Konstanten'!$E$14,0)+IF(AND(B989&gt;='Umrechnungskurse und Konstanten'!$C$15,B989&lt;='Umrechnungskurse und Konstanten'!$D$15),G989*'Umrechnungskurse und Konstanten'!$E$15,0)+IF(AND(B989&gt;='Umrechnungskurse und Konstanten'!$C$16,B989&lt;='Umrechnungskurse und Konstanten'!$D$16),G989*'Umrechnungskurse und Konstanten'!$E$16,0),G989*1)</f>
        <v>0</v>
      </c>
      <c r="K989" s="37">
        <f t="shared" si="30"/>
        <v>0</v>
      </c>
      <c r="L989" s="37">
        <f t="shared" si="31"/>
        <v>0</v>
      </c>
    </row>
    <row r="990" spans="2:12" x14ac:dyDescent="0.3">
      <c r="B990" s="42"/>
      <c r="C990" s="34"/>
      <c r="D990" s="34"/>
      <c r="E990" s="38"/>
      <c r="F990" s="35" t="s">
        <v>38</v>
      </c>
      <c r="G990" s="50"/>
      <c r="H990" s="39">
        <v>3.6999999999999998E-2</v>
      </c>
      <c r="I990" s="51" t="str">
        <f>IF(F990="EUR",Tabelle1327[[#This Row],[Betrag exkl. MwST.]]*Tabelle1327[[#This Row],[MwSt. Satz]],"Rg. nicht in EUR")</f>
        <v>Rg. nicht in EUR</v>
      </c>
      <c r="J990" s="37">
        <f>IF(F990="EUR",IF(AND(B990&gt;='Umrechnungskurse und Konstanten'!$C$5,B990&lt;='Umrechnungskurse und Konstanten'!$D$5),G990*'Umrechnungskurse und Konstanten'!$E$5,0)+IF(AND(B990&gt;='Umrechnungskurse und Konstanten'!$C$6,B990&lt;='Umrechnungskurse und Konstanten'!$D$6),G990*'Umrechnungskurse und Konstanten'!$E$6,0)+IF(AND(B990&gt;='Umrechnungskurse und Konstanten'!$C$7,B990&lt;='Umrechnungskurse und Konstanten'!$D$7),G990*'Umrechnungskurse und Konstanten'!$E$7,0)+IF(AND(B990&gt;='Umrechnungskurse und Konstanten'!$C$8,B990&lt;='Umrechnungskurse und Konstanten'!$D$8),G990*'Umrechnungskurse und Konstanten'!$E$8,0)+IF(AND(B990&gt;='Umrechnungskurse und Konstanten'!$C$9,B990&lt;='Umrechnungskurse und Konstanten'!$D$9),G990*'Umrechnungskurse und Konstanten'!$E$9,0)+IF(AND(B990&gt;='Umrechnungskurse und Konstanten'!$C$10,B990&lt;='Umrechnungskurse und Konstanten'!$D$10),G990*'Umrechnungskurse und Konstanten'!$E$10,0)+IF(AND(B990&gt;='Umrechnungskurse und Konstanten'!$C$11,B990&lt;='Umrechnungskurse und Konstanten'!$D$11),G990*'Umrechnungskurse und Konstanten'!$E$11,0)+IF(AND(B990&gt;='Umrechnungskurse und Konstanten'!$C$12,B990&lt;='Umrechnungskurse und Konstanten'!$D$12),G990*'Umrechnungskurse und Konstanten'!$E$12,0)+IF(AND(B990&gt;='Umrechnungskurse und Konstanten'!$C$13,B990&lt;='Umrechnungskurse und Konstanten'!$D$13),G990*'Umrechnungskurse und Konstanten'!$E$13,0)+IF(AND(B990&gt;='Umrechnungskurse und Konstanten'!$C$14,B990&lt;='Umrechnungskurse und Konstanten'!$D$14),G990*'Umrechnungskurse und Konstanten'!$E$14,0)+IF(AND(B990&gt;='Umrechnungskurse und Konstanten'!$C$15,B990&lt;='Umrechnungskurse und Konstanten'!$D$15),G990*'Umrechnungskurse und Konstanten'!$E$15,0)+IF(AND(B990&gt;='Umrechnungskurse und Konstanten'!$C$16,B990&lt;='Umrechnungskurse und Konstanten'!$D$16),G990*'Umrechnungskurse und Konstanten'!$E$16,0),G990*1)</f>
        <v>0</v>
      </c>
      <c r="K990" s="37">
        <f t="shared" si="30"/>
        <v>0</v>
      </c>
      <c r="L990" s="37">
        <f t="shared" si="31"/>
        <v>0</v>
      </c>
    </row>
    <row r="991" spans="2:12" x14ac:dyDescent="0.3">
      <c r="B991" s="42"/>
      <c r="C991" s="34"/>
      <c r="D991" s="34"/>
      <c r="E991" s="38"/>
      <c r="F991" s="35" t="s">
        <v>38</v>
      </c>
      <c r="G991" s="50"/>
      <c r="H991" s="39">
        <v>3.6999999999999998E-2</v>
      </c>
      <c r="I991" s="51" t="str">
        <f>IF(F991="EUR",Tabelle1327[[#This Row],[Betrag exkl. MwST.]]*Tabelle1327[[#This Row],[MwSt. Satz]],"Rg. nicht in EUR")</f>
        <v>Rg. nicht in EUR</v>
      </c>
      <c r="J991" s="37">
        <f>IF(F991="EUR",IF(AND(B991&gt;='Umrechnungskurse und Konstanten'!$C$5,B991&lt;='Umrechnungskurse und Konstanten'!$D$5),G991*'Umrechnungskurse und Konstanten'!$E$5,0)+IF(AND(B991&gt;='Umrechnungskurse und Konstanten'!$C$6,B991&lt;='Umrechnungskurse und Konstanten'!$D$6),G991*'Umrechnungskurse und Konstanten'!$E$6,0)+IF(AND(B991&gt;='Umrechnungskurse und Konstanten'!$C$7,B991&lt;='Umrechnungskurse und Konstanten'!$D$7),G991*'Umrechnungskurse und Konstanten'!$E$7,0)+IF(AND(B991&gt;='Umrechnungskurse und Konstanten'!$C$8,B991&lt;='Umrechnungskurse und Konstanten'!$D$8),G991*'Umrechnungskurse und Konstanten'!$E$8,0)+IF(AND(B991&gt;='Umrechnungskurse und Konstanten'!$C$9,B991&lt;='Umrechnungskurse und Konstanten'!$D$9),G991*'Umrechnungskurse und Konstanten'!$E$9,0)+IF(AND(B991&gt;='Umrechnungskurse und Konstanten'!$C$10,B991&lt;='Umrechnungskurse und Konstanten'!$D$10),G991*'Umrechnungskurse und Konstanten'!$E$10,0)+IF(AND(B991&gt;='Umrechnungskurse und Konstanten'!$C$11,B991&lt;='Umrechnungskurse und Konstanten'!$D$11),G991*'Umrechnungskurse und Konstanten'!$E$11,0)+IF(AND(B991&gt;='Umrechnungskurse und Konstanten'!$C$12,B991&lt;='Umrechnungskurse und Konstanten'!$D$12),G991*'Umrechnungskurse und Konstanten'!$E$12,0)+IF(AND(B991&gt;='Umrechnungskurse und Konstanten'!$C$13,B991&lt;='Umrechnungskurse und Konstanten'!$D$13),G991*'Umrechnungskurse und Konstanten'!$E$13,0)+IF(AND(B991&gt;='Umrechnungskurse und Konstanten'!$C$14,B991&lt;='Umrechnungskurse und Konstanten'!$D$14),G991*'Umrechnungskurse und Konstanten'!$E$14,0)+IF(AND(B991&gt;='Umrechnungskurse und Konstanten'!$C$15,B991&lt;='Umrechnungskurse und Konstanten'!$D$15),G991*'Umrechnungskurse und Konstanten'!$E$15,0)+IF(AND(B991&gt;='Umrechnungskurse und Konstanten'!$C$16,B991&lt;='Umrechnungskurse und Konstanten'!$D$16),G991*'Umrechnungskurse und Konstanten'!$E$16,0),G991*1)</f>
        <v>0</v>
      </c>
      <c r="K991" s="37">
        <f t="shared" si="30"/>
        <v>0</v>
      </c>
      <c r="L991" s="37">
        <f t="shared" si="31"/>
        <v>0</v>
      </c>
    </row>
    <row r="992" spans="2:12" x14ac:dyDescent="0.3">
      <c r="B992" s="42"/>
      <c r="C992" s="34"/>
      <c r="D992" s="34"/>
      <c r="E992" s="38"/>
      <c r="F992" s="35" t="s">
        <v>38</v>
      </c>
      <c r="G992" s="50"/>
      <c r="H992" s="39">
        <v>3.6999999999999998E-2</v>
      </c>
      <c r="I992" s="51" t="str">
        <f>IF(F992="EUR",Tabelle1327[[#This Row],[Betrag exkl. MwST.]]*Tabelle1327[[#This Row],[MwSt. Satz]],"Rg. nicht in EUR")</f>
        <v>Rg. nicht in EUR</v>
      </c>
      <c r="J992" s="37">
        <f>IF(F992="EUR",IF(AND(B992&gt;='Umrechnungskurse und Konstanten'!$C$5,B992&lt;='Umrechnungskurse und Konstanten'!$D$5),G992*'Umrechnungskurse und Konstanten'!$E$5,0)+IF(AND(B992&gt;='Umrechnungskurse und Konstanten'!$C$6,B992&lt;='Umrechnungskurse und Konstanten'!$D$6),G992*'Umrechnungskurse und Konstanten'!$E$6,0)+IF(AND(B992&gt;='Umrechnungskurse und Konstanten'!$C$7,B992&lt;='Umrechnungskurse und Konstanten'!$D$7),G992*'Umrechnungskurse und Konstanten'!$E$7,0)+IF(AND(B992&gt;='Umrechnungskurse und Konstanten'!$C$8,B992&lt;='Umrechnungskurse und Konstanten'!$D$8),G992*'Umrechnungskurse und Konstanten'!$E$8,0)+IF(AND(B992&gt;='Umrechnungskurse und Konstanten'!$C$9,B992&lt;='Umrechnungskurse und Konstanten'!$D$9),G992*'Umrechnungskurse und Konstanten'!$E$9,0)+IF(AND(B992&gt;='Umrechnungskurse und Konstanten'!$C$10,B992&lt;='Umrechnungskurse und Konstanten'!$D$10),G992*'Umrechnungskurse und Konstanten'!$E$10,0)+IF(AND(B992&gt;='Umrechnungskurse und Konstanten'!$C$11,B992&lt;='Umrechnungskurse und Konstanten'!$D$11),G992*'Umrechnungskurse und Konstanten'!$E$11,0)+IF(AND(B992&gt;='Umrechnungskurse und Konstanten'!$C$12,B992&lt;='Umrechnungskurse und Konstanten'!$D$12),G992*'Umrechnungskurse und Konstanten'!$E$12,0)+IF(AND(B992&gt;='Umrechnungskurse und Konstanten'!$C$13,B992&lt;='Umrechnungskurse und Konstanten'!$D$13),G992*'Umrechnungskurse und Konstanten'!$E$13,0)+IF(AND(B992&gt;='Umrechnungskurse und Konstanten'!$C$14,B992&lt;='Umrechnungskurse und Konstanten'!$D$14),G992*'Umrechnungskurse und Konstanten'!$E$14,0)+IF(AND(B992&gt;='Umrechnungskurse und Konstanten'!$C$15,B992&lt;='Umrechnungskurse und Konstanten'!$D$15),G992*'Umrechnungskurse und Konstanten'!$E$15,0)+IF(AND(B992&gt;='Umrechnungskurse und Konstanten'!$C$16,B992&lt;='Umrechnungskurse und Konstanten'!$D$16),G992*'Umrechnungskurse und Konstanten'!$E$16,0),G992*1)</f>
        <v>0</v>
      </c>
      <c r="K992" s="37">
        <f t="shared" si="30"/>
        <v>0</v>
      </c>
      <c r="L992" s="37">
        <f t="shared" si="31"/>
        <v>0</v>
      </c>
    </row>
    <row r="993" spans="2:12" x14ac:dyDescent="0.3">
      <c r="B993" s="42"/>
      <c r="C993" s="34"/>
      <c r="D993" s="34"/>
      <c r="E993" s="38"/>
      <c r="F993" s="35" t="s">
        <v>38</v>
      </c>
      <c r="G993" s="50"/>
      <c r="H993" s="39">
        <v>3.6999999999999998E-2</v>
      </c>
      <c r="I993" s="51" t="str">
        <f>IF(F993="EUR",Tabelle1327[[#This Row],[Betrag exkl. MwST.]]*Tabelle1327[[#This Row],[MwSt. Satz]],"Rg. nicht in EUR")</f>
        <v>Rg. nicht in EUR</v>
      </c>
      <c r="J993" s="37">
        <f>IF(F993="EUR",IF(AND(B993&gt;='Umrechnungskurse und Konstanten'!$C$5,B993&lt;='Umrechnungskurse und Konstanten'!$D$5),G993*'Umrechnungskurse und Konstanten'!$E$5,0)+IF(AND(B993&gt;='Umrechnungskurse und Konstanten'!$C$6,B993&lt;='Umrechnungskurse und Konstanten'!$D$6),G993*'Umrechnungskurse und Konstanten'!$E$6,0)+IF(AND(B993&gt;='Umrechnungskurse und Konstanten'!$C$7,B993&lt;='Umrechnungskurse und Konstanten'!$D$7),G993*'Umrechnungskurse und Konstanten'!$E$7,0)+IF(AND(B993&gt;='Umrechnungskurse und Konstanten'!$C$8,B993&lt;='Umrechnungskurse und Konstanten'!$D$8),G993*'Umrechnungskurse und Konstanten'!$E$8,0)+IF(AND(B993&gt;='Umrechnungskurse und Konstanten'!$C$9,B993&lt;='Umrechnungskurse und Konstanten'!$D$9),G993*'Umrechnungskurse und Konstanten'!$E$9,0)+IF(AND(B993&gt;='Umrechnungskurse und Konstanten'!$C$10,B993&lt;='Umrechnungskurse und Konstanten'!$D$10),G993*'Umrechnungskurse und Konstanten'!$E$10,0)+IF(AND(B993&gt;='Umrechnungskurse und Konstanten'!$C$11,B993&lt;='Umrechnungskurse und Konstanten'!$D$11),G993*'Umrechnungskurse und Konstanten'!$E$11,0)+IF(AND(B993&gt;='Umrechnungskurse und Konstanten'!$C$12,B993&lt;='Umrechnungskurse und Konstanten'!$D$12),G993*'Umrechnungskurse und Konstanten'!$E$12,0)+IF(AND(B993&gt;='Umrechnungskurse und Konstanten'!$C$13,B993&lt;='Umrechnungskurse und Konstanten'!$D$13),G993*'Umrechnungskurse und Konstanten'!$E$13,0)+IF(AND(B993&gt;='Umrechnungskurse und Konstanten'!$C$14,B993&lt;='Umrechnungskurse und Konstanten'!$D$14),G993*'Umrechnungskurse und Konstanten'!$E$14,0)+IF(AND(B993&gt;='Umrechnungskurse und Konstanten'!$C$15,B993&lt;='Umrechnungskurse und Konstanten'!$D$15),G993*'Umrechnungskurse und Konstanten'!$E$15,0)+IF(AND(B993&gt;='Umrechnungskurse und Konstanten'!$C$16,B993&lt;='Umrechnungskurse und Konstanten'!$D$16),G993*'Umrechnungskurse und Konstanten'!$E$16,0),G993*1)</f>
        <v>0</v>
      </c>
      <c r="K993" s="37">
        <f t="shared" si="30"/>
        <v>0</v>
      </c>
      <c r="L993" s="37">
        <f t="shared" si="31"/>
        <v>0</v>
      </c>
    </row>
    <row r="994" spans="2:12" x14ac:dyDescent="0.3">
      <c r="B994" s="42"/>
      <c r="C994" s="34"/>
      <c r="D994" s="34"/>
      <c r="E994" s="38"/>
      <c r="F994" s="35" t="s">
        <v>38</v>
      </c>
      <c r="G994" s="50"/>
      <c r="H994" s="39">
        <v>3.6999999999999998E-2</v>
      </c>
      <c r="I994" s="51" t="str">
        <f>IF(F994="EUR",Tabelle1327[[#This Row],[Betrag exkl. MwST.]]*Tabelle1327[[#This Row],[MwSt. Satz]],"Rg. nicht in EUR")</f>
        <v>Rg. nicht in EUR</v>
      </c>
      <c r="J994" s="37">
        <f>IF(F994="EUR",IF(AND(B994&gt;='Umrechnungskurse und Konstanten'!$C$5,B994&lt;='Umrechnungskurse und Konstanten'!$D$5),G994*'Umrechnungskurse und Konstanten'!$E$5,0)+IF(AND(B994&gt;='Umrechnungskurse und Konstanten'!$C$6,B994&lt;='Umrechnungskurse und Konstanten'!$D$6),G994*'Umrechnungskurse und Konstanten'!$E$6,0)+IF(AND(B994&gt;='Umrechnungskurse und Konstanten'!$C$7,B994&lt;='Umrechnungskurse und Konstanten'!$D$7),G994*'Umrechnungskurse und Konstanten'!$E$7,0)+IF(AND(B994&gt;='Umrechnungskurse und Konstanten'!$C$8,B994&lt;='Umrechnungskurse und Konstanten'!$D$8),G994*'Umrechnungskurse und Konstanten'!$E$8,0)+IF(AND(B994&gt;='Umrechnungskurse und Konstanten'!$C$9,B994&lt;='Umrechnungskurse und Konstanten'!$D$9),G994*'Umrechnungskurse und Konstanten'!$E$9,0)+IF(AND(B994&gt;='Umrechnungskurse und Konstanten'!$C$10,B994&lt;='Umrechnungskurse und Konstanten'!$D$10),G994*'Umrechnungskurse und Konstanten'!$E$10,0)+IF(AND(B994&gt;='Umrechnungskurse und Konstanten'!$C$11,B994&lt;='Umrechnungskurse und Konstanten'!$D$11),G994*'Umrechnungskurse und Konstanten'!$E$11,0)+IF(AND(B994&gt;='Umrechnungskurse und Konstanten'!$C$12,B994&lt;='Umrechnungskurse und Konstanten'!$D$12),G994*'Umrechnungskurse und Konstanten'!$E$12,0)+IF(AND(B994&gt;='Umrechnungskurse und Konstanten'!$C$13,B994&lt;='Umrechnungskurse und Konstanten'!$D$13),G994*'Umrechnungskurse und Konstanten'!$E$13,0)+IF(AND(B994&gt;='Umrechnungskurse und Konstanten'!$C$14,B994&lt;='Umrechnungskurse und Konstanten'!$D$14),G994*'Umrechnungskurse und Konstanten'!$E$14,0)+IF(AND(B994&gt;='Umrechnungskurse und Konstanten'!$C$15,B994&lt;='Umrechnungskurse und Konstanten'!$D$15),G994*'Umrechnungskurse und Konstanten'!$E$15,0)+IF(AND(B994&gt;='Umrechnungskurse und Konstanten'!$C$16,B994&lt;='Umrechnungskurse und Konstanten'!$D$16),G994*'Umrechnungskurse und Konstanten'!$E$16,0),G994*1)</f>
        <v>0</v>
      </c>
      <c r="K994" s="37">
        <f t="shared" si="30"/>
        <v>0</v>
      </c>
      <c r="L994" s="37">
        <f t="shared" si="31"/>
        <v>0</v>
      </c>
    </row>
    <row r="995" spans="2:12" x14ac:dyDescent="0.3">
      <c r="B995" s="42"/>
      <c r="C995" s="34"/>
      <c r="D995" s="34"/>
      <c r="E995" s="38"/>
      <c r="F995" s="35" t="s">
        <v>38</v>
      </c>
      <c r="G995" s="50"/>
      <c r="H995" s="39">
        <v>3.6999999999999998E-2</v>
      </c>
      <c r="I995" s="51" t="str">
        <f>IF(F995="EUR",Tabelle1327[[#This Row],[Betrag exkl. MwST.]]*Tabelle1327[[#This Row],[MwSt. Satz]],"Rg. nicht in EUR")</f>
        <v>Rg. nicht in EUR</v>
      </c>
      <c r="J995" s="37">
        <f>IF(F995="EUR",IF(AND(B995&gt;='Umrechnungskurse und Konstanten'!$C$5,B995&lt;='Umrechnungskurse und Konstanten'!$D$5),G995*'Umrechnungskurse und Konstanten'!$E$5,0)+IF(AND(B995&gt;='Umrechnungskurse und Konstanten'!$C$6,B995&lt;='Umrechnungskurse und Konstanten'!$D$6),G995*'Umrechnungskurse und Konstanten'!$E$6,0)+IF(AND(B995&gt;='Umrechnungskurse und Konstanten'!$C$7,B995&lt;='Umrechnungskurse und Konstanten'!$D$7),G995*'Umrechnungskurse und Konstanten'!$E$7,0)+IF(AND(B995&gt;='Umrechnungskurse und Konstanten'!$C$8,B995&lt;='Umrechnungskurse und Konstanten'!$D$8),G995*'Umrechnungskurse und Konstanten'!$E$8,0)+IF(AND(B995&gt;='Umrechnungskurse und Konstanten'!$C$9,B995&lt;='Umrechnungskurse und Konstanten'!$D$9),G995*'Umrechnungskurse und Konstanten'!$E$9,0)+IF(AND(B995&gt;='Umrechnungskurse und Konstanten'!$C$10,B995&lt;='Umrechnungskurse und Konstanten'!$D$10),G995*'Umrechnungskurse und Konstanten'!$E$10,0)+IF(AND(B995&gt;='Umrechnungskurse und Konstanten'!$C$11,B995&lt;='Umrechnungskurse und Konstanten'!$D$11),G995*'Umrechnungskurse und Konstanten'!$E$11,0)+IF(AND(B995&gt;='Umrechnungskurse und Konstanten'!$C$12,B995&lt;='Umrechnungskurse und Konstanten'!$D$12),G995*'Umrechnungskurse und Konstanten'!$E$12,0)+IF(AND(B995&gt;='Umrechnungskurse und Konstanten'!$C$13,B995&lt;='Umrechnungskurse und Konstanten'!$D$13),G995*'Umrechnungskurse und Konstanten'!$E$13,0)+IF(AND(B995&gt;='Umrechnungskurse und Konstanten'!$C$14,B995&lt;='Umrechnungskurse und Konstanten'!$D$14),G995*'Umrechnungskurse und Konstanten'!$E$14,0)+IF(AND(B995&gt;='Umrechnungskurse und Konstanten'!$C$15,B995&lt;='Umrechnungskurse und Konstanten'!$D$15),G995*'Umrechnungskurse und Konstanten'!$E$15,0)+IF(AND(B995&gt;='Umrechnungskurse und Konstanten'!$C$16,B995&lt;='Umrechnungskurse und Konstanten'!$D$16),G995*'Umrechnungskurse und Konstanten'!$E$16,0),G995*1)</f>
        <v>0</v>
      </c>
      <c r="K995" s="37">
        <f t="shared" si="30"/>
        <v>0</v>
      </c>
      <c r="L995" s="37">
        <f t="shared" si="31"/>
        <v>0</v>
      </c>
    </row>
    <row r="996" spans="2:12" x14ac:dyDescent="0.3">
      <c r="B996" s="42"/>
      <c r="C996" s="34"/>
      <c r="D996" s="34"/>
      <c r="E996" s="38"/>
      <c r="F996" s="35" t="s">
        <v>38</v>
      </c>
      <c r="G996" s="50"/>
      <c r="H996" s="39">
        <v>3.6999999999999998E-2</v>
      </c>
      <c r="I996" s="51" t="str">
        <f>IF(F996="EUR",Tabelle1327[[#This Row],[Betrag exkl. MwST.]]*Tabelle1327[[#This Row],[MwSt. Satz]],"Rg. nicht in EUR")</f>
        <v>Rg. nicht in EUR</v>
      </c>
      <c r="J996" s="37">
        <f>IF(F996="EUR",IF(AND(B996&gt;='Umrechnungskurse und Konstanten'!$C$5,B996&lt;='Umrechnungskurse und Konstanten'!$D$5),G996*'Umrechnungskurse und Konstanten'!$E$5,0)+IF(AND(B996&gt;='Umrechnungskurse und Konstanten'!$C$6,B996&lt;='Umrechnungskurse und Konstanten'!$D$6),G996*'Umrechnungskurse und Konstanten'!$E$6,0)+IF(AND(B996&gt;='Umrechnungskurse und Konstanten'!$C$7,B996&lt;='Umrechnungskurse und Konstanten'!$D$7),G996*'Umrechnungskurse und Konstanten'!$E$7,0)+IF(AND(B996&gt;='Umrechnungskurse und Konstanten'!$C$8,B996&lt;='Umrechnungskurse und Konstanten'!$D$8),G996*'Umrechnungskurse und Konstanten'!$E$8,0)+IF(AND(B996&gt;='Umrechnungskurse und Konstanten'!$C$9,B996&lt;='Umrechnungskurse und Konstanten'!$D$9),G996*'Umrechnungskurse und Konstanten'!$E$9,0)+IF(AND(B996&gt;='Umrechnungskurse und Konstanten'!$C$10,B996&lt;='Umrechnungskurse und Konstanten'!$D$10),G996*'Umrechnungskurse und Konstanten'!$E$10,0)+IF(AND(B996&gt;='Umrechnungskurse und Konstanten'!$C$11,B996&lt;='Umrechnungskurse und Konstanten'!$D$11),G996*'Umrechnungskurse und Konstanten'!$E$11,0)+IF(AND(B996&gt;='Umrechnungskurse und Konstanten'!$C$12,B996&lt;='Umrechnungskurse und Konstanten'!$D$12),G996*'Umrechnungskurse und Konstanten'!$E$12,0)+IF(AND(B996&gt;='Umrechnungskurse und Konstanten'!$C$13,B996&lt;='Umrechnungskurse und Konstanten'!$D$13),G996*'Umrechnungskurse und Konstanten'!$E$13,0)+IF(AND(B996&gt;='Umrechnungskurse und Konstanten'!$C$14,B996&lt;='Umrechnungskurse und Konstanten'!$D$14),G996*'Umrechnungskurse und Konstanten'!$E$14,0)+IF(AND(B996&gt;='Umrechnungskurse und Konstanten'!$C$15,B996&lt;='Umrechnungskurse und Konstanten'!$D$15),G996*'Umrechnungskurse und Konstanten'!$E$15,0)+IF(AND(B996&gt;='Umrechnungskurse und Konstanten'!$C$16,B996&lt;='Umrechnungskurse und Konstanten'!$D$16),G996*'Umrechnungskurse und Konstanten'!$E$16,0),G996*1)</f>
        <v>0</v>
      </c>
      <c r="K996" s="37">
        <f t="shared" si="30"/>
        <v>0</v>
      </c>
      <c r="L996" s="37">
        <f t="shared" si="31"/>
        <v>0</v>
      </c>
    </row>
    <row r="997" spans="2:12" x14ac:dyDescent="0.3">
      <c r="B997" s="42"/>
      <c r="C997" s="34"/>
      <c r="D997" s="34"/>
      <c r="E997" s="38"/>
      <c r="F997" s="35" t="s">
        <v>38</v>
      </c>
      <c r="G997" s="50"/>
      <c r="H997" s="39">
        <v>3.6999999999999998E-2</v>
      </c>
      <c r="I997" s="51" t="str">
        <f>IF(F997="EUR",Tabelle1327[[#This Row],[Betrag exkl. MwST.]]*Tabelle1327[[#This Row],[MwSt. Satz]],"Rg. nicht in EUR")</f>
        <v>Rg. nicht in EUR</v>
      </c>
      <c r="J997" s="37">
        <f>IF(F997="EUR",IF(AND(B997&gt;='Umrechnungskurse und Konstanten'!$C$5,B997&lt;='Umrechnungskurse und Konstanten'!$D$5),G997*'Umrechnungskurse und Konstanten'!$E$5,0)+IF(AND(B997&gt;='Umrechnungskurse und Konstanten'!$C$6,B997&lt;='Umrechnungskurse und Konstanten'!$D$6),G997*'Umrechnungskurse und Konstanten'!$E$6,0)+IF(AND(B997&gt;='Umrechnungskurse und Konstanten'!$C$7,B997&lt;='Umrechnungskurse und Konstanten'!$D$7),G997*'Umrechnungskurse und Konstanten'!$E$7,0)+IF(AND(B997&gt;='Umrechnungskurse und Konstanten'!$C$8,B997&lt;='Umrechnungskurse und Konstanten'!$D$8),G997*'Umrechnungskurse und Konstanten'!$E$8,0)+IF(AND(B997&gt;='Umrechnungskurse und Konstanten'!$C$9,B997&lt;='Umrechnungskurse und Konstanten'!$D$9),G997*'Umrechnungskurse und Konstanten'!$E$9,0)+IF(AND(B997&gt;='Umrechnungskurse und Konstanten'!$C$10,B997&lt;='Umrechnungskurse und Konstanten'!$D$10),G997*'Umrechnungskurse und Konstanten'!$E$10,0)+IF(AND(B997&gt;='Umrechnungskurse und Konstanten'!$C$11,B997&lt;='Umrechnungskurse und Konstanten'!$D$11),G997*'Umrechnungskurse und Konstanten'!$E$11,0)+IF(AND(B997&gt;='Umrechnungskurse und Konstanten'!$C$12,B997&lt;='Umrechnungskurse und Konstanten'!$D$12),G997*'Umrechnungskurse und Konstanten'!$E$12,0)+IF(AND(B997&gt;='Umrechnungskurse und Konstanten'!$C$13,B997&lt;='Umrechnungskurse und Konstanten'!$D$13),G997*'Umrechnungskurse und Konstanten'!$E$13,0)+IF(AND(B997&gt;='Umrechnungskurse und Konstanten'!$C$14,B997&lt;='Umrechnungskurse und Konstanten'!$D$14),G997*'Umrechnungskurse und Konstanten'!$E$14,0)+IF(AND(B997&gt;='Umrechnungskurse und Konstanten'!$C$15,B997&lt;='Umrechnungskurse und Konstanten'!$D$15),G997*'Umrechnungskurse und Konstanten'!$E$15,0)+IF(AND(B997&gt;='Umrechnungskurse und Konstanten'!$C$16,B997&lt;='Umrechnungskurse und Konstanten'!$D$16),G997*'Umrechnungskurse und Konstanten'!$E$16,0),G997*1)</f>
        <v>0</v>
      </c>
      <c r="K997" s="37">
        <f t="shared" si="30"/>
        <v>0</v>
      </c>
      <c r="L997" s="37">
        <f t="shared" si="31"/>
        <v>0</v>
      </c>
    </row>
    <row r="998" spans="2:12" x14ac:dyDescent="0.3">
      <c r="B998" s="42"/>
      <c r="C998" s="34"/>
      <c r="D998" s="34"/>
      <c r="E998" s="38"/>
      <c r="F998" s="35" t="s">
        <v>38</v>
      </c>
      <c r="G998" s="50"/>
      <c r="H998" s="39">
        <v>3.6999999999999998E-2</v>
      </c>
      <c r="I998" s="51" t="str">
        <f>IF(F998="EUR",Tabelle1327[[#This Row],[Betrag exkl. MwST.]]*Tabelle1327[[#This Row],[MwSt. Satz]],"Rg. nicht in EUR")</f>
        <v>Rg. nicht in EUR</v>
      </c>
      <c r="J998" s="37">
        <f>IF(F998="EUR",IF(AND(B998&gt;='Umrechnungskurse und Konstanten'!$C$5,B998&lt;='Umrechnungskurse und Konstanten'!$D$5),G998*'Umrechnungskurse und Konstanten'!$E$5,0)+IF(AND(B998&gt;='Umrechnungskurse und Konstanten'!$C$6,B998&lt;='Umrechnungskurse und Konstanten'!$D$6),G998*'Umrechnungskurse und Konstanten'!$E$6,0)+IF(AND(B998&gt;='Umrechnungskurse und Konstanten'!$C$7,B998&lt;='Umrechnungskurse und Konstanten'!$D$7),G998*'Umrechnungskurse und Konstanten'!$E$7,0)+IF(AND(B998&gt;='Umrechnungskurse und Konstanten'!$C$8,B998&lt;='Umrechnungskurse und Konstanten'!$D$8),G998*'Umrechnungskurse und Konstanten'!$E$8,0)+IF(AND(B998&gt;='Umrechnungskurse und Konstanten'!$C$9,B998&lt;='Umrechnungskurse und Konstanten'!$D$9),G998*'Umrechnungskurse und Konstanten'!$E$9,0)+IF(AND(B998&gt;='Umrechnungskurse und Konstanten'!$C$10,B998&lt;='Umrechnungskurse und Konstanten'!$D$10),G998*'Umrechnungskurse und Konstanten'!$E$10,0)+IF(AND(B998&gt;='Umrechnungskurse und Konstanten'!$C$11,B998&lt;='Umrechnungskurse und Konstanten'!$D$11),G998*'Umrechnungskurse und Konstanten'!$E$11,0)+IF(AND(B998&gt;='Umrechnungskurse und Konstanten'!$C$12,B998&lt;='Umrechnungskurse und Konstanten'!$D$12),G998*'Umrechnungskurse und Konstanten'!$E$12,0)+IF(AND(B998&gt;='Umrechnungskurse und Konstanten'!$C$13,B998&lt;='Umrechnungskurse und Konstanten'!$D$13),G998*'Umrechnungskurse und Konstanten'!$E$13,0)+IF(AND(B998&gt;='Umrechnungskurse und Konstanten'!$C$14,B998&lt;='Umrechnungskurse und Konstanten'!$D$14),G998*'Umrechnungskurse und Konstanten'!$E$14,0)+IF(AND(B998&gt;='Umrechnungskurse und Konstanten'!$C$15,B998&lt;='Umrechnungskurse und Konstanten'!$D$15),G998*'Umrechnungskurse und Konstanten'!$E$15,0)+IF(AND(B998&gt;='Umrechnungskurse und Konstanten'!$C$16,B998&lt;='Umrechnungskurse und Konstanten'!$D$16),G998*'Umrechnungskurse und Konstanten'!$E$16,0),G998*1)</f>
        <v>0</v>
      </c>
      <c r="K998" s="37">
        <f t="shared" si="30"/>
        <v>0</v>
      </c>
      <c r="L998" s="37">
        <f t="shared" si="31"/>
        <v>0</v>
      </c>
    </row>
    <row r="999" spans="2:12" x14ac:dyDescent="0.3">
      <c r="B999" s="63"/>
      <c r="C999" s="64"/>
      <c r="D999" s="64"/>
      <c r="E999" s="65"/>
      <c r="F999" s="66" t="s">
        <v>38</v>
      </c>
      <c r="G999" s="67"/>
      <c r="H999" s="39">
        <v>3.6999999999999998E-2</v>
      </c>
      <c r="I999" s="71" t="str">
        <f>IF(F999="EUR",Tabelle1327[[#This Row],[Betrag exkl. MwST.]]*Tabelle1327[[#This Row],[MwSt. Satz]],"Rg. nicht in EUR")</f>
        <v>Rg. nicht in EUR</v>
      </c>
      <c r="J999" s="68">
        <f>IF(F999="EUR",IF(AND(B999&gt;='Umrechnungskurse und Konstanten'!$C$5,B999&lt;='Umrechnungskurse und Konstanten'!$D$5),G999*'Umrechnungskurse und Konstanten'!$E$5,0)+IF(AND(B999&gt;='Umrechnungskurse und Konstanten'!$C$6,B999&lt;='Umrechnungskurse und Konstanten'!$D$6),G999*'Umrechnungskurse und Konstanten'!$E$6,0)+IF(AND(B999&gt;='Umrechnungskurse und Konstanten'!$C$7,B999&lt;='Umrechnungskurse und Konstanten'!$D$7),G999*'Umrechnungskurse und Konstanten'!$E$7,0)+IF(AND(B999&gt;='Umrechnungskurse und Konstanten'!$C$8,B999&lt;='Umrechnungskurse und Konstanten'!$D$8),G999*'Umrechnungskurse und Konstanten'!$E$8,0)+IF(AND(B999&gt;='Umrechnungskurse und Konstanten'!$C$9,B999&lt;='Umrechnungskurse und Konstanten'!$D$9),G999*'Umrechnungskurse und Konstanten'!$E$9,0)+IF(AND(B999&gt;='Umrechnungskurse und Konstanten'!$C$10,B999&lt;='Umrechnungskurse und Konstanten'!$D$10),G999*'Umrechnungskurse und Konstanten'!$E$10,0)+IF(AND(B999&gt;='Umrechnungskurse und Konstanten'!$C$11,B999&lt;='Umrechnungskurse und Konstanten'!$D$11),G999*'Umrechnungskurse und Konstanten'!$E$11,0)+IF(AND(B999&gt;='Umrechnungskurse und Konstanten'!$C$12,B999&lt;='Umrechnungskurse und Konstanten'!$D$12),G999*'Umrechnungskurse und Konstanten'!$E$12,0)+IF(AND(B999&gt;='Umrechnungskurse und Konstanten'!$C$13,B999&lt;='Umrechnungskurse und Konstanten'!$D$13),G999*'Umrechnungskurse und Konstanten'!$E$13,0)+IF(AND(B999&gt;='Umrechnungskurse und Konstanten'!$C$14,B999&lt;='Umrechnungskurse und Konstanten'!$D$14),G999*'Umrechnungskurse und Konstanten'!$E$14,0)+IF(AND(B999&gt;='Umrechnungskurse und Konstanten'!$C$15,B999&lt;='Umrechnungskurse und Konstanten'!$D$15),G999*'Umrechnungskurse und Konstanten'!$E$15,0)+IF(AND(B999&gt;='Umrechnungskurse und Konstanten'!$C$16,B999&lt;='Umrechnungskurse und Konstanten'!$D$16),G999*'Umrechnungskurse und Konstanten'!$E$16,0),G999*1)</f>
        <v>0</v>
      </c>
      <c r="K999" s="68">
        <f t="shared" si="30"/>
        <v>0</v>
      </c>
      <c r="L999" s="68">
        <f t="shared" si="31"/>
        <v>0</v>
      </c>
    </row>
    <row r="1000" spans="2:12" ht="16.5" thickBot="1" x14ac:dyDescent="0.35">
      <c r="B1000" s="43"/>
      <c r="C1000" s="44"/>
      <c r="D1000" s="44"/>
      <c r="E1000" s="45"/>
      <c r="F1000" s="52" t="s">
        <v>38</v>
      </c>
      <c r="G1000" s="62"/>
      <c r="H1000" s="39">
        <v>3.6999999999999998E-2</v>
      </c>
      <c r="I1000" s="70" t="str">
        <f>IF(F1000="EUR",Tabelle1327[[#This Row],[Betrag exkl. MwST.]]*Tabelle1327[[#This Row],[MwSt. Satz]],"Rg. nicht in EUR")</f>
        <v>Rg. nicht in EUR</v>
      </c>
      <c r="J1000" s="48">
        <f>IF(F1000="EUR",IF(AND(C1000&gt;='Umrechnungskurse und Konstanten'!$C$5,C1000&lt;='Umrechnungskurse und Konstanten'!$D$5),G1000*'Umrechnungskurse und Konstanten'!$E$5,0)+IF(AND(C1000&gt;='Umrechnungskurse und Konstanten'!$C$6,C1000&lt;='Umrechnungskurse und Konstanten'!$D$6),G1000*'Umrechnungskurse und Konstanten'!$E$6,0)+IF(AND(C1000&gt;='Umrechnungskurse und Konstanten'!$C$7,C1000&lt;='Umrechnungskurse und Konstanten'!$D$7),G1000*'Umrechnungskurse und Konstanten'!$E$7,0)+IF(AND(C1000&gt;='Umrechnungskurse und Konstanten'!$C$8,C1000&lt;='Umrechnungskurse und Konstanten'!$D$8),G1000*'Umrechnungskurse und Konstanten'!$E$8,0)+IF(AND(C1000&gt;='Umrechnungskurse und Konstanten'!$C$9,C1000&lt;='Umrechnungskurse und Konstanten'!$D$9),G1000*'Umrechnungskurse und Konstanten'!$E$9,0)+IF(AND(C1000&gt;='Umrechnungskurse und Konstanten'!$C$10,C1000&lt;='Umrechnungskurse und Konstanten'!$D$10),G1000*'Umrechnungskurse und Konstanten'!$E$10,0)+IF(AND(C1000&gt;='Umrechnungskurse und Konstanten'!$C$11,C1000&lt;='Umrechnungskurse und Konstanten'!$D$11),G1000*'Umrechnungskurse und Konstanten'!$E$11,0)+IF(AND(C1000&gt;='Umrechnungskurse und Konstanten'!$C$12,C1000&lt;='Umrechnungskurse und Konstanten'!$D$12),G1000*'Umrechnungskurse und Konstanten'!$E$12,0)+IF(AND(C1000&gt;='Umrechnungskurse und Konstanten'!$C$13,C1000&lt;='Umrechnungskurse und Konstanten'!$D$13),G1000*'Umrechnungskurse und Konstanten'!$E$13,0)+IF(AND(C1000&gt;='Umrechnungskurse und Konstanten'!$C$14,C1000&lt;='Umrechnungskurse und Konstanten'!$D$14),G1000*'Umrechnungskurse und Konstanten'!$E$14,0)+IF(AND(C1000&gt;='Umrechnungskurse und Konstanten'!$C$15,C1000&lt;='Umrechnungskurse und Konstanten'!$D$15),G1000*'Umrechnungskurse und Konstanten'!$E$15,0)+IF(AND(C1000&gt;='Umrechnungskurse und Konstanten'!$C$16,C1000&lt;='Umrechnungskurse und Konstanten'!$D$16),G1000*'Umrechnungskurse und Konstanten'!$E$16,0),G1000*1)</f>
        <v>0</v>
      </c>
      <c r="K1000" s="48">
        <f t="shared" ref="K1000" si="32">H1000*J1000</f>
        <v>0</v>
      </c>
      <c r="L1000" s="48">
        <f t="shared" ref="L1000" si="33">J1000+K1000</f>
        <v>0</v>
      </c>
    </row>
  </sheetData>
  <sheetProtection algorithmName="SHA-512" hashValue="j7GePWKsTb4S1vbB7OO6GQkTHkTs1UiTU03xMPt9IxQo+BHsbC8tVLlERjQeg1yvdDEWsbakjXvuiPWf//Nj6g==" saltValue="n1dHE3ib6/IAdzCJ2BmItQ==" spinCount="100000" sheet="1" objects="1" scenarios="1" selectLockedCells="1"/>
  <protectedRanges>
    <protectedRange sqref="B1000:G1000" name="Bereich1"/>
    <protectedRange sqref="B10:H10 B11:G999 H11:H1000" name="Bereich1_1"/>
  </protectedRanges>
  <mergeCells count="2">
    <mergeCell ref="B6:D6"/>
    <mergeCell ref="F5:H6"/>
  </mergeCells>
  <dataValidations count="2">
    <dataValidation type="list" allowBlank="1" showInputMessage="1" showErrorMessage="1" sqref="F10:F1000" xr:uid="{00000000-0002-0000-0700-000000000000}">
      <formula1>"EUR,CHF"</formula1>
    </dataValidation>
    <dataValidation type="date" allowBlank="1" showInputMessage="1" showErrorMessage="1" errorTitle="Falsche Periode" error="Das Rechnungsdatum muss zwischen dem 01.10.2020 und dem 31.12.2020 liegen." sqref="B10:B1000" xr:uid="{6A1EC579-2B23-47F9-9A00-1F7A00032722}">
      <formula1>44470</formula1>
      <formula2>44561</formula2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1000000}">
          <x14:formula1>
            <xm:f>'Umrechnungskurse und Konstanten'!$E$21:$E$24</xm:f>
          </x14:formula1>
          <xm:sqref>H10:H1000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D17" sqref="D17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14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33</v>
      </c>
      <c r="C4" s="23" t="s">
        <v>34</v>
      </c>
      <c r="D4" s="23" t="s">
        <v>35</v>
      </c>
      <c r="E4" s="24" t="s">
        <v>36</v>
      </c>
      <c r="H4" s="8"/>
      <c r="I4" s="8"/>
      <c r="J4" s="8"/>
    </row>
    <row r="5" spans="1:12" s="6" customFormat="1" x14ac:dyDescent="0.3">
      <c r="A5" s="14"/>
      <c r="B5" s="25" t="s">
        <v>6</v>
      </c>
      <c r="C5" s="21">
        <v>44197</v>
      </c>
      <c r="D5" s="21">
        <v>44227</v>
      </c>
      <c r="E5" s="26">
        <v>1.1000000000000001</v>
      </c>
      <c r="H5" s="89" t="s">
        <v>39</v>
      </c>
      <c r="I5" s="90"/>
      <c r="J5" s="8"/>
      <c r="K5" s="89" t="s">
        <v>43</v>
      </c>
      <c r="L5" s="90"/>
    </row>
    <row r="6" spans="1:12" s="6" customFormat="1" x14ac:dyDescent="0.3">
      <c r="A6" s="14"/>
      <c r="B6" s="25" t="s">
        <v>11</v>
      </c>
      <c r="C6" s="21">
        <v>44228</v>
      </c>
      <c r="D6" s="21" t="s">
        <v>60</v>
      </c>
      <c r="E6" s="26">
        <v>1.1000000000000001</v>
      </c>
      <c r="H6" s="17" t="s">
        <v>40</v>
      </c>
      <c r="I6" s="19">
        <f>SUM(Tabelle13[MWST Betrag (CHF)])</f>
        <v>0</v>
      </c>
      <c r="J6" s="8"/>
      <c r="K6" s="17" t="s">
        <v>40</v>
      </c>
      <c r="L6" s="19">
        <f>SUM('3. Quartal Umsatzsteuern'!K10:K1139)</f>
        <v>0</v>
      </c>
    </row>
    <row r="7" spans="1:12" s="6" customFormat="1" x14ac:dyDescent="0.3">
      <c r="A7" s="14"/>
      <c r="B7" s="25" t="s">
        <v>12</v>
      </c>
      <c r="C7" s="21">
        <v>44256</v>
      </c>
      <c r="D7" s="21">
        <v>44286</v>
      </c>
      <c r="E7" s="26">
        <v>1.1000000000000001</v>
      </c>
      <c r="H7" s="17" t="s">
        <v>41</v>
      </c>
      <c r="I7" s="19">
        <f>SUM(Tabelle1[MWST Betrag (CHF)])</f>
        <v>0</v>
      </c>
      <c r="J7" s="8"/>
      <c r="K7" s="17" t="s">
        <v>41</v>
      </c>
      <c r="L7" s="19">
        <f>SUM('3. Quartal Vorsteuern'!K10:K1061)</f>
        <v>0</v>
      </c>
    </row>
    <row r="8" spans="1:12" s="6" customFormat="1" ht="16.5" thickBot="1" x14ac:dyDescent="0.35">
      <c r="A8" s="14"/>
      <c r="B8" s="25" t="s">
        <v>15</v>
      </c>
      <c r="C8" s="21">
        <v>44287</v>
      </c>
      <c r="D8" s="21">
        <v>44316</v>
      </c>
      <c r="E8" s="26">
        <v>1.1000000000000001</v>
      </c>
      <c r="H8" s="18" t="s">
        <v>42</v>
      </c>
      <c r="I8" s="20">
        <f>I6-I7</f>
        <v>0</v>
      </c>
      <c r="J8" s="16"/>
      <c r="K8" s="18" t="s">
        <v>42</v>
      </c>
      <c r="L8" s="20">
        <f>L6-L7</f>
        <v>0</v>
      </c>
    </row>
    <row r="9" spans="1:12" s="6" customFormat="1" ht="16.5" thickBot="1" x14ac:dyDescent="0.35">
      <c r="A9" s="14"/>
      <c r="B9" s="25" t="s">
        <v>20</v>
      </c>
      <c r="C9" s="21">
        <v>44317</v>
      </c>
      <c r="D9" s="21">
        <v>44347</v>
      </c>
      <c r="E9" s="26">
        <v>1.1000000000000001</v>
      </c>
      <c r="H9" s="8"/>
      <c r="I9" s="8"/>
      <c r="J9" s="8"/>
    </row>
    <row r="10" spans="1:12" s="6" customFormat="1" x14ac:dyDescent="0.3">
      <c r="A10" s="14"/>
      <c r="B10" s="25" t="s">
        <v>19</v>
      </c>
      <c r="C10" s="21">
        <v>44348</v>
      </c>
      <c r="D10" s="21">
        <v>44377</v>
      </c>
      <c r="E10" s="26">
        <v>1.1000000000000001</v>
      </c>
      <c r="H10" s="89" t="s">
        <v>44</v>
      </c>
      <c r="I10" s="90"/>
      <c r="J10" s="8"/>
      <c r="K10" s="89" t="s">
        <v>45</v>
      </c>
      <c r="L10" s="90"/>
    </row>
    <row r="11" spans="1:12" s="6" customFormat="1" x14ac:dyDescent="0.3">
      <c r="A11" s="14"/>
      <c r="B11" s="25" t="s">
        <v>18</v>
      </c>
      <c r="C11" s="21">
        <v>44378</v>
      </c>
      <c r="D11" s="21">
        <v>44408</v>
      </c>
      <c r="E11" s="26">
        <v>1.1000000000000001</v>
      </c>
      <c r="H11" s="17" t="s">
        <v>40</v>
      </c>
      <c r="I11" s="19">
        <f>SUM('2. Quartal Umsatzsteuern'!K10:K1100)</f>
        <v>0</v>
      </c>
      <c r="J11" s="8"/>
      <c r="K11" s="17" t="s">
        <v>40</v>
      </c>
      <c r="L11" s="19">
        <f>SUM('4. Quartal Umsatzsteuern'!K10:K1061)</f>
        <v>0</v>
      </c>
    </row>
    <row r="12" spans="1:12" s="6" customFormat="1" x14ac:dyDescent="0.3">
      <c r="A12" s="14"/>
      <c r="B12" s="25" t="s">
        <v>17</v>
      </c>
      <c r="C12" s="21">
        <v>44409</v>
      </c>
      <c r="D12" s="21">
        <v>44439</v>
      </c>
      <c r="E12" s="26">
        <v>1.1000000000000001</v>
      </c>
      <c r="H12" s="17" t="s">
        <v>41</v>
      </c>
      <c r="I12" s="19">
        <f>SUM('2. Quartal Vorsteuern'!K10:K1061)</f>
        <v>0</v>
      </c>
      <c r="J12" s="8"/>
      <c r="K12" s="17" t="s">
        <v>41</v>
      </c>
      <c r="L12" s="19">
        <f>SUM('4. Quartal Vorsteuern'!K10:K1295)</f>
        <v>0</v>
      </c>
    </row>
    <row r="13" spans="1:12" s="6" customFormat="1" ht="16.5" thickBot="1" x14ac:dyDescent="0.35">
      <c r="A13" s="14"/>
      <c r="B13" s="25" t="s">
        <v>16</v>
      </c>
      <c r="C13" s="21">
        <v>44440</v>
      </c>
      <c r="D13" s="21">
        <v>44469</v>
      </c>
      <c r="E13" s="26">
        <v>1.1000000000000001</v>
      </c>
      <c r="H13" s="18" t="s">
        <v>42</v>
      </c>
      <c r="I13" s="20">
        <f>I11-I12</f>
        <v>0</v>
      </c>
      <c r="K13" s="18" t="s">
        <v>42</v>
      </c>
      <c r="L13" s="20">
        <f>L11-L12</f>
        <v>0</v>
      </c>
    </row>
    <row r="14" spans="1:12" s="6" customFormat="1" x14ac:dyDescent="0.3">
      <c r="A14" s="14"/>
      <c r="B14" s="25" t="s">
        <v>23</v>
      </c>
      <c r="C14" s="21">
        <v>44470</v>
      </c>
      <c r="D14" s="21">
        <v>44500</v>
      </c>
      <c r="E14" s="26">
        <v>1.1000000000000001</v>
      </c>
    </row>
    <row r="15" spans="1:12" s="6" customFormat="1" x14ac:dyDescent="0.3">
      <c r="A15" s="14"/>
      <c r="B15" s="25" t="s">
        <v>22</v>
      </c>
      <c r="C15" s="21">
        <v>44501</v>
      </c>
      <c r="D15" s="21">
        <v>44530</v>
      </c>
      <c r="E15" s="26">
        <v>1.1000000000000001</v>
      </c>
    </row>
    <row r="16" spans="1:12" s="6" customFormat="1" ht="16.5" thickBot="1" x14ac:dyDescent="0.35">
      <c r="A16" s="14"/>
      <c r="B16" s="27" t="s">
        <v>21</v>
      </c>
      <c r="C16" s="28">
        <v>44531</v>
      </c>
      <c r="D16" s="28">
        <v>44561</v>
      </c>
      <c r="E16" s="72">
        <v>1.1000000000000001</v>
      </c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46</v>
      </c>
    </row>
    <row r="20" spans="2:9" s="6" customFormat="1" ht="16.5" thickBot="1" x14ac:dyDescent="0.35"/>
    <row r="21" spans="2:9" s="6" customFormat="1" x14ac:dyDescent="0.3">
      <c r="B21" s="91" t="s">
        <v>47</v>
      </c>
      <c r="C21" s="92"/>
      <c r="D21" s="92"/>
      <c r="E21" s="29">
        <v>2.5000000000000001E-2</v>
      </c>
    </row>
    <row r="22" spans="2:9" s="6" customFormat="1" x14ac:dyDescent="0.3">
      <c r="B22" s="93" t="s">
        <v>48</v>
      </c>
      <c r="C22" s="94"/>
      <c r="D22" s="94"/>
      <c r="E22" s="30">
        <v>3.6999999999999998E-2</v>
      </c>
    </row>
    <row r="23" spans="2:9" s="6" customFormat="1" x14ac:dyDescent="0.3">
      <c r="B23" s="95" t="s">
        <v>49</v>
      </c>
      <c r="C23" s="96"/>
      <c r="D23" s="96"/>
      <c r="E23" s="30">
        <v>7.6999999999999999E-2</v>
      </c>
    </row>
    <row r="24" spans="2:9" s="6" customFormat="1" ht="16.5" thickBot="1" x14ac:dyDescent="0.35">
      <c r="B24" s="97" t="s">
        <v>58</v>
      </c>
      <c r="C24" s="98"/>
      <c r="D24" s="99"/>
      <c r="E24" s="73">
        <v>1</v>
      </c>
    </row>
    <row r="25" spans="2:9" s="6" customFormat="1" x14ac:dyDescent="0.3"/>
    <row r="26" spans="2:9" s="6" customFormat="1" ht="16.5" thickBot="1" x14ac:dyDescent="0.35">
      <c r="B26" s="15" t="s">
        <v>50</v>
      </c>
    </row>
    <row r="27" spans="2:9" s="6" customFormat="1" ht="16.5" thickBot="1" x14ac:dyDescent="0.35">
      <c r="H27" s="56" t="s">
        <v>54</v>
      </c>
      <c r="I27" s="59">
        <f>SUM(Tabelle13[Betrag exkl. MWST (CHF)])</f>
        <v>0</v>
      </c>
    </row>
    <row r="28" spans="2:9" s="6" customFormat="1" x14ac:dyDescent="0.3">
      <c r="B28" s="83" t="s">
        <v>52</v>
      </c>
      <c r="C28" s="84"/>
      <c r="D28" s="85"/>
      <c r="H28" s="57" t="s">
        <v>55</v>
      </c>
      <c r="I28" s="60">
        <f>SUM('2. Quartal Umsatzsteuern'!J10:J999)</f>
        <v>0</v>
      </c>
    </row>
    <row r="29" spans="2:9" s="6" customFormat="1" ht="16.5" thickBot="1" x14ac:dyDescent="0.35">
      <c r="B29" s="86" t="s">
        <v>38</v>
      </c>
      <c r="C29" s="87"/>
      <c r="D29" s="88"/>
      <c r="H29" s="57" t="s">
        <v>56</v>
      </c>
      <c r="I29" s="60">
        <f>SUM('3. Quartal Umsatzsteuern'!J10:J999)</f>
        <v>0</v>
      </c>
    </row>
    <row r="30" spans="2:9" s="6" customFormat="1" ht="16.5" thickBot="1" x14ac:dyDescent="0.35">
      <c r="H30" s="58" t="s">
        <v>57</v>
      </c>
      <c r="I30" s="61">
        <f>SUM(Tabelle1327[Betrag exkl. MWST (CHF)])</f>
        <v>0</v>
      </c>
    </row>
    <row r="31" spans="2:9" s="6" customFormat="1" x14ac:dyDescent="0.3"/>
    <row r="32" spans="2:9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2021-04-06T11:51:19Z</dcterms:modified>
</cp:coreProperties>
</file>